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" sheetId="1" r:id="rId1"/>
    <sheet name="槟榔1" sheetId="7" r:id="rId2"/>
    <sheet name="榴莲5" sheetId="9" r:id="rId3"/>
  </sheets>
  <definedNames>
    <definedName name="_xlnm._FilterDatabase" localSheetId="0" hidden="1">汇总!$A$5:$M$13</definedName>
    <definedName name="_xlnm._FilterDatabase" localSheetId="2" hidden="1">榴莲5!#REF!</definedName>
    <definedName name="_xlnm.Print_Area" localSheetId="0">汇总!$A$1:$Q$13</definedName>
  </definedNames>
  <calcPr calcId="144525"/>
</workbook>
</file>

<file path=xl/sharedStrings.xml><?xml version="1.0" encoding="utf-8"?>
<sst xmlns="http://schemas.openxmlformats.org/spreadsheetml/2006/main" count="117" uniqueCount="60">
  <si>
    <t>三亚市2024年1－7月份槟榔、榴莲保险投保明细表</t>
  </si>
  <si>
    <t>投保期间：2024.01.01-2024.07.31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</si>
  <si>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</si>
  <si>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</si>
  <si>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</si>
  <si>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</si>
  <si>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</si>
  <si>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</si>
  <si>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</si>
  <si>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投保数量（亩）</t>
  </si>
  <si>
    <t>总保额</t>
  </si>
  <si>
    <t>总保费</t>
  </si>
  <si>
    <t>农户自缴保费</t>
  </si>
  <si>
    <t>申请财政补贴保费</t>
  </si>
  <si>
    <t>审核财政补贴保费</t>
  </si>
  <si>
    <t xml:space="preserve">中央补贴  </t>
  </si>
  <si>
    <t xml:space="preserve">省补贴  </t>
  </si>
  <si>
    <t>市补贴</t>
  </si>
  <si>
    <t>补贴小计</t>
  </si>
  <si>
    <t>PPBC20244602N000000001</t>
  </si>
  <si>
    <t>槟榔综合收入保险</t>
  </si>
  <si>
    <t>黄真良</t>
  </si>
  <si>
    <t>PMLC20244602N000000001</t>
  </si>
  <si>
    <t>榴莲树种植保险</t>
  </si>
  <si>
    <t>三亚天涯农旅开发有限公司</t>
  </si>
  <si>
    <t>PMLC20244602N000000002</t>
  </si>
  <si>
    <t>PMLC20244602N000000003</t>
  </si>
  <si>
    <t>海南省优旗农业有限公司</t>
  </si>
  <si>
    <t>PMLC20244602N000000004</t>
  </si>
  <si>
    <t>PMLC20244602N000000005</t>
  </si>
  <si>
    <t>海南传福农业开发有限公司</t>
  </si>
  <si>
    <t>合计</t>
  </si>
  <si>
    <t>附表1</t>
  </si>
  <si>
    <t>申请财政补贴资金承保明细表</t>
  </si>
  <si>
    <t>承保险种：槟榔综合收入保险</t>
  </si>
  <si>
    <t>费率</t>
  </si>
  <si>
    <t>起保日期</t>
  </si>
  <si>
    <t>终保日期</t>
  </si>
  <si>
    <t>农户自缴保费（0）</t>
  </si>
  <si>
    <t>财政补贴保费</t>
  </si>
  <si>
    <t>备注</t>
  </si>
  <si>
    <t>种植地址</t>
  </si>
  <si>
    <t>部门</t>
  </si>
  <si>
    <t xml:space="preserve">中央补贴（0） </t>
  </si>
  <si>
    <t xml:space="preserve">省补贴（0）  </t>
  </si>
  <si>
    <t>市补贴（100%）</t>
  </si>
  <si>
    <t>监测对象及相对稳定脱贫户</t>
  </si>
  <si>
    <t>三亚市育才生态区那受村</t>
  </si>
  <si>
    <t>海棠</t>
  </si>
  <si>
    <t>附表2</t>
  </si>
  <si>
    <t>申请财政补贴资金承保明细表（2024.05.01-2024.06.30）</t>
  </si>
  <si>
    <t>承保险种：榴莲树种植保险</t>
  </si>
  <si>
    <t>农户自缴保费（40%）</t>
  </si>
  <si>
    <t>市补贴（60%）</t>
  </si>
  <si>
    <t>海南省三亚市台楼村委会南岛农场前程队</t>
  </si>
  <si>
    <t>崖州</t>
  </si>
  <si>
    <t>海南省三亚市天涯区立才农场19队</t>
  </si>
  <si>
    <t>海南省三亚市崖州区南滨农场高峰队</t>
  </si>
  <si>
    <t>海南省三亚市天涯区天涯镇立才农场</t>
  </si>
  <si>
    <t>海南省三亚市育才生态区明善村</t>
  </si>
</sst>
</file>

<file path=xl/styles.xml><?xml version="1.0" encoding="utf-8"?>
<styleSheet xmlns="http://schemas.openxmlformats.org/spreadsheetml/2006/main">
  <numFmts count="10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_);[Red]\(#,##0.00\)"/>
    <numFmt numFmtId="178" formatCode="#,##0.00_ "/>
    <numFmt numFmtId="179" formatCode="0.00_);[Red]\(0.00\)"/>
    <numFmt numFmtId="180" formatCode="0.00_ "/>
    <numFmt numFmtId="44" formatCode="_ &quot;￥&quot;* #,##0.00_ ;_ &quot;￥&quot;* \-#,##0.00_ ;_ &quot;￥&quot;* &quot;-&quot;??_ ;_ @_ "/>
    <numFmt numFmtId="181" formatCode="0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/>
    <xf numFmtId="0" fontId="13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6" fillId="10" borderId="15" applyNumberFormat="false" applyAlignment="false" applyProtection="false">
      <alignment vertical="center"/>
    </xf>
    <xf numFmtId="0" fontId="21" fillId="13" borderId="12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9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15" borderId="13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9" fillId="10" borderId="9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4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</cellStyleXfs>
  <cellXfs count="61">
    <xf numFmtId="0" fontId="0" fillId="0" borderId="0" xfId="0"/>
    <xf numFmtId="0" fontId="0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1" applyFont="true" applyFill="true" applyAlignment="true">
      <alignment horizontal="center" vertical="center" wrapText="true"/>
    </xf>
    <xf numFmtId="0" fontId="2" fillId="0" borderId="0" xfId="1" applyFont="true" applyFill="true" applyAlignment="true">
      <alignment horizontal="left" vertical="center" wrapText="true"/>
    </xf>
    <xf numFmtId="180" fontId="2" fillId="0" borderId="0" xfId="1" applyNumberFormat="true" applyFont="true" applyFill="true" applyAlignment="true">
      <alignment horizontal="left" vertical="center" wrapText="true"/>
    </xf>
    <xf numFmtId="0" fontId="3" fillId="0" borderId="0" xfId="1" applyFont="true" applyFill="true" applyAlignment="true">
      <alignment horizontal="left" vertical="center" wrapText="true"/>
    </xf>
    <xf numFmtId="0" fontId="4" fillId="0" borderId="1" xfId="1" applyFont="true" applyFill="true" applyBorder="true" applyAlignment="true">
      <alignment horizontal="center" vertical="center" wrapText="true"/>
    </xf>
    <xf numFmtId="180" fontId="4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81" fontId="6" fillId="0" borderId="1" xfId="0" applyNumberFormat="true" applyFont="true" applyBorder="true" applyAlignment="true">
      <alignment horizontal="center" vertical="center"/>
    </xf>
    <xf numFmtId="180" fontId="0" fillId="0" borderId="0" xfId="0" applyNumberFormat="true" applyFont="true" applyFill="true" applyAlignment="true">
      <alignment horizontal="center" vertical="center" wrapText="true"/>
    </xf>
    <xf numFmtId="180" fontId="3" fillId="0" borderId="0" xfId="1" applyNumberFormat="true" applyFont="true" applyFill="true" applyBorder="true" applyAlignment="true">
      <alignment horizontal="center" vertical="center" wrapText="true"/>
    </xf>
    <xf numFmtId="179" fontId="3" fillId="0" borderId="0" xfId="1" applyNumberFormat="true" applyFont="true" applyFill="true" applyBorder="true" applyAlignment="true">
      <alignment horizontal="center" vertical="center" wrapText="true"/>
    </xf>
    <xf numFmtId="0" fontId="3" fillId="0" borderId="0" xfId="1" applyFont="true" applyFill="true" applyBorder="true" applyAlignment="true">
      <alignment horizontal="center" vertical="center" wrapText="true"/>
    </xf>
    <xf numFmtId="180" fontId="4" fillId="0" borderId="2" xfId="1" applyNumberFormat="true" applyFont="true" applyFill="true" applyBorder="true" applyAlignment="true">
      <alignment horizontal="center" vertical="center" wrapText="true"/>
    </xf>
    <xf numFmtId="180" fontId="4" fillId="0" borderId="5" xfId="1" applyNumberFormat="true" applyFont="true" applyFill="true" applyBorder="true" applyAlignment="true">
      <alignment horizontal="center" vertical="center" wrapText="true"/>
    </xf>
    <xf numFmtId="180" fontId="6" fillId="0" borderId="1" xfId="0" applyNumberFormat="true" applyFont="true" applyFill="true" applyBorder="true" applyAlignment="true">
      <alignment horizontal="center" vertical="center" wrapText="true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2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Border="true" applyAlignment="true">
      <alignment horizontal="center" vertical="center"/>
    </xf>
    <xf numFmtId="177" fontId="3" fillId="0" borderId="0" xfId="1" applyNumberFormat="true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0" fontId="0" fillId="0" borderId="0" xfId="1" applyFill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180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0" fillId="0" borderId="1" xfId="1" applyFont="true" applyFill="true" applyBorder="true" applyAlignment="true">
      <alignment horizontal="center" vertical="center" wrapText="true"/>
    </xf>
    <xf numFmtId="180" fontId="10" fillId="0" borderId="1" xfId="1" applyNumberFormat="true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9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180" fontId="10" fillId="0" borderId="2" xfId="1" applyNumberFormat="true" applyFont="true" applyFill="true" applyBorder="true" applyAlignment="true">
      <alignment horizontal="center" vertical="center" wrapText="true"/>
    </xf>
    <xf numFmtId="180" fontId="10" fillId="0" borderId="5" xfId="1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Border="true" applyAlignment="true">
      <alignment horizontal="center" vertical="center"/>
    </xf>
    <xf numFmtId="177" fontId="10" fillId="0" borderId="1" xfId="1" applyNumberFormat="true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1" applyFont="true" applyFill="true" applyAlignment="true">
      <alignment horizontal="center" vertical="center" wrapText="true"/>
    </xf>
    <xf numFmtId="180" fontId="2" fillId="0" borderId="0" xfId="1" applyNumberFormat="true" applyFont="true" applyFill="true" applyAlignment="true">
      <alignment horizontal="center" vertical="center" wrapText="true"/>
    </xf>
    <xf numFmtId="0" fontId="2" fillId="0" borderId="0" xfId="1" applyFont="true" applyFill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3" fillId="0" borderId="0" xfId="1" applyFont="true" applyFill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80" fontId="3" fillId="0" borderId="8" xfId="1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3"/>
  <sheetViews>
    <sheetView tabSelected="1" view="pageBreakPreview" zoomScaleNormal="100" zoomScaleSheetLayoutView="100" workbookViewId="0">
      <pane ySplit="6" topLeftCell="A6" activePane="bottomLeft" state="frozen"/>
      <selection/>
      <selection pane="bottomLeft" activeCell="J16" sqref="J16"/>
    </sheetView>
  </sheetViews>
  <sheetFormatPr defaultColWidth="9" defaultRowHeight="13.5"/>
  <cols>
    <col min="1" max="1" width="5.25" style="1" customWidth="true"/>
    <col min="2" max="2" width="12.75" style="1" customWidth="true"/>
    <col min="3" max="3" width="8.875" style="1" customWidth="true"/>
    <col min="4" max="4" width="13" style="1" customWidth="true"/>
    <col min="5" max="5" width="7" style="1" customWidth="true"/>
    <col min="6" max="6" width="10" style="1" customWidth="true"/>
    <col min="7" max="7" width="16.125" style="18" customWidth="true"/>
    <col min="8" max="8" width="11.75" style="18" customWidth="true"/>
    <col min="9" max="9" width="11.375" style="1" customWidth="true"/>
    <col min="10" max="11" width="8.875" style="18" customWidth="true"/>
    <col min="12" max="12" width="13.125" style="18" customWidth="true"/>
    <col min="13" max="13" width="13.25" style="18" customWidth="true"/>
    <col min="14" max="15" width="9" style="1"/>
    <col min="16" max="16" width="11" style="1" customWidth="true"/>
    <col min="17" max="17" width="12.625" style="1" customWidth="true"/>
    <col min="18" max="16384" width="9" style="1"/>
  </cols>
  <sheetData>
    <row r="1" s="1" customFormat="true" ht="25" customHeight="true" spans="1:17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="1" customFormat="true" ht="25" customHeight="true" spans="1:13">
      <c r="A2" s="3"/>
      <c r="B2" s="3"/>
      <c r="C2" s="3"/>
      <c r="D2" s="3"/>
      <c r="E2" s="3"/>
      <c r="F2" s="3"/>
      <c r="G2" s="3"/>
      <c r="H2" s="58" t="s">
        <v>1</v>
      </c>
      <c r="I2" s="58"/>
      <c r="J2" s="58"/>
      <c r="K2" s="3"/>
      <c r="L2" s="3"/>
      <c r="M2" s="3"/>
    </row>
    <row r="3" s="1" customFormat="true" ht="18" customHeight="true" spans="1:13">
      <c r="A3" s="4" t="s">
        <v>2</v>
      </c>
      <c r="B3" s="5"/>
      <c r="C3" s="54"/>
      <c r="D3" s="55"/>
      <c r="E3" s="4"/>
      <c r="F3" s="4"/>
      <c r="G3" s="5"/>
      <c r="H3" s="5"/>
      <c r="I3" s="4"/>
      <c r="J3" s="5"/>
      <c r="K3" s="5"/>
      <c r="L3" s="5"/>
      <c r="M3" s="5"/>
    </row>
    <row r="4" s="1" customFormat="true" ht="15.75" customHeight="true" spans="1:13">
      <c r="A4" s="21"/>
      <c r="B4" s="19"/>
      <c r="C4" s="19"/>
      <c r="D4" s="21"/>
      <c r="E4" s="21"/>
      <c r="F4" s="21"/>
      <c r="G4" s="19"/>
      <c r="H4" s="19"/>
      <c r="I4" s="29"/>
      <c r="J4" s="19"/>
      <c r="K4" s="19"/>
      <c r="L4" s="60" t="s">
        <v>3</v>
      </c>
      <c r="M4" s="60"/>
    </row>
    <row r="5" s="1" customFormat="true" ht="24" customHeight="true" spans="1:17">
      <c r="A5" s="7" t="s">
        <v>4</v>
      </c>
      <c r="B5" s="8" t="s">
        <v>5</v>
      </c>
      <c r="C5" s="8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8" t="s">
        <v>11</v>
      </c>
      <c r="I5" s="30" t="s">
        <v>12</v>
      </c>
      <c r="J5" s="8" t="s">
        <v>13</v>
      </c>
      <c r="K5" s="8"/>
      <c r="L5" s="8"/>
      <c r="M5" s="8"/>
      <c r="N5" s="8" t="s">
        <v>14</v>
      </c>
      <c r="O5" s="8"/>
      <c r="P5" s="8"/>
      <c r="Q5" s="8"/>
    </row>
    <row r="6" s="1" customFormat="true" ht="24" customHeight="true" spans="1:17">
      <c r="A6" s="7"/>
      <c r="B6" s="8"/>
      <c r="C6" s="8"/>
      <c r="D6" s="7"/>
      <c r="E6" s="7"/>
      <c r="F6" s="7"/>
      <c r="G6" s="8"/>
      <c r="H6" s="8"/>
      <c r="I6" s="30"/>
      <c r="J6" s="8" t="s">
        <v>15</v>
      </c>
      <c r="K6" s="8" t="s">
        <v>16</v>
      </c>
      <c r="L6" s="8" t="s">
        <v>17</v>
      </c>
      <c r="M6" s="8" t="s">
        <v>18</v>
      </c>
      <c r="N6" s="8" t="s">
        <v>15</v>
      </c>
      <c r="O6" s="8" t="s">
        <v>16</v>
      </c>
      <c r="P6" s="8" t="s">
        <v>17</v>
      </c>
      <c r="Q6" s="8" t="s">
        <v>18</v>
      </c>
    </row>
    <row r="7" s="39" customFormat="true" ht="45" customHeight="true" spans="1:17">
      <c r="A7" s="10">
        <v>1</v>
      </c>
      <c r="B7" s="10" t="s">
        <v>19</v>
      </c>
      <c r="C7" s="10" t="s">
        <v>20</v>
      </c>
      <c r="D7" s="10" t="s">
        <v>21</v>
      </c>
      <c r="E7" s="10">
        <v>2</v>
      </c>
      <c r="F7" s="10">
        <v>11</v>
      </c>
      <c r="G7" s="24">
        <v>88000</v>
      </c>
      <c r="H7" s="24">
        <v>17600</v>
      </c>
      <c r="I7" s="10">
        <v>0</v>
      </c>
      <c r="J7" s="24">
        <v>0</v>
      </c>
      <c r="K7" s="24">
        <v>0</v>
      </c>
      <c r="L7" s="24">
        <v>17600</v>
      </c>
      <c r="M7" s="24">
        <f t="shared" ref="M7:M12" si="0">J7+K7+L7</f>
        <v>17600</v>
      </c>
      <c r="N7" s="24">
        <v>0</v>
      </c>
      <c r="O7" s="24">
        <v>0</v>
      </c>
      <c r="P7" s="24">
        <v>17600</v>
      </c>
      <c r="Q7" s="24">
        <f t="shared" ref="Q7:Q12" si="1">N7+O7+P7</f>
        <v>17600</v>
      </c>
    </row>
    <row r="8" s="39" customFormat="true" ht="42" customHeight="true" spans="1:17">
      <c r="A8" s="10">
        <v>2</v>
      </c>
      <c r="B8" s="10" t="s">
        <v>22</v>
      </c>
      <c r="C8" s="10" t="s">
        <v>23</v>
      </c>
      <c r="D8" s="10" t="s">
        <v>24</v>
      </c>
      <c r="E8" s="10">
        <v>1</v>
      </c>
      <c r="F8" s="10">
        <v>350</v>
      </c>
      <c r="G8" s="24">
        <v>7000000</v>
      </c>
      <c r="H8" s="24">
        <v>84000</v>
      </c>
      <c r="I8" s="10">
        <v>33600</v>
      </c>
      <c r="J8" s="24">
        <v>0</v>
      </c>
      <c r="K8" s="24">
        <v>0</v>
      </c>
      <c r="L8" s="24">
        <v>50400</v>
      </c>
      <c r="M8" s="24">
        <f t="shared" si="0"/>
        <v>50400</v>
      </c>
      <c r="N8" s="24">
        <v>0</v>
      </c>
      <c r="O8" s="24">
        <v>0</v>
      </c>
      <c r="P8" s="24">
        <v>50400</v>
      </c>
      <c r="Q8" s="24">
        <f t="shared" si="1"/>
        <v>50400</v>
      </c>
    </row>
    <row r="9" s="39" customFormat="true" ht="42" customHeight="true" spans="1:17">
      <c r="A9" s="10">
        <v>3</v>
      </c>
      <c r="B9" s="10" t="s">
        <v>25</v>
      </c>
      <c r="C9" s="10" t="s">
        <v>23</v>
      </c>
      <c r="D9" s="10" t="s">
        <v>24</v>
      </c>
      <c r="E9" s="10">
        <v>1</v>
      </c>
      <c r="F9" s="10">
        <v>57</v>
      </c>
      <c r="G9" s="24">
        <v>1140000</v>
      </c>
      <c r="H9" s="24">
        <v>13680</v>
      </c>
      <c r="I9" s="10">
        <v>5472</v>
      </c>
      <c r="J9" s="24">
        <v>0</v>
      </c>
      <c r="K9" s="24">
        <v>0</v>
      </c>
      <c r="L9" s="24">
        <v>8208</v>
      </c>
      <c r="M9" s="24">
        <f t="shared" si="0"/>
        <v>8208</v>
      </c>
      <c r="N9" s="24">
        <v>0</v>
      </c>
      <c r="O9" s="24">
        <v>0</v>
      </c>
      <c r="P9" s="24">
        <v>8208</v>
      </c>
      <c r="Q9" s="24">
        <f t="shared" si="1"/>
        <v>8208</v>
      </c>
    </row>
    <row r="10" s="39" customFormat="true" ht="42" customHeight="true" spans="1:17">
      <c r="A10" s="10">
        <v>4</v>
      </c>
      <c r="B10" s="10" t="s">
        <v>26</v>
      </c>
      <c r="C10" s="10" t="s">
        <v>23</v>
      </c>
      <c r="D10" s="10" t="s">
        <v>27</v>
      </c>
      <c r="E10" s="11">
        <v>1</v>
      </c>
      <c r="F10" s="11">
        <v>1127.43</v>
      </c>
      <c r="G10" s="11">
        <v>22548600</v>
      </c>
      <c r="H10" s="26">
        <v>270583.2</v>
      </c>
      <c r="I10" s="11">
        <v>108233.28</v>
      </c>
      <c r="J10" s="11">
        <v>0</v>
      </c>
      <c r="K10" s="11">
        <v>0</v>
      </c>
      <c r="L10" s="11">
        <v>162349.92</v>
      </c>
      <c r="M10" s="24">
        <f t="shared" si="0"/>
        <v>162349.92</v>
      </c>
      <c r="N10" s="11">
        <v>0</v>
      </c>
      <c r="O10" s="11">
        <v>0</v>
      </c>
      <c r="P10" s="11">
        <v>162349.92</v>
      </c>
      <c r="Q10" s="24">
        <f t="shared" si="1"/>
        <v>162349.92</v>
      </c>
    </row>
    <row r="11" s="39" customFormat="true" ht="42" customHeight="true" spans="1:17">
      <c r="A11" s="10">
        <v>5</v>
      </c>
      <c r="B11" s="10" t="s">
        <v>28</v>
      </c>
      <c r="C11" s="10" t="s">
        <v>23</v>
      </c>
      <c r="D11" s="10" t="s">
        <v>27</v>
      </c>
      <c r="E11" s="10">
        <v>1</v>
      </c>
      <c r="F11" s="10">
        <v>486.92</v>
      </c>
      <c r="G11" s="24">
        <v>9738400</v>
      </c>
      <c r="H11" s="24">
        <v>116860.8</v>
      </c>
      <c r="I11" s="10">
        <v>46744.32</v>
      </c>
      <c r="J11" s="24">
        <v>0</v>
      </c>
      <c r="K11" s="24">
        <v>0</v>
      </c>
      <c r="L11" s="24">
        <v>70116.48</v>
      </c>
      <c r="M11" s="24">
        <f t="shared" si="0"/>
        <v>70116.48</v>
      </c>
      <c r="N11" s="24">
        <v>0</v>
      </c>
      <c r="O11" s="24">
        <v>0</v>
      </c>
      <c r="P11" s="24">
        <v>70116.48</v>
      </c>
      <c r="Q11" s="24">
        <f t="shared" si="1"/>
        <v>70116.48</v>
      </c>
    </row>
    <row r="12" s="39" customFormat="true" ht="30" customHeight="true" spans="1:17">
      <c r="A12" s="10">
        <v>6</v>
      </c>
      <c r="B12" s="12" t="s">
        <v>29</v>
      </c>
      <c r="C12" s="12" t="s">
        <v>23</v>
      </c>
      <c r="D12" s="12" t="s">
        <v>30</v>
      </c>
      <c r="E12" s="13">
        <v>1</v>
      </c>
      <c r="F12" s="13">
        <v>300</v>
      </c>
      <c r="G12" s="13">
        <v>6000000</v>
      </c>
      <c r="H12" s="27">
        <v>72000</v>
      </c>
      <c r="I12" s="13">
        <v>28800</v>
      </c>
      <c r="J12" s="13">
        <v>0</v>
      </c>
      <c r="K12" s="13">
        <v>0</v>
      </c>
      <c r="L12" s="13">
        <v>43200</v>
      </c>
      <c r="M12" s="35">
        <f t="shared" si="0"/>
        <v>43200</v>
      </c>
      <c r="N12" s="13">
        <v>0</v>
      </c>
      <c r="O12" s="13">
        <v>0</v>
      </c>
      <c r="P12" s="13">
        <v>43200</v>
      </c>
      <c r="Q12" s="35">
        <f t="shared" si="1"/>
        <v>43200</v>
      </c>
    </row>
    <row r="13" ht="26" customHeight="true" spans="1:17">
      <c r="A13" s="56" t="s">
        <v>31</v>
      </c>
      <c r="B13" s="57"/>
      <c r="C13" s="10"/>
      <c r="D13" s="10"/>
      <c r="E13" s="10">
        <f>SUM(E7:E12)</f>
        <v>7</v>
      </c>
      <c r="F13" s="10">
        <f>SUM(F7:F12)</f>
        <v>2332.35</v>
      </c>
      <c r="G13" s="59">
        <f>SUM(G7:G12)</f>
        <v>46515000</v>
      </c>
      <c r="H13" s="59">
        <f>SUM(H7:H12)</f>
        <v>574724</v>
      </c>
      <c r="I13" s="59">
        <f t="shared" ref="I13:Q13" si="2">SUM(I7:I12)</f>
        <v>222849.6</v>
      </c>
      <c r="J13" s="59">
        <f t="shared" si="2"/>
        <v>0</v>
      </c>
      <c r="K13" s="59">
        <f t="shared" si="2"/>
        <v>0</v>
      </c>
      <c r="L13" s="59">
        <f t="shared" si="2"/>
        <v>351874.4</v>
      </c>
      <c r="M13" s="59">
        <f t="shared" si="2"/>
        <v>351874.4</v>
      </c>
      <c r="N13" s="59">
        <f t="shared" si="2"/>
        <v>0</v>
      </c>
      <c r="O13" s="59">
        <f t="shared" si="2"/>
        <v>0</v>
      </c>
      <c r="P13" s="59">
        <f t="shared" si="2"/>
        <v>351874.4</v>
      </c>
      <c r="Q13" s="59">
        <f t="shared" si="2"/>
        <v>351874.4</v>
      </c>
    </row>
  </sheetData>
  <autoFilter ref="A5:M13">
    <sortState ref="A5:M13">
      <sortCondition ref="C4"/>
    </sortState>
    <extLst/>
  </autoFilter>
  <mergeCells count="16">
    <mergeCell ref="A1:Q1"/>
    <mergeCell ref="H2:J2"/>
    <mergeCell ref="A3:M3"/>
    <mergeCell ref="L4:M4"/>
    <mergeCell ref="J5:M5"/>
    <mergeCell ref="N5:Q5"/>
    <mergeCell ref="A13:B1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11805555555556" right="0.472222222222222" top="0.472222222222222" bottom="0.393055555555556" header="0.298611111111111" footer="0.298611111111111"/>
  <pageSetup paperSize="9" scale="7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9"/>
  <sheetViews>
    <sheetView workbookViewId="0">
      <selection activeCell="E12" sqref="E12"/>
    </sheetView>
  </sheetViews>
  <sheetFormatPr defaultColWidth="9" defaultRowHeight="13.5"/>
  <cols>
    <col min="1" max="1" width="5" customWidth="true"/>
    <col min="2" max="2" width="12.875" customWidth="true"/>
    <col min="3" max="3" width="10.55" customWidth="true"/>
    <col min="4" max="4" width="6.625" customWidth="true"/>
    <col min="5" max="5" width="9.875" customWidth="true"/>
    <col min="6" max="6" width="14.625" customWidth="true"/>
    <col min="7" max="7" width="7" customWidth="true"/>
    <col min="8" max="8" width="11.5"/>
    <col min="9" max="10" width="12.75" customWidth="true"/>
    <col min="11" max="11" width="13.1583333333333" customWidth="true"/>
    <col min="12" max="13" width="11" customWidth="true"/>
    <col min="14" max="14" width="12.5" customWidth="true"/>
    <col min="15" max="15" width="11" customWidth="true"/>
    <col min="16" max="16" width="7.125" customWidth="true"/>
    <col min="17" max="17" width="12.625" customWidth="true"/>
    <col min="18" max="18" width="6.875" customWidth="true"/>
  </cols>
  <sheetData>
    <row r="1" s="1" customFormat="true" ht="21" customHeight="true" spans="1:14">
      <c r="A1" s="1" t="s">
        <v>32</v>
      </c>
      <c r="E1" s="18"/>
      <c r="N1" s="18"/>
    </row>
    <row r="2" s="1" customFormat="true" ht="25" customHeight="true" spans="1:18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true" ht="18" customHeight="true" spans="1:17">
      <c r="A3" s="4" t="s">
        <v>2</v>
      </c>
      <c r="B3" s="5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</row>
    <row r="4" s="1" customFormat="true" ht="24" customHeight="true" spans="1:15">
      <c r="A4" s="6" t="s">
        <v>34</v>
      </c>
      <c r="B4" s="6"/>
      <c r="C4" s="6"/>
      <c r="D4" s="6"/>
      <c r="E4" s="19"/>
      <c r="F4" s="20"/>
      <c r="G4" s="20"/>
      <c r="H4" s="21"/>
      <c r="I4" s="21"/>
      <c r="J4" s="29"/>
      <c r="K4" s="29"/>
      <c r="L4" s="29"/>
      <c r="M4" s="20" t="s">
        <v>3</v>
      </c>
      <c r="N4" s="19"/>
      <c r="O4" s="33"/>
    </row>
    <row r="6" s="1" customFormat="true" ht="21" customHeight="true" spans="1:18">
      <c r="A6" s="41" t="s">
        <v>4</v>
      </c>
      <c r="B6" s="42" t="s">
        <v>5</v>
      </c>
      <c r="C6" s="41" t="s">
        <v>7</v>
      </c>
      <c r="D6" s="41" t="s">
        <v>8</v>
      </c>
      <c r="E6" s="41" t="s">
        <v>9</v>
      </c>
      <c r="F6" s="42" t="s">
        <v>10</v>
      </c>
      <c r="G6" s="47" t="s">
        <v>35</v>
      </c>
      <c r="H6" s="42" t="s">
        <v>11</v>
      </c>
      <c r="I6" s="41" t="s">
        <v>36</v>
      </c>
      <c r="J6" s="41" t="s">
        <v>37</v>
      </c>
      <c r="K6" s="50" t="s">
        <v>38</v>
      </c>
      <c r="L6" s="42" t="s">
        <v>39</v>
      </c>
      <c r="M6" s="42"/>
      <c r="N6" s="42"/>
      <c r="O6" s="42"/>
      <c r="P6" s="51" t="s">
        <v>40</v>
      </c>
      <c r="Q6" s="52" t="s">
        <v>41</v>
      </c>
      <c r="R6" s="52" t="s">
        <v>42</v>
      </c>
    </row>
    <row r="7" s="1" customFormat="true" ht="34" customHeight="true" spans="1:18">
      <c r="A7" s="41"/>
      <c r="B7" s="42"/>
      <c r="C7" s="41"/>
      <c r="D7" s="41"/>
      <c r="E7" s="41"/>
      <c r="F7" s="42"/>
      <c r="G7" s="48"/>
      <c r="H7" s="42"/>
      <c r="I7" s="41"/>
      <c r="J7" s="41"/>
      <c r="K7" s="50"/>
      <c r="L7" s="42" t="s">
        <v>43</v>
      </c>
      <c r="M7" s="42" t="s">
        <v>44</v>
      </c>
      <c r="N7" s="42" t="s">
        <v>45</v>
      </c>
      <c r="O7" s="42" t="s">
        <v>18</v>
      </c>
      <c r="P7" s="51"/>
      <c r="Q7" s="52"/>
      <c r="R7" s="52"/>
    </row>
    <row r="8" s="39" customFormat="true" ht="57" customHeight="true" spans="1:18">
      <c r="A8" s="10"/>
      <c r="B8" s="10" t="s">
        <v>19</v>
      </c>
      <c r="C8" s="10" t="s">
        <v>21</v>
      </c>
      <c r="D8" s="10">
        <v>2</v>
      </c>
      <c r="E8" s="10">
        <v>11</v>
      </c>
      <c r="F8" s="24">
        <v>88000</v>
      </c>
      <c r="G8" s="25">
        <v>0.2</v>
      </c>
      <c r="H8" s="24">
        <v>17600</v>
      </c>
      <c r="I8" s="31">
        <v>45316</v>
      </c>
      <c r="J8" s="31">
        <v>45657</v>
      </c>
      <c r="K8" s="10">
        <v>0</v>
      </c>
      <c r="L8" s="24">
        <v>0</v>
      </c>
      <c r="M8" s="24">
        <v>0</v>
      </c>
      <c r="N8" s="24">
        <v>17600</v>
      </c>
      <c r="O8" s="24">
        <f>L8+M8+N8</f>
        <v>17600</v>
      </c>
      <c r="P8" s="10" t="s">
        <v>46</v>
      </c>
      <c r="Q8" s="10" t="s">
        <v>47</v>
      </c>
      <c r="R8" s="37" t="s">
        <v>48</v>
      </c>
    </row>
    <row r="9" s="40" customFormat="true" ht="31" customHeight="true" spans="1:18">
      <c r="A9" s="43" t="s">
        <v>31</v>
      </c>
      <c r="B9" s="44"/>
      <c r="C9" s="45"/>
      <c r="D9" s="46">
        <f>SUM(D8:D8)</f>
        <v>2</v>
      </c>
      <c r="E9" s="46">
        <f>SUM(E8:E8)</f>
        <v>11</v>
      </c>
      <c r="F9" s="49">
        <f>SUM(F8:F8)</f>
        <v>88000</v>
      </c>
      <c r="G9" s="49"/>
      <c r="H9" s="49">
        <f t="shared" ref="H9:O9" si="0">SUM(H8:H8)</f>
        <v>17600</v>
      </c>
      <c r="I9" s="49"/>
      <c r="J9" s="49"/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17600</v>
      </c>
      <c r="O9" s="49">
        <f t="shared" si="0"/>
        <v>17600</v>
      </c>
      <c r="P9" s="45"/>
      <c r="Q9" s="45"/>
      <c r="R9" s="45"/>
    </row>
  </sheetData>
  <mergeCells count="21">
    <mergeCell ref="A1:B1"/>
    <mergeCell ref="A2:R2"/>
    <mergeCell ref="A3:Q3"/>
    <mergeCell ref="A4:D4"/>
    <mergeCell ref="M4:N4"/>
    <mergeCell ref="L6:O6"/>
    <mergeCell ref="A9:B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P6:P7"/>
    <mergeCell ref="Q6:Q7"/>
    <mergeCell ref="R6:R7"/>
  </mergeCells>
  <pageMargins left="0.472222222222222" right="0.590277777777778" top="0.629861111111111" bottom="0.590277777777778" header="0.5" footer="0.5"/>
  <pageSetup paperSize="9" scale="76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2"/>
  <sheetViews>
    <sheetView workbookViewId="0">
      <selection activeCell="J17" sqref="J17"/>
    </sheetView>
  </sheetViews>
  <sheetFormatPr defaultColWidth="9" defaultRowHeight="13.5"/>
  <cols>
    <col min="1" max="1" width="5" customWidth="true"/>
    <col min="2" max="2" width="13.375" customWidth="true"/>
    <col min="3" max="3" width="13.75" customWidth="true"/>
    <col min="4" max="4" width="5.75" customWidth="true"/>
    <col min="5" max="5" width="9.875" customWidth="true"/>
    <col min="6" max="6" width="14.375" customWidth="true"/>
    <col min="7" max="7" width="9.125" customWidth="true"/>
    <col min="8" max="8" width="12.875"/>
    <col min="9" max="10" width="12.125" customWidth="true"/>
    <col min="11" max="11" width="13.1583333333333" customWidth="true"/>
    <col min="12" max="13" width="11" customWidth="true"/>
    <col min="14" max="14" width="12.5" customWidth="true"/>
    <col min="15" max="15" width="13.625" customWidth="true"/>
    <col min="16" max="16" width="6" customWidth="true"/>
    <col min="17" max="17" width="14" customWidth="true"/>
    <col min="18" max="18" width="6.875" customWidth="true"/>
  </cols>
  <sheetData>
    <row r="1" s="1" customFormat="true" ht="21" customHeight="true" spans="1:14">
      <c r="A1" s="1" t="s">
        <v>49</v>
      </c>
      <c r="E1" s="18"/>
      <c r="N1" s="18"/>
    </row>
    <row r="2" s="1" customFormat="true" ht="25" customHeight="true" spans="1:18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true" ht="18" customHeight="true" spans="1:17">
      <c r="A3" s="4" t="s">
        <v>2</v>
      </c>
      <c r="B3" s="5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/>
    </row>
    <row r="4" s="1" customFormat="true" ht="24" customHeight="true" spans="1:15">
      <c r="A4" s="6" t="s">
        <v>51</v>
      </c>
      <c r="B4" s="6"/>
      <c r="C4" s="6"/>
      <c r="D4" s="6"/>
      <c r="E4" s="19"/>
      <c r="F4" s="20"/>
      <c r="G4" s="20"/>
      <c r="H4" s="21"/>
      <c r="I4" s="21"/>
      <c r="J4" s="29"/>
      <c r="K4" s="29"/>
      <c r="L4" s="29"/>
      <c r="M4" s="20" t="s">
        <v>3</v>
      </c>
      <c r="N4" s="19"/>
      <c r="O4" s="33"/>
    </row>
    <row r="5" s="1" customFormat="true" ht="18" customHeight="true" spans="1:18">
      <c r="A5" s="7" t="s">
        <v>4</v>
      </c>
      <c r="B5" s="8" t="s">
        <v>5</v>
      </c>
      <c r="C5" s="7" t="s">
        <v>7</v>
      </c>
      <c r="D5" s="7" t="s">
        <v>8</v>
      </c>
      <c r="E5" s="7" t="s">
        <v>9</v>
      </c>
      <c r="F5" s="8" t="s">
        <v>10</v>
      </c>
      <c r="G5" s="22" t="s">
        <v>35</v>
      </c>
      <c r="H5" s="8" t="s">
        <v>11</v>
      </c>
      <c r="I5" s="7" t="s">
        <v>36</v>
      </c>
      <c r="J5" s="7" t="s">
        <v>37</v>
      </c>
      <c r="K5" s="30" t="s">
        <v>52</v>
      </c>
      <c r="L5" s="8" t="s">
        <v>39</v>
      </c>
      <c r="M5" s="8"/>
      <c r="N5" s="8"/>
      <c r="O5" s="8"/>
      <c r="P5" s="34" t="s">
        <v>40</v>
      </c>
      <c r="Q5" s="36" t="s">
        <v>41</v>
      </c>
      <c r="R5" s="36" t="s">
        <v>42</v>
      </c>
    </row>
    <row r="6" s="1" customFormat="true" ht="27" customHeight="true" spans="1:18">
      <c r="A6" s="7"/>
      <c r="B6" s="8"/>
      <c r="C6" s="7"/>
      <c r="D6" s="7"/>
      <c r="E6" s="7"/>
      <c r="F6" s="8"/>
      <c r="G6" s="23"/>
      <c r="H6" s="8"/>
      <c r="I6" s="7"/>
      <c r="J6" s="7"/>
      <c r="K6" s="30"/>
      <c r="L6" s="8" t="s">
        <v>43</v>
      </c>
      <c r="M6" s="8" t="s">
        <v>44</v>
      </c>
      <c r="N6" s="8" t="s">
        <v>53</v>
      </c>
      <c r="O6" s="8" t="s">
        <v>18</v>
      </c>
      <c r="P6" s="34"/>
      <c r="Q6" s="36"/>
      <c r="R6" s="36"/>
    </row>
    <row r="7" s="1" customFormat="true" ht="36" customHeight="true" spans="1:18">
      <c r="A7" s="9">
        <v>1</v>
      </c>
      <c r="B7" s="10" t="s">
        <v>22</v>
      </c>
      <c r="C7" s="10" t="s">
        <v>24</v>
      </c>
      <c r="D7" s="10">
        <v>1</v>
      </c>
      <c r="E7" s="10">
        <v>350</v>
      </c>
      <c r="F7" s="24">
        <v>7000000</v>
      </c>
      <c r="G7" s="25">
        <v>0.012</v>
      </c>
      <c r="H7" s="24">
        <v>84000</v>
      </c>
      <c r="I7" s="31">
        <v>45493</v>
      </c>
      <c r="J7" s="31">
        <v>45857</v>
      </c>
      <c r="K7" s="10">
        <v>33600</v>
      </c>
      <c r="L7" s="24">
        <v>0</v>
      </c>
      <c r="M7" s="24">
        <v>0</v>
      </c>
      <c r="N7" s="24">
        <v>50400</v>
      </c>
      <c r="O7" s="24">
        <f t="shared" ref="O7:O11" si="0">L7+M7+N7</f>
        <v>50400</v>
      </c>
      <c r="P7" s="10"/>
      <c r="Q7" s="10" t="s">
        <v>54</v>
      </c>
      <c r="R7" s="37" t="s">
        <v>55</v>
      </c>
    </row>
    <row r="8" s="1" customFormat="true" ht="36" customHeight="true" spans="1:18">
      <c r="A8" s="9">
        <v>2</v>
      </c>
      <c r="B8" s="10" t="s">
        <v>25</v>
      </c>
      <c r="C8" s="10" t="s">
        <v>24</v>
      </c>
      <c r="D8" s="10">
        <v>1</v>
      </c>
      <c r="E8" s="10">
        <v>57</v>
      </c>
      <c r="F8" s="24">
        <v>1140000</v>
      </c>
      <c r="G8" s="25">
        <v>0.012</v>
      </c>
      <c r="H8" s="24">
        <v>13680</v>
      </c>
      <c r="I8" s="31">
        <v>45493</v>
      </c>
      <c r="J8" s="31">
        <v>45857</v>
      </c>
      <c r="K8" s="10">
        <v>5472</v>
      </c>
      <c r="L8" s="24">
        <v>0</v>
      </c>
      <c r="M8" s="24">
        <v>0</v>
      </c>
      <c r="N8" s="24">
        <v>8208</v>
      </c>
      <c r="O8" s="24">
        <f t="shared" si="0"/>
        <v>8208</v>
      </c>
      <c r="P8" s="10"/>
      <c r="Q8" s="10" t="s">
        <v>56</v>
      </c>
      <c r="R8" s="37" t="s">
        <v>55</v>
      </c>
    </row>
    <row r="9" s="1" customFormat="true" ht="36" customHeight="true" spans="1:18">
      <c r="A9" s="9">
        <v>3</v>
      </c>
      <c r="B9" s="10" t="s">
        <v>26</v>
      </c>
      <c r="C9" s="10" t="s">
        <v>27</v>
      </c>
      <c r="D9" s="11">
        <v>1</v>
      </c>
      <c r="E9" s="11">
        <v>1127.43</v>
      </c>
      <c r="F9" s="11">
        <v>22548600</v>
      </c>
      <c r="G9" s="25">
        <v>0.012</v>
      </c>
      <c r="H9" s="26">
        <v>270583.2</v>
      </c>
      <c r="I9" s="31">
        <v>45498</v>
      </c>
      <c r="J9" s="31">
        <v>45862</v>
      </c>
      <c r="K9" s="11">
        <v>108233.28</v>
      </c>
      <c r="L9" s="11">
        <v>0</v>
      </c>
      <c r="M9" s="11">
        <v>0</v>
      </c>
      <c r="N9" s="11">
        <v>162349.92</v>
      </c>
      <c r="O9" s="24">
        <f t="shared" si="0"/>
        <v>162349.92</v>
      </c>
      <c r="P9" s="10"/>
      <c r="Q9" s="11" t="s">
        <v>57</v>
      </c>
      <c r="R9" s="37" t="s">
        <v>55</v>
      </c>
    </row>
    <row r="10" s="1" customFormat="true" ht="36" customHeight="true" spans="1:18">
      <c r="A10" s="9">
        <v>4</v>
      </c>
      <c r="B10" s="10" t="s">
        <v>28</v>
      </c>
      <c r="C10" s="10" t="s">
        <v>27</v>
      </c>
      <c r="D10" s="10">
        <v>1</v>
      </c>
      <c r="E10" s="10">
        <v>486.92</v>
      </c>
      <c r="F10" s="24">
        <v>9738400</v>
      </c>
      <c r="G10" s="25">
        <v>0.012</v>
      </c>
      <c r="H10" s="24">
        <v>116860.8</v>
      </c>
      <c r="I10" s="31">
        <v>45498</v>
      </c>
      <c r="J10" s="31">
        <v>45862</v>
      </c>
      <c r="K10" s="10">
        <v>46744.32</v>
      </c>
      <c r="L10" s="24">
        <v>0</v>
      </c>
      <c r="M10" s="24">
        <v>0</v>
      </c>
      <c r="N10" s="24">
        <v>70116.48</v>
      </c>
      <c r="O10" s="24">
        <f t="shared" si="0"/>
        <v>70116.48</v>
      </c>
      <c r="P10" s="10"/>
      <c r="Q10" s="10" t="s">
        <v>58</v>
      </c>
      <c r="R10" s="37" t="s">
        <v>55</v>
      </c>
    </row>
    <row r="11" s="1" customFormat="true" ht="36" customHeight="true" spans="1:18">
      <c r="A11" s="9">
        <v>5</v>
      </c>
      <c r="B11" s="12" t="s">
        <v>29</v>
      </c>
      <c r="C11" s="12" t="s">
        <v>30</v>
      </c>
      <c r="D11" s="13">
        <v>1</v>
      </c>
      <c r="E11" s="13">
        <v>300</v>
      </c>
      <c r="F11" s="13">
        <v>6000000</v>
      </c>
      <c r="G11" s="25">
        <v>0.012</v>
      </c>
      <c r="H11" s="27">
        <v>72000</v>
      </c>
      <c r="I11" s="32">
        <v>45500</v>
      </c>
      <c r="J11" s="32">
        <v>45864</v>
      </c>
      <c r="K11" s="13">
        <v>28800</v>
      </c>
      <c r="L11" s="13">
        <v>0</v>
      </c>
      <c r="M11" s="13">
        <v>0</v>
      </c>
      <c r="N11" s="13">
        <v>43200</v>
      </c>
      <c r="O11" s="35">
        <f t="shared" si="0"/>
        <v>43200</v>
      </c>
      <c r="P11" s="12"/>
      <c r="Q11" s="12" t="s">
        <v>59</v>
      </c>
      <c r="R11" s="38" t="s">
        <v>55</v>
      </c>
    </row>
    <row r="12" s="2" customFormat="true" ht="24" customHeight="true" spans="1:18">
      <c r="A12" s="14" t="s">
        <v>31</v>
      </c>
      <c r="B12" s="15"/>
      <c r="C12" s="16"/>
      <c r="D12" s="17">
        <f>SUM(D7:D11)</f>
        <v>5</v>
      </c>
      <c r="E12" s="28">
        <f>SUM(E7:E11)</f>
        <v>2321.35</v>
      </c>
      <c r="F12" s="28">
        <f>SUM(F7:F11)</f>
        <v>46427000</v>
      </c>
      <c r="G12" s="28"/>
      <c r="H12" s="28">
        <f t="shared" ref="H12:O12" si="1">SUM(H7:H11)</f>
        <v>557124</v>
      </c>
      <c r="I12" s="28"/>
      <c r="J12" s="28"/>
      <c r="K12" s="28">
        <f t="shared" si="1"/>
        <v>222849.6</v>
      </c>
      <c r="L12" s="28">
        <f t="shared" si="1"/>
        <v>0</v>
      </c>
      <c r="M12" s="28">
        <f t="shared" si="1"/>
        <v>0</v>
      </c>
      <c r="N12" s="28">
        <f t="shared" si="1"/>
        <v>334274.4</v>
      </c>
      <c r="O12" s="28">
        <f t="shared" si="1"/>
        <v>334274.4</v>
      </c>
      <c r="P12" s="16"/>
      <c r="Q12" s="16"/>
      <c r="R12" s="16"/>
    </row>
  </sheetData>
  <mergeCells count="21">
    <mergeCell ref="A1:B1"/>
    <mergeCell ref="A2:R2"/>
    <mergeCell ref="A3:Q3"/>
    <mergeCell ref="A4:D4"/>
    <mergeCell ref="M4:N4"/>
    <mergeCell ref="L5:O5"/>
    <mergeCell ref="A12:B1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</mergeCells>
  <pageMargins left="0.550694444444444" right="0.590277777777778" top="0.590277777777778" bottom="0.550694444444444" header="0.5" footer="0.5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槟榔1</vt:lpstr>
      <vt:lpstr>榴莲5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2006-09-17T00:00:00Z</dcterms:created>
  <dcterms:modified xsi:type="dcterms:W3CDTF">2024-10-14T10:43:15Z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A105077D5C9F44C3931DDB7A6DD96B68</vt:lpwstr>
  </property>
</Properties>
</file>