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35"/>
  </bookViews>
  <sheets>
    <sheet name="附件1.汇总表" sheetId="3" r:id="rId1"/>
    <sheet name="附件2.大灾" sheetId="4" r:id="rId2"/>
    <sheet name="附件3.产量" sheetId="5" r:id="rId3"/>
  </sheets>
  <definedNames>
    <definedName name="_xlnm.Print_Area" localSheetId="0">附件1.汇总表!$A$1:$R$21</definedName>
  </definedNames>
  <calcPr calcId="144525"/>
</workbook>
</file>

<file path=xl/sharedStrings.xml><?xml version="1.0" encoding="utf-8"?>
<sst xmlns="http://schemas.openxmlformats.org/spreadsheetml/2006/main" count="476" uniqueCount="189">
  <si>
    <t>附件1</t>
  </si>
  <si>
    <t>2023年10月芒果大灾保险财政补贴保费明细表</t>
  </si>
  <si>
    <t>被审单位：中国太平洋财产保险公司海南分公司</t>
  </si>
  <si>
    <t>投保期间：2023年10月</t>
  </si>
  <si>
    <t>货币单位：元</t>
  </si>
  <si>
    <t>序号</t>
  </si>
  <si>
    <t>险种</t>
  </si>
  <si>
    <t>申请数量</t>
  </si>
  <si>
    <t>总保费</t>
  </si>
  <si>
    <t>农户自缴
(30%)</t>
  </si>
  <si>
    <t>申请财政补贴</t>
  </si>
  <si>
    <t>审定数量</t>
  </si>
  <si>
    <t>审定财政补贴</t>
  </si>
  <si>
    <t>户数</t>
  </si>
  <si>
    <t>亩数</t>
  </si>
  <si>
    <t>株数</t>
  </si>
  <si>
    <t>中央补贴(30%)</t>
  </si>
  <si>
    <t>省补贴 (25%)</t>
  </si>
  <si>
    <t>市补贴（15%）</t>
  </si>
  <si>
    <t>补贴小计</t>
  </si>
  <si>
    <t>一</t>
  </si>
  <si>
    <t>崖州区普通户</t>
  </si>
  <si>
    <t>芒果大灾</t>
  </si>
  <si>
    <t>芒果产量</t>
  </si>
  <si>
    <t>二</t>
  </si>
  <si>
    <t>育才生态区普通户</t>
  </si>
  <si>
    <t>三</t>
  </si>
  <si>
    <t>天涯区普通户</t>
  </si>
  <si>
    <t>四</t>
  </si>
  <si>
    <t>吉阳区普通户</t>
  </si>
  <si>
    <t>五</t>
  </si>
  <si>
    <t>海棠区普通户</t>
  </si>
  <si>
    <t>六</t>
  </si>
  <si>
    <t>普通户合计</t>
  </si>
  <si>
    <t>注：芒果大灾和芒果产量投保株数存在重复的芒果树。</t>
  </si>
  <si>
    <t>附件2</t>
  </si>
  <si>
    <t>产品名称</t>
  </si>
  <si>
    <t>投保人</t>
  </si>
  <si>
    <t>起保日期</t>
  </si>
  <si>
    <t>终保日期</t>
  </si>
  <si>
    <t>投保数量（株）</t>
  </si>
  <si>
    <t xml:space="preserve">农户自缴
</t>
  </si>
  <si>
    <t>财政补贴</t>
  </si>
  <si>
    <t>地址</t>
  </si>
  <si>
    <t>备注</t>
  </si>
  <si>
    <t>郑锦洋</t>
  </si>
  <si>
    <t>2023-10-17</t>
  </si>
  <si>
    <t>2024-10-16</t>
  </si>
  <si>
    <t>三亚市崖州区梅山镇梅西村阿肥爹岭</t>
  </si>
  <si>
    <t>黄仁康</t>
  </si>
  <si>
    <t>2023-10-03</t>
  </si>
  <si>
    <t>2024-10-02</t>
  </si>
  <si>
    <t>海南省三亚市市辖区崖城镇城马丹村</t>
  </si>
  <si>
    <t>肖深</t>
  </si>
  <si>
    <t>陈桂花</t>
  </si>
  <si>
    <t>2023-10-31</t>
  </si>
  <si>
    <t>2024-10-30</t>
  </si>
  <si>
    <t>三亚市崖州区双联农场</t>
  </si>
  <si>
    <t>方能灿</t>
  </si>
  <si>
    <t>2023-10-10</t>
  </si>
  <si>
    <t>2024-10-09</t>
  </si>
  <si>
    <t>三亚市崖州区沙埋队</t>
  </si>
  <si>
    <t>三亚市崖州区沙埋村</t>
  </si>
  <si>
    <t>陈仕福</t>
  </si>
  <si>
    <t>2023-10-25</t>
  </si>
  <si>
    <t>2024-10-24</t>
  </si>
  <si>
    <t>三亚市崖州区崖城镇赤草村三林医院</t>
  </si>
  <si>
    <t>陈逞祺</t>
  </si>
  <si>
    <t>2023-10-07</t>
  </si>
  <si>
    <t>2024-10-06</t>
  </si>
  <si>
    <t>三亚市天涯区梅村</t>
  </si>
  <si>
    <t>李德河</t>
  </si>
  <si>
    <t>2023-10-14</t>
  </si>
  <si>
    <t>三亚市崖州区南滨农场红明连队</t>
  </si>
  <si>
    <t>退保</t>
  </si>
  <si>
    <t>杨发富</t>
  </si>
  <si>
    <t>三亚市崖州区崖城镇三陵农场</t>
  </si>
  <si>
    <t>2023-10-09</t>
  </si>
  <si>
    <t>2024-10-08</t>
  </si>
  <si>
    <t>马曾应</t>
  </si>
  <si>
    <t>2023-10-12</t>
  </si>
  <si>
    <t>2024-10-11</t>
  </si>
  <si>
    <t>海南省三亚市市辖区崖城镇赤草村</t>
  </si>
  <si>
    <t>黄庆堤</t>
  </si>
  <si>
    <t>2023-10-27</t>
  </si>
  <si>
    <t>2024-10-26</t>
  </si>
  <si>
    <t>三亚市崖州区崖城镇双联农场</t>
  </si>
  <si>
    <t>黄荣斌</t>
  </si>
  <si>
    <t>2023-10-26</t>
  </si>
  <si>
    <t>2024-10-25</t>
  </si>
  <si>
    <t>三亚市崖州区长山村</t>
  </si>
  <si>
    <t>周忠虹</t>
  </si>
  <si>
    <t>三亚市吉阳区红花村</t>
  </si>
  <si>
    <t>黄盛贵</t>
  </si>
  <si>
    <t>2023-10-18</t>
  </si>
  <si>
    <t>2024-10-17</t>
  </si>
  <si>
    <t>三亚市崖州区凤岭村</t>
  </si>
  <si>
    <t>吕圆圆</t>
  </si>
  <si>
    <t>杨良兵</t>
  </si>
  <si>
    <t>三亚市崖州区崖城镇赤草村双联农场</t>
  </si>
  <si>
    <t>郑辉伟</t>
  </si>
  <si>
    <t>2023-10-01</t>
  </si>
  <si>
    <t>2024-09-30</t>
  </si>
  <si>
    <t>三亚市崖州区崖城镇梅东村清山岭</t>
  </si>
  <si>
    <t>吴勤</t>
  </si>
  <si>
    <t>2023-10-08</t>
  </si>
  <si>
    <t>2024-10-07</t>
  </si>
  <si>
    <t>三亚市育才生态区龙密村委会龙密小组</t>
  </si>
  <si>
    <t>余深桑</t>
  </si>
  <si>
    <t>三亚市天涯区育才镇龙密村</t>
  </si>
  <si>
    <t>卢裔信</t>
  </si>
  <si>
    <t>三亚市海棠区凤塘村</t>
  </si>
  <si>
    <t>聂若炽</t>
  </si>
  <si>
    <t>董海花</t>
  </si>
  <si>
    <t>三亚市育才生态区龙密村</t>
  </si>
  <si>
    <t>阮巧珍</t>
  </si>
  <si>
    <t>2024-10-13</t>
  </si>
  <si>
    <t>陈尔墨</t>
  </si>
  <si>
    <t>三亚市崖州区三公里村</t>
  </si>
  <si>
    <t>肖春春</t>
  </si>
  <si>
    <t>李谋意</t>
  </si>
  <si>
    <t>三亚市崖州区南雅九队</t>
  </si>
  <si>
    <t>罗玉珠</t>
  </si>
  <si>
    <t>唐果</t>
  </si>
  <si>
    <t>2023-10-19</t>
  </si>
  <si>
    <t>2024-10-18</t>
  </si>
  <si>
    <t>吴启淼</t>
  </si>
  <si>
    <t>三亚市天涯区育才镇龙密村委会</t>
  </si>
  <si>
    <t>刘许钰</t>
  </si>
  <si>
    <t>杨阿镘</t>
  </si>
  <si>
    <t>三亚市崖州区城西村委会马丹村</t>
  </si>
  <si>
    <t>陈光辉</t>
  </si>
  <si>
    <t>三亚市崖州区华林农场</t>
  </si>
  <si>
    <t>张小峰</t>
  </si>
  <si>
    <t>陈孝贺</t>
  </si>
  <si>
    <t>三亚市崖州区城西村马丹小组</t>
  </si>
  <si>
    <t>林交陈</t>
  </si>
  <si>
    <t>章发明</t>
  </si>
  <si>
    <t>三亚市崖州区三公里村委会凤上村</t>
  </si>
  <si>
    <t>林长光</t>
  </si>
  <si>
    <t>三亚市崖州区梅西村阿肥爹岭</t>
  </si>
  <si>
    <t>杨学群</t>
  </si>
  <si>
    <t>三亚市崖州区三公里村委会坡家村</t>
  </si>
  <si>
    <t>郑绵庆</t>
  </si>
  <si>
    <t>2023-10-23</t>
  </si>
  <si>
    <t>2024-10-22</t>
  </si>
  <si>
    <t>三亚市天涯区水蛟村</t>
  </si>
  <si>
    <t>黄聿权</t>
  </si>
  <si>
    <t>三亚市崖州区海棠村三埋一队</t>
  </si>
  <si>
    <t>徐梦杰</t>
  </si>
  <si>
    <t>2023-10-21</t>
  </si>
  <si>
    <t>2024-10-20</t>
  </si>
  <si>
    <t>三亚市崖州区赤草村</t>
  </si>
  <si>
    <t>郑明通</t>
  </si>
  <si>
    <t>林哲</t>
  </si>
  <si>
    <t>2023-10-24</t>
  </si>
  <si>
    <t>2024-10-23</t>
  </si>
  <si>
    <t>杨居钱</t>
  </si>
  <si>
    <t>2023-10-28</t>
  </si>
  <si>
    <t>2024-10-27</t>
  </si>
  <si>
    <t>三亚市崖州区南雅3队</t>
  </si>
  <si>
    <t>林淑宫</t>
  </si>
  <si>
    <t>王翠华</t>
  </si>
  <si>
    <t>三亚市天涯区华丽村加味小组</t>
  </si>
  <si>
    <t>李德福</t>
  </si>
  <si>
    <t>三亚市崖州区三公里凤上村</t>
  </si>
  <si>
    <t>陈尔钦</t>
  </si>
  <si>
    <t>肖书钦</t>
  </si>
  <si>
    <t>杨发清</t>
  </si>
  <si>
    <t>三亚市崖州区崖城镇赤草村三陵农场</t>
  </si>
  <si>
    <t>黄绍峰</t>
  </si>
  <si>
    <t>三亚市崖州区南雅三队</t>
  </si>
  <si>
    <t>黄招长</t>
  </si>
  <si>
    <t>2023-10-29</t>
  </si>
  <si>
    <t>2024-10-28</t>
  </si>
  <si>
    <t>三亚市崖州区赤草村委会双联农场</t>
  </si>
  <si>
    <t>黎已海</t>
  </si>
  <si>
    <t>三亚市崖州区南雅村牛落水库</t>
  </si>
  <si>
    <t>孟成中</t>
  </si>
  <si>
    <t>三亚市崖州区南滨农场渝新芒果种植队光头岭</t>
  </si>
  <si>
    <t>孟成平</t>
  </si>
  <si>
    <t>三亚市崖州区赤草村赤草一队</t>
  </si>
  <si>
    <t>符败因</t>
  </si>
  <si>
    <t>郑绵棍</t>
  </si>
  <si>
    <t>合计</t>
  </si>
  <si>
    <t>附件3</t>
  </si>
  <si>
    <t>2023年10月芒果产量保险财政补贴保费明细表</t>
  </si>
  <si>
    <t>市财政补贴（60%）</t>
  </si>
  <si>
    <t>杨贞财</t>
  </si>
</sst>
</file>

<file path=xl/styles.xml><?xml version="1.0" encoding="utf-8"?>
<styleSheet xmlns="http://schemas.openxmlformats.org/spreadsheetml/2006/main">
  <numFmts count="8">
    <numFmt numFmtId="176" formatCode="0_ "/>
    <numFmt numFmtId="177" formatCode="yyyy/m/d;@"/>
    <numFmt numFmtId="178" formatCode="#,##0.00_ "/>
    <numFmt numFmtId="179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6"/>
      <name val="楷体_GB2312"/>
      <charset val="134"/>
    </font>
    <font>
      <sz val="11"/>
      <name val="楷体_GB2312"/>
      <charset val="0"/>
    </font>
    <font>
      <sz val="10"/>
      <name val="楷体_GB2312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17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0" fontId="7" fillId="37" borderId="0" applyNumberFormat="false" applyBorder="false" applyAlignment="false" applyProtection="false">
      <alignment vertical="center"/>
    </xf>
    <xf numFmtId="0" fontId="23" fillId="38" borderId="16" applyNumberFormat="false" applyAlignment="false" applyProtection="false">
      <alignment vertical="center"/>
    </xf>
    <xf numFmtId="0" fontId="14" fillId="17" borderId="13" applyNumberFormat="false" applyAlignment="false" applyProtection="false">
      <alignment vertical="center"/>
    </xf>
    <xf numFmtId="0" fontId="15" fillId="19" borderId="14" applyNumberFormat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horizontal="right" vertical="center" wrapText="true"/>
    </xf>
    <xf numFmtId="178" fontId="1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15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left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178" fontId="2" fillId="0" borderId="0" xfId="0" applyNumberFormat="true" applyFont="true" applyFill="true" applyBorder="true" applyAlignment="true">
      <alignment horizontal="center" vertical="center" wrapText="true"/>
    </xf>
    <xf numFmtId="178" fontId="1" fillId="0" borderId="2" xfId="0" applyNumberFormat="true" applyFont="true" applyFill="true" applyBorder="true" applyAlignment="true">
      <alignment horizontal="left" vertical="center" wrapText="true"/>
    </xf>
    <xf numFmtId="0" fontId="1" fillId="0" borderId="1" xfId="15" applyNumberFormat="true" applyFont="true" applyFill="true" applyBorder="true" applyAlignment="true">
      <alignment horizontal="center" vertical="center" wrapText="true"/>
    </xf>
    <xf numFmtId="178" fontId="1" fillId="0" borderId="1" xfId="15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178" fontId="3" fillId="0" borderId="1" xfId="0" applyNumberFormat="true" applyFont="true" applyFill="true" applyBorder="true" applyAlignment="true">
      <alignment horizontal="righ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right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right" vertical="center" wrapText="true"/>
    </xf>
    <xf numFmtId="178" fontId="1" fillId="0" borderId="1" xfId="15" applyNumberFormat="true" applyFont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0" fontId="1" fillId="4" borderId="1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 wrapText="true"/>
    </xf>
    <xf numFmtId="178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3" xfId="15" applyFont="true" applyFill="true" applyBorder="true" applyAlignment="true">
      <alignment horizontal="center" vertical="center" wrapText="true"/>
    </xf>
    <xf numFmtId="0" fontId="1" fillId="0" borderId="4" xfId="15" applyFont="true" applyFill="true" applyBorder="true" applyAlignment="true">
      <alignment horizontal="center" vertical="center" wrapText="true"/>
    </xf>
    <xf numFmtId="0" fontId="1" fillId="0" borderId="5" xfId="15" applyFont="true" applyFill="true" applyBorder="true" applyAlignment="true">
      <alignment horizontal="center" vertical="center" wrapText="true"/>
    </xf>
    <xf numFmtId="0" fontId="1" fillId="0" borderId="6" xfId="15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left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178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8" fontId="1" fillId="0" borderId="3" xfId="15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178" fontId="1" fillId="0" borderId="5" xfId="15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178" fontId="4" fillId="0" borderId="1" xfId="0" applyNumberFormat="true" applyFont="true" applyFill="true" applyBorder="true" applyAlignment="true">
      <alignment horizontal="right" vertical="center" wrapText="true"/>
    </xf>
    <xf numFmtId="14" fontId="4" fillId="0" borderId="1" xfId="0" applyNumberFormat="true" applyFont="true" applyFill="true" applyBorder="true" applyAlignment="true">
      <alignment horizontal="left" vertical="center" wrapText="true"/>
    </xf>
    <xf numFmtId="178" fontId="1" fillId="0" borderId="7" xfId="15" applyNumberFormat="true" applyFont="true" applyFill="true" applyBorder="true" applyAlignment="true">
      <alignment horizontal="center" vertical="center" wrapText="true"/>
    </xf>
    <xf numFmtId="178" fontId="1" fillId="0" borderId="8" xfId="15" applyNumberFormat="true" applyFont="true" applyFill="true" applyBorder="true" applyAlignment="true">
      <alignment horizontal="center" vertical="center" wrapText="true"/>
    </xf>
    <xf numFmtId="178" fontId="1" fillId="0" borderId="9" xfId="15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right" vertical="center" wrapText="true"/>
    </xf>
    <xf numFmtId="178" fontId="1" fillId="0" borderId="5" xfId="15" applyNumberFormat="true" applyFont="true" applyFill="true" applyBorder="true" applyAlignment="true">
      <alignment vertical="center" wrapText="tru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0" fontId="1" fillId="5" borderId="1" xfId="0" applyFont="true" applyFill="true" applyBorder="true" applyAlignment="true">
      <alignment horizontal="center" vertical="center" wrapText="true"/>
    </xf>
    <xf numFmtId="0" fontId="1" fillId="6" borderId="1" xfId="0" applyFont="true" applyFill="true" applyBorder="true" applyAlignment="true">
      <alignment horizontal="center" vertical="center" wrapText="true"/>
    </xf>
    <xf numFmtId="0" fontId="1" fillId="7" borderId="1" xfId="0" applyFont="true" applyFill="true" applyBorder="true" applyAlignment="true">
      <alignment horizontal="center" vertical="center" wrapText="true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5" fillId="0" borderId="0" xfId="0" applyFont="true" applyAlignment="true">
      <alignment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178" fontId="5" fillId="0" borderId="0" xfId="0" applyNumberFormat="true" applyFont="true" applyAlignment="true">
      <alignment horizontal="right" vertical="center"/>
    </xf>
    <xf numFmtId="178" fontId="5" fillId="0" borderId="0" xfId="0" applyNumberFormat="true" applyFont="true">
      <alignment vertical="center"/>
    </xf>
    <xf numFmtId="179" fontId="5" fillId="0" borderId="0" xfId="0" applyNumberFormat="true" applyFont="true" applyAlignment="true">
      <alignment vertical="center"/>
    </xf>
    <xf numFmtId="176" fontId="5" fillId="0" borderId="0" xfId="0" applyNumberFormat="true" applyFont="true" applyAlignment="true">
      <alignment horizontal="center" vertical="center"/>
    </xf>
    <xf numFmtId="0" fontId="5" fillId="0" borderId="0" xfId="0" applyFont="true" applyAlignment="true">
      <alignment horizontal="right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43" fontId="1" fillId="0" borderId="1" xfId="12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 wrapText="true"/>
    </xf>
    <xf numFmtId="179" fontId="1" fillId="0" borderId="1" xfId="0" applyNumberFormat="true" applyFont="true" applyBorder="true" applyAlignment="true">
      <alignment horizontal="center" vertical="center" wrapText="true"/>
    </xf>
    <xf numFmtId="178" fontId="1" fillId="0" borderId="1" xfId="0" applyNumberFormat="true" applyFont="true" applyBorder="true" applyAlignment="true">
      <alignment horizontal="center" vertical="center" wrapText="true"/>
    </xf>
    <xf numFmtId="43" fontId="1" fillId="0" borderId="1" xfId="12" applyFont="true" applyBorder="true" applyAlignment="true">
      <alignment horizontal="center" vertical="center" wrapText="true"/>
    </xf>
    <xf numFmtId="178" fontId="1" fillId="0" borderId="1" xfId="0" applyNumberFormat="true" applyFont="true" applyBorder="true" applyAlignment="true">
      <alignment horizontal="right" vertical="center"/>
    </xf>
    <xf numFmtId="0" fontId="1" fillId="0" borderId="0" xfId="0" applyFont="true" applyAlignment="true">
      <alignment vertical="center" wrapText="true"/>
    </xf>
    <xf numFmtId="178" fontId="1" fillId="0" borderId="0" xfId="0" applyNumberFormat="true" applyFont="true" applyAlignment="true">
      <alignment horizontal="right" vertical="center"/>
    </xf>
    <xf numFmtId="178" fontId="1" fillId="0" borderId="0" xfId="0" applyNumberFormat="true" applyFont="true">
      <alignment vertical="center"/>
    </xf>
    <xf numFmtId="0" fontId="1" fillId="0" borderId="0" xfId="0" applyFont="true" applyFill="true" applyAlignment="true">
      <alignment horizontal="right" vertical="center" wrapText="true"/>
    </xf>
    <xf numFmtId="43" fontId="1" fillId="0" borderId="1" xfId="12" applyFont="true" applyBorder="true" applyAlignment="true">
      <alignment horizontal="right" vertical="center"/>
    </xf>
    <xf numFmtId="178" fontId="1" fillId="0" borderId="1" xfId="0" applyNumberFormat="true" applyFont="true" applyBorder="true" applyAlignment="true">
      <alignment horizontal="right" vertical="center" wrapText="true"/>
    </xf>
    <xf numFmtId="43" fontId="1" fillId="0" borderId="1" xfId="12" applyFont="true" applyBorder="true" applyAlignment="true">
      <alignment horizontal="right" vertical="center" wrapText="true"/>
    </xf>
    <xf numFmtId="178" fontId="1" fillId="0" borderId="1" xfId="15" applyNumberFormat="true" applyFont="true" applyBorder="true" applyAlignment="true">
      <alignment horizontal="right" vertical="center" wrapText="true"/>
    </xf>
    <xf numFmtId="178" fontId="1" fillId="0" borderId="1" xfId="0" applyNumberFormat="true" applyFont="true" applyBorder="true" applyAlignment="true">
      <alignment horizontal="center" vertical="center"/>
    </xf>
    <xf numFmtId="179" fontId="1" fillId="0" borderId="0" xfId="0" applyNumberFormat="true" applyFont="true" applyAlignment="true">
      <alignment vertical="center"/>
    </xf>
    <xf numFmtId="176" fontId="1" fillId="0" borderId="0" xfId="0" applyNumberFormat="true" applyFont="true" applyAlignment="true">
      <alignment horizontal="center" vertical="center"/>
    </xf>
    <xf numFmtId="179" fontId="1" fillId="0" borderId="1" xfId="0" applyNumberFormat="true" applyFont="true" applyBorder="true" applyAlignment="true">
      <alignment vertical="center"/>
    </xf>
    <xf numFmtId="179" fontId="1" fillId="0" borderId="1" xfId="0" applyNumberFormat="true" applyFont="true" applyBorder="true" applyAlignment="true">
      <alignment horizontal="center" vertical="center"/>
    </xf>
    <xf numFmtId="43" fontId="1" fillId="0" borderId="1" xfId="12" applyFont="true" applyBorder="true" applyAlignment="true">
      <alignment vertical="center"/>
    </xf>
    <xf numFmtId="178" fontId="1" fillId="0" borderId="1" xfId="0" applyNumberFormat="true" applyFont="true" applyBorder="true" applyAlignment="true">
      <alignment vertical="center" wrapText="true"/>
    </xf>
    <xf numFmtId="43" fontId="1" fillId="0" borderId="1" xfId="12" applyFont="true" applyBorder="true" applyAlignment="true">
      <alignment vertical="center" wrapText="true"/>
    </xf>
    <xf numFmtId="176" fontId="1" fillId="0" borderId="1" xfId="0" applyNumberFormat="true" applyFont="true" applyBorder="true" applyAlignment="true">
      <alignment vertical="center" wrapText="true"/>
    </xf>
    <xf numFmtId="0" fontId="1" fillId="0" borderId="0" xfId="0" applyFont="true" applyAlignment="true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J28" sqref="J28"/>
    </sheetView>
  </sheetViews>
  <sheetFormatPr defaultColWidth="8.8" defaultRowHeight="13.5"/>
  <cols>
    <col min="1" max="1" width="4.13333333333333" style="59" customWidth="true"/>
    <col min="2" max="2" width="8.275" style="60" customWidth="true"/>
    <col min="3" max="3" width="6.13333333333333" style="61" customWidth="true"/>
    <col min="4" max="4" width="10.8916666666667" style="62" customWidth="true"/>
    <col min="5" max="5" width="8.89166666666667" style="60" customWidth="true"/>
    <col min="6" max="6" width="15" style="63" customWidth="true"/>
    <col min="7" max="7" width="17.5583333333333" style="64" hidden="true" customWidth="true"/>
    <col min="8" max="8" width="14.3333333333333" style="64" customWidth="true"/>
    <col min="9" max="9" width="14.225" style="64" customWidth="true"/>
    <col min="10" max="10" width="13.775" style="64" customWidth="true"/>
    <col min="11" max="11" width="14.5583333333333" style="59" customWidth="true"/>
    <col min="12" max="12" width="7" style="59" customWidth="true"/>
    <col min="13" max="13" width="10.4416666666667" style="65" customWidth="true"/>
    <col min="14" max="14" width="8.89166666666667" style="66" customWidth="true"/>
    <col min="15" max="15" width="14.225" style="63" customWidth="true"/>
    <col min="16" max="16" width="13.6666666666667" style="63" customWidth="true"/>
    <col min="17" max="17" width="13" style="63" customWidth="true"/>
    <col min="18" max="18" width="14.4416666666667" style="67" customWidth="true"/>
    <col min="19" max="16384" width="8.8" style="59"/>
  </cols>
  <sheetData>
    <row r="1" s="57" customFormat="true" ht="19.05" customHeight="true" spans="1:18">
      <c r="A1" s="68" t="s">
        <v>0</v>
      </c>
      <c r="B1" s="69"/>
      <c r="C1" s="70"/>
      <c r="D1" s="71"/>
      <c r="E1" s="69"/>
      <c r="F1" s="82"/>
      <c r="G1" s="83"/>
      <c r="H1" s="83"/>
      <c r="I1" s="83"/>
      <c r="J1" s="83"/>
      <c r="M1" s="90"/>
      <c r="N1" s="91"/>
      <c r="O1" s="82"/>
      <c r="P1" s="82"/>
      <c r="Q1" s="82"/>
      <c r="R1" s="98"/>
    </row>
    <row r="2" s="4" customFormat="true" ht="28" customHeight="true" spans="1:18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="3" customFormat="true" ht="22" customHeight="true" spans="1:17">
      <c r="A3" s="8" t="s">
        <v>2</v>
      </c>
      <c r="B3" s="8"/>
      <c r="C3" s="8"/>
      <c r="D3" s="4"/>
      <c r="E3" s="8"/>
      <c r="F3" s="84"/>
      <c r="G3" s="30"/>
      <c r="H3" s="30"/>
      <c r="I3" s="39" t="s">
        <v>3</v>
      </c>
      <c r="J3" s="39"/>
      <c r="K3" s="39"/>
      <c r="L3" s="39"/>
      <c r="M3" s="50"/>
      <c r="N3" s="24"/>
      <c r="O3" s="50"/>
      <c r="Q3" s="51" t="s">
        <v>4</v>
      </c>
    </row>
    <row r="4" s="58" customFormat="true" ht="25" customHeight="true" spans="1:18">
      <c r="A4" s="72" t="s">
        <v>5</v>
      </c>
      <c r="B4" s="73" t="s">
        <v>6</v>
      </c>
      <c r="C4" s="74" t="s">
        <v>7</v>
      </c>
      <c r="D4" s="72"/>
      <c r="E4" s="72"/>
      <c r="F4" s="26" t="s">
        <v>8</v>
      </c>
      <c r="G4" s="26" t="s">
        <v>9</v>
      </c>
      <c r="H4" s="26" t="s">
        <v>10</v>
      </c>
      <c r="I4" s="26"/>
      <c r="J4" s="26"/>
      <c r="K4" s="26"/>
      <c r="L4" s="72" t="s">
        <v>11</v>
      </c>
      <c r="M4" s="92"/>
      <c r="N4" s="74"/>
      <c r="O4" s="26" t="s">
        <v>12</v>
      </c>
      <c r="P4" s="26"/>
      <c r="Q4" s="26"/>
      <c r="R4" s="26"/>
    </row>
    <row r="5" s="58" customFormat="true" ht="31" customHeight="true" spans="1:18">
      <c r="A5" s="72"/>
      <c r="B5" s="73"/>
      <c r="C5" s="74" t="s">
        <v>13</v>
      </c>
      <c r="D5" s="72" t="s">
        <v>14</v>
      </c>
      <c r="E5" s="72" t="s">
        <v>15</v>
      </c>
      <c r="F5" s="26"/>
      <c r="G5" s="26"/>
      <c r="H5" s="26" t="s">
        <v>16</v>
      </c>
      <c r="I5" s="26" t="s">
        <v>17</v>
      </c>
      <c r="J5" s="26" t="s">
        <v>18</v>
      </c>
      <c r="K5" s="26" t="s">
        <v>19</v>
      </c>
      <c r="L5" s="72" t="s">
        <v>13</v>
      </c>
      <c r="M5" s="93" t="s">
        <v>14</v>
      </c>
      <c r="N5" s="74" t="s">
        <v>15</v>
      </c>
      <c r="O5" s="26" t="s">
        <v>16</v>
      </c>
      <c r="P5" s="26" t="s">
        <v>17</v>
      </c>
      <c r="Q5" s="26" t="s">
        <v>18</v>
      </c>
      <c r="R5" s="26" t="s">
        <v>19</v>
      </c>
    </row>
    <row r="6" s="57" customFormat="true" ht="34.05" customHeight="true" spans="1:18">
      <c r="A6" s="72" t="s">
        <v>20</v>
      </c>
      <c r="B6" s="73" t="s">
        <v>21</v>
      </c>
      <c r="C6" s="74">
        <f t="shared" ref="C6:R6" si="0">C7+C8</f>
        <v>50</v>
      </c>
      <c r="D6" s="75">
        <f t="shared" si="0"/>
        <v>1884.13</v>
      </c>
      <c r="E6" s="74">
        <f t="shared" si="0"/>
        <v>74678</v>
      </c>
      <c r="F6" s="85">
        <f t="shared" si="0"/>
        <v>1167258</v>
      </c>
      <c r="G6" s="75">
        <f t="shared" si="0"/>
        <v>12511476.12</v>
      </c>
      <c r="H6" s="75">
        <f t="shared" si="0"/>
        <v>294420.6</v>
      </c>
      <c r="I6" s="75">
        <f t="shared" si="0"/>
        <v>245350.5</v>
      </c>
      <c r="J6" s="75">
        <f t="shared" si="0"/>
        <v>258723.9</v>
      </c>
      <c r="K6" s="75">
        <f t="shared" si="0"/>
        <v>798495</v>
      </c>
      <c r="L6" s="72">
        <f t="shared" si="0"/>
        <v>50</v>
      </c>
      <c r="M6" s="94">
        <f t="shared" si="0"/>
        <v>1884.13</v>
      </c>
      <c r="N6" s="74">
        <f t="shared" si="0"/>
        <v>74678</v>
      </c>
      <c r="O6" s="75">
        <f t="shared" si="0"/>
        <v>294420.6</v>
      </c>
      <c r="P6" s="75">
        <f t="shared" si="0"/>
        <v>245350.5</v>
      </c>
      <c r="Q6" s="75">
        <f t="shared" si="0"/>
        <v>258723.9</v>
      </c>
      <c r="R6" s="75">
        <f t="shared" si="0"/>
        <v>798495</v>
      </c>
    </row>
    <row r="7" s="57" customFormat="true" ht="34.05" customHeight="true" spans="1:18">
      <c r="A7" s="72">
        <v>1</v>
      </c>
      <c r="B7" s="73" t="s">
        <v>22</v>
      </c>
      <c r="C7" s="76">
        <v>47</v>
      </c>
      <c r="D7" s="77">
        <v>1742.62</v>
      </c>
      <c r="E7" s="73">
        <v>68078</v>
      </c>
      <c r="F7" s="80">
        <v>981402</v>
      </c>
      <c r="G7" s="26">
        <v>5727225.24</v>
      </c>
      <c r="H7" s="80">
        <v>294420.6</v>
      </c>
      <c r="I7" s="80">
        <v>245350.5</v>
      </c>
      <c r="J7" s="80">
        <v>147210.3</v>
      </c>
      <c r="K7" s="80">
        <f>H7+I7+J7</f>
        <v>686981.4</v>
      </c>
      <c r="L7" s="72">
        <f>C7</f>
        <v>47</v>
      </c>
      <c r="M7" s="94">
        <f>D7</f>
        <v>1742.62</v>
      </c>
      <c r="N7" s="74">
        <f>E7</f>
        <v>68078</v>
      </c>
      <c r="O7" s="80">
        <f>H7</f>
        <v>294420.6</v>
      </c>
      <c r="P7" s="80">
        <f>I7</f>
        <v>245350.5</v>
      </c>
      <c r="Q7" s="80">
        <f>J7</f>
        <v>147210.3</v>
      </c>
      <c r="R7" s="80">
        <f>O7+P7+Q7</f>
        <v>686981.4</v>
      </c>
    </row>
    <row r="8" s="57" customFormat="true" ht="34.05" customHeight="true" spans="1:18">
      <c r="A8" s="72">
        <v>2</v>
      </c>
      <c r="B8" s="73" t="s">
        <v>23</v>
      </c>
      <c r="C8" s="76">
        <v>3</v>
      </c>
      <c r="D8" s="77">
        <v>141.51</v>
      </c>
      <c r="E8" s="73">
        <v>6600</v>
      </c>
      <c r="F8" s="80">
        <v>185856</v>
      </c>
      <c r="G8" s="26">
        <v>6784250.88</v>
      </c>
      <c r="H8" s="80"/>
      <c r="I8" s="80"/>
      <c r="J8" s="80">
        <v>111513.6</v>
      </c>
      <c r="K8" s="80">
        <f>H8+I8+J8</f>
        <v>111513.6</v>
      </c>
      <c r="L8" s="72">
        <f>C8</f>
        <v>3</v>
      </c>
      <c r="M8" s="94">
        <f>D8</f>
        <v>141.51</v>
      </c>
      <c r="N8" s="74">
        <f>E8</f>
        <v>6600</v>
      </c>
      <c r="O8" s="80"/>
      <c r="P8" s="80"/>
      <c r="Q8" s="80">
        <f>J8</f>
        <v>111513.6</v>
      </c>
      <c r="R8" s="80">
        <f>O8+P8+Q8</f>
        <v>111513.6</v>
      </c>
    </row>
    <row r="9" s="57" customFormat="true" ht="42" customHeight="true" spans="1:18">
      <c r="A9" s="72" t="s">
        <v>24</v>
      </c>
      <c r="B9" s="73" t="s">
        <v>25</v>
      </c>
      <c r="C9" s="76">
        <f>C10</f>
        <v>16</v>
      </c>
      <c r="D9" s="78">
        <f>D10</f>
        <v>547.33</v>
      </c>
      <c r="E9" s="76">
        <f>E10</f>
        <v>23100</v>
      </c>
      <c r="F9" s="86">
        <f t="shared" ref="F9:R9" si="1">F10</f>
        <v>360360</v>
      </c>
      <c r="G9" s="78">
        <f t="shared" si="1"/>
        <v>430326</v>
      </c>
      <c r="H9" s="78">
        <f t="shared" si="1"/>
        <v>108108</v>
      </c>
      <c r="I9" s="78">
        <f t="shared" si="1"/>
        <v>90090</v>
      </c>
      <c r="J9" s="78">
        <f t="shared" si="1"/>
        <v>54054</v>
      </c>
      <c r="K9" s="78">
        <f t="shared" si="1"/>
        <v>252252</v>
      </c>
      <c r="L9" s="76">
        <f t="shared" si="1"/>
        <v>16</v>
      </c>
      <c r="M9" s="95">
        <f t="shared" si="1"/>
        <v>547.33</v>
      </c>
      <c r="N9" s="76">
        <f t="shared" si="1"/>
        <v>23100</v>
      </c>
      <c r="O9" s="78">
        <f t="shared" si="1"/>
        <v>108108</v>
      </c>
      <c r="P9" s="78">
        <f t="shared" si="1"/>
        <v>90090</v>
      </c>
      <c r="Q9" s="78">
        <f t="shared" si="1"/>
        <v>54054</v>
      </c>
      <c r="R9" s="78">
        <f t="shared" si="1"/>
        <v>252252</v>
      </c>
    </row>
    <row r="10" s="57" customFormat="true" ht="34.05" customHeight="true" spans="1:18">
      <c r="A10" s="72">
        <v>1</v>
      </c>
      <c r="B10" s="73" t="s">
        <v>22</v>
      </c>
      <c r="C10" s="76">
        <v>16</v>
      </c>
      <c r="D10" s="77">
        <v>547.33</v>
      </c>
      <c r="E10" s="73">
        <v>23100</v>
      </c>
      <c r="F10" s="80">
        <v>360360</v>
      </c>
      <c r="G10" s="26">
        <v>430326</v>
      </c>
      <c r="H10" s="80">
        <v>108108</v>
      </c>
      <c r="I10" s="80">
        <v>90090</v>
      </c>
      <c r="J10" s="80">
        <v>54054</v>
      </c>
      <c r="K10" s="80">
        <f>H10+I10+J10</f>
        <v>252252</v>
      </c>
      <c r="L10" s="72">
        <f>C10</f>
        <v>16</v>
      </c>
      <c r="M10" s="94">
        <f>D10</f>
        <v>547.33</v>
      </c>
      <c r="N10" s="74">
        <f>E10</f>
        <v>23100</v>
      </c>
      <c r="O10" s="80">
        <f t="shared" ref="O10:Q10" si="2">H10</f>
        <v>108108</v>
      </c>
      <c r="P10" s="80">
        <f t="shared" si="2"/>
        <v>90090</v>
      </c>
      <c r="Q10" s="80">
        <f t="shared" si="2"/>
        <v>54054</v>
      </c>
      <c r="R10" s="80">
        <f>O10+P10+Q10</f>
        <v>252252</v>
      </c>
    </row>
    <row r="11" s="57" customFormat="true" ht="34.05" customHeight="true" spans="1:18">
      <c r="A11" s="72" t="s">
        <v>26</v>
      </c>
      <c r="B11" s="73" t="s">
        <v>27</v>
      </c>
      <c r="C11" s="76">
        <f t="shared" ref="C11:R11" si="3">C12+C13</f>
        <v>9</v>
      </c>
      <c r="D11" s="79">
        <f t="shared" si="3"/>
        <v>361.74</v>
      </c>
      <c r="E11" s="76">
        <f t="shared" si="3"/>
        <v>14950</v>
      </c>
      <c r="F11" s="87">
        <f t="shared" si="3"/>
        <v>255236</v>
      </c>
      <c r="G11" s="76">
        <f t="shared" si="3"/>
        <v>6693467.89</v>
      </c>
      <c r="H11" s="79">
        <f t="shared" si="3"/>
        <v>50382</v>
      </c>
      <c r="I11" s="79">
        <f t="shared" si="3"/>
        <v>41985</v>
      </c>
      <c r="J11" s="79">
        <f t="shared" si="3"/>
        <v>77568.6</v>
      </c>
      <c r="K11" s="79">
        <f t="shared" si="3"/>
        <v>169935.6</v>
      </c>
      <c r="L11" s="76">
        <f t="shared" si="3"/>
        <v>9</v>
      </c>
      <c r="M11" s="96">
        <f t="shared" si="3"/>
        <v>361.74</v>
      </c>
      <c r="N11" s="76">
        <f t="shared" si="3"/>
        <v>14950</v>
      </c>
      <c r="O11" s="79">
        <f t="shared" si="3"/>
        <v>50382</v>
      </c>
      <c r="P11" s="79">
        <f t="shared" si="3"/>
        <v>41985</v>
      </c>
      <c r="Q11" s="79">
        <f t="shared" si="3"/>
        <v>77568.6</v>
      </c>
      <c r="R11" s="79">
        <f t="shared" si="3"/>
        <v>169935.6</v>
      </c>
    </row>
    <row r="12" s="57" customFormat="true" ht="34.05" customHeight="true" spans="1:18">
      <c r="A12" s="72">
        <v>1</v>
      </c>
      <c r="B12" s="73" t="s">
        <v>22</v>
      </c>
      <c r="C12" s="76">
        <v>7</v>
      </c>
      <c r="D12" s="77">
        <v>280.74</v>
      </c>
      <c r="E12" s="73">
        <v>11850</v>
      </c>
      <c r="F12" s="80">
        <v>167940</v>
      </c>
      <c r="G12" s="26">
        <v>2314554.12</v>
      </c>
      <c r="H12" s="80">
        <v>50382</v>
      </c>
      <c r="I12" s="80">
        <v>41985</v>
      </c>
      <c r="J12" s="80">
        <v>25191</v>
      </c>
      <c r="K12" s="80">
        <f>H12+I12+J12</f>
        <v>117558</v>
      </c>
      <c r="L12" s="72">
        <f>C12</f>
        <v>7</v>
      </c>
      <c r="M12" s="94">
        <f>D12</f>
        <v>280.74</v>
      </c>
      <c r="N12" s="74">
        <f>E12</f>
        <v>11850</v>
      </c>
      <c r="O12" s="80">
        <f>H12</f>
        <v>50382</v>
      </c>
      <c r="P12" s="80">
        <f>I12</f>
        <v>41985</v>
      </c>
      <c r="Q12" s="80">
        <f>J12</f>
        <v>25191</v>
      </c>
      <c r="R12" s="80">
        <f>O12+P12+Q12</f>
        <v>117558</v>
      </c>
    </row>
    <row r="13" s="57" customFormat="true" ht="34.05" customHeight="true" spans="1:18">
      <c r="A13" s="72">
        <v>2</v>
      </c>
      <c r="B13" s="73" t="s">
        <v>23</v>
      </c>
      <c r="C13" s="76">
        <v>2</v>
      </c>
      <c r="D13" s="77">
        <v>81</v>
      </c>
      <c r="E13" s="73">
        <v>3100</v>
      </c>
      <c r="F13" s="80">
        <v>87296</v>
      </c>
      <c r="G13" s="26">
        <v>4378913.77</v>
      </c>
      <c r="H13" s="80"/>
      <c r="I13" s="80"/>
      <c r="J13" s="80">
        <v>52377.6</v>
      </c>
      <c r="K13" s="80">
        <f>H13+I13+J13</f>
        <v>52377.6</v>
      </c>
      <c r="L13" s="72">
        <f>C13</f>
        <v>2</v>
      </c>
      <c r="M13" s="94">
        <f>D13</f>
        <v>81</v>
      </c>
      <c r="N13" s="74">
        <f>E13</f>
        <v>3100</v>
      </c>
      <c r="O13" s="80"/>
      <c r="P13" s="80"/>
      <c r="Q13" s="80">
        <f>J13</f>
        <v>52377.6</v>
      </c>
      <c r="R13" s="80">
        <f>O13+P13+Q13</f>
        <v>52377.6</v>
      </c>
    </row>
    <row r="14" s="57" customFormat="true" ht="34.05" customHeight="true" spans="1:18">
      <c r="A14" s="72" t="s">
        <v>28</v>
      </c>
      <c r="B14" s="73" t="s">
        <v>29</v>
      </c>
      <c r="C14" s="76">
        <f>C15</f>
        <v>1</v>
      </c>
      <c r="D14" s="78">
        <f t="shared" ref="D14:R14" si="4">D15</f>
        <v>68.93</v>
      </c>
      <c r="E14" s="76">
        <f t="shared" si="4"/>
        <v>2700</v>
      </c>
      <c r="F14" s="86">
        <f t="shared" si="4"/>
        <v>42120</v>
      </c>
      <c r="G14" s="78">
        <f t="shared" si="4"/>
        <v>1190510.64</v>
      </c>
      <c r="H14" s="86">
        <f t="shared" si="4"/>
        <v>12636</v>
      </c>
      <c r="I14" s="86">
        <f t="shared" si="4"/>
        <v>10530</v>
      </c>
      <c r="J14" s="86">
        <f t="shared" si="4"/>
        <v>6318</v>
      </c>
      <c r="K14" s="86">
        <f t="shared" si="4"/>
        <v>29484</v>
      </c>
      <c r="L14" s="76">
        <f t="shared" si="4"/>
        <v>1</v>
      </c>
      <c r="M14" s="95">
        <f t="shared" si="4"/>
        <v>68.93</v>
      </c>
      <c r="N14" s="76">
        <f t="shared" si="4"/>
        <v>2700</v>
      </c>
      <c r="O14" s="86">
        <f t="shared" si="4"/>
        <v>12636</v>
      </c>
      <c r="P14" s="86">
        <f t="shared" si="4"/>
        <v>10530</v>
      </c>
      <c r="Q14" s="86">
        <f t="shared" si="4"/>
        <v>6318</v>
      </c>
      <c r="R14" s="86">
        <f t="shared" si="4"/>
        <v>29484</v>
      </c>
    </row>
    <row r="15" s="57" customFormat="true" ht="34.05" customHeight="true" spans="1:18">
      <c r="A15" s="72">
        <v>1</v>
      </c>
      <c r="B15" s="73" t="s">
        <v>22</v>
      </c>
      <c r="C15" s="76">
        <v>1</v>
      </c>
      <c r="D15" s="77">
        <v>68.93</v>
      </c>
      <c r="E15" s="73">
        <v>2700</v>
      </c>
      <c r="F15" s="80">
        <v>42120</v>
      </c>
      <c r="G15" s="88">
        <v>1190510.64</v>
      </c>
      <c r="H15" s="80">
        <v>12636</v>
      </c>
      <c r="I15" s="80">
        <v>10530</v>
      </c>
      <c r="J15" s="80">
        <v>6318</v>
      </c>
      <c r="K15" s="80">
        <f>H15+I15+J15</f>
        <v>29484</v>
      </c>
      <c r="L15" s="72">
        <f>C15</f>
        <v>1</v>
      </c>
      <c r="M15" s="94">
        <f>D15</f>
        <v>68.93</v>
      </c>
      <c r="N15" s="74">
        <f>E15</f>
        <v>2700</v>
      </c>
      <c r="O15" s="80">
        <f t="shared" ref="O15:Q15" si="5">H15</f>
        <v>12636</v>
      </c>
      <c r="P15" s="80">
        <f t="shared" si="5"/>
        <v>10530</v>
      </c>
      <c r="Q15" s="80">
        <f t="shared" si="5"/>
        <v>6318</v>
      </c>
      <c r="R15" s="80">
        <f>O15+P15+Q15</f>
        <v>29484</v>
      </c>
    </row>
    <row r="16" s="57" customFormat="true" ht="34.05" customHeight="true" spans="1:18">
      <c r="A16" s="72" t="s">
        <v>30</v>
      </c>
      <c r="B16" s="73" t="s">
        <v>31</v>
      </c>
      <c r="C16" s="76">
        <f>C17</f>
        <v>1</v>
      </c>
      <c r="D16" s="78">
        <f t="shared" ref="D16:R16" si="6">D17</f>
        <v>36</v>
      </c>
      <c r="E16" s="76">
        <f t="shared" si="6"/>
        <v>1500</v>
      </c>
      <c r="F16" s="86">
        <f t="shared" si="6"/>
        <v>23400</v>
      </c>
      <c r="G16" s="78">
        <f t="shared" si="6"/>
        <v>1246387.68</v>
      </c>
      <c r="H16" s="86">
        <f t="shared" si="6"/>
        <v>7020</v>
      </c>
      <c r="I16" s="86">
        <f t="shared" si="6"/>
        <v>5850</v>
      </c>
      <c r="J16" s="86">
        <f t="shared" si="6"/>
        <v>3510</v>
      </c>
      <c r="K16" s="86">
        <f t="shared" si="6"/>
        <v>16380</v>
      </c>
      <c r="L16" s="76">
        <f t="shared" si="6"/>
        <v>1</v>
      </c>
      <c r="M16" s="97">
        <f t="shared" si="6"/>
        <v>36</v>
      </c>
      <c r="N16" s="76">
        <f t="shared" si="6"/>
        <v>1500</v>
      </c>
      <c r="O16" s="86">
        <f t="shared" si="6"/>
        <v>7020</v>
      </c>
      <c r="P16" s="86">
        <f t="shared" si="6"/>
        <v>5850</v>
      </c>
      <c r="Q16" s="86">
        <f t="shared" si="6"/>
        <v>3510</v>
      </c>
      <c r="R16" s="86">
        <f t="shared" si="6"/>
        <v>16380</v>
      </c>
    </row>
    <row r="17" s="57" customFormat="true" ht="34.05" customHeight="true" spans="1:18">
      <c r="A17" s="72">
        <v>1</v>
      </c>
      <c r="B17" s="73" t="s">
        <v>22</v>
      </c>
      <c r="C17" s="76">
        <v>1</v>
      </c>
      <c r="D17" s="79">
        <v>36</v>
      </c>
      <c r="E17" s="73">
        <v>1500</v>
      </c>
      <c r="F17" s="80">
        <v>23400</v>
      </c>
      <c r="G17" s="88">
        <v>1246387.68</v>
      </c>
      <c r="H17" s="80">
        <v>7020</v>
      </c>
      <c r="I17" s="80">
        <v>5850</v>
      </c>
      <c r="J17" s="80">
        <v>3510</v>
      </c>
      <c r="K17" s="80">
        <f>H17+I17+J17</f>
        <v>16380</v>
      </c>
      <c r="L17" s="72">
        <f>C17</f>
        <v>1</v>
      </c>
      <c r="M17" s="94">
        <f>D17</f>
        <v>36</v>
      </c>
      <c r="N17" s="74">
        <f>E17</f>
        <v>1500</v>
      </c>
      <c r="O17" s="80">
        <f t="shared" ref="O17:Q17" si="7">H17</f>
        <v>7020</v>
      </c>
      <c r="P17" s="80">
        <f t="shared" si="7"/>
        <v>5850</v>
      </c>
      <c r="Q17" s="80">
        <f t="shared" si="7"/>
        <v>3510</v>
      </c>
      <c r="R17" s="80">
        <f>O17+P17+Q17</f>
        <v>16380</v>
      </c>
    </row>
    <row r="18" s="57" customFormat="true" ht="36" customHeight="true" spans="1:18">
      <c r="A18" s="72" t="s">
        <v>32</v>
      </c>
      <c r="B18" s="73" t="s">
        <v>33</v>
      </c>
      <c r="C18" s="74">
        <f t="shared" ref="C18:R18" si="8">C6+C9+C11+C14+C16</f>
        <v>77</v>
      </c>
      <c r="D18" s="75">
        <f t="shared" si="8"/>
        <v>2898.13</v>
      </c>
      <c r="E18" s="74">
        <f t="shared" si="8"/>
        <v>116928</v>
      </c>
      <c r="F18" s="85">
        <f t="shared" si="8"/>
        <v>1848374</v>
      </c>
      <c r="G18" s="74">
        <f t="shared" si="8"/>
        <v>22072168.33</v>
      </c>
      <c r="H18" s="75">
        <f t="shared" si="8"/>
        <v>472566.6</v>
      </c>
      <c r="I18" s="75">
        <f t="shared" si="8"/>
        <v>393805.5</v>
      </c>
      <c r="J18" s="75">
        <f t="shared" si="8"/>
        <v>400174.5</v>
      </c>
      <c r="K18" s="75">
        <f t="shared" si="8"/>
        <v>1266546.6</v>
      </c>
      <c r="L18" s="74">
        <f t="shared" si="8"/>
        <v>77</v>
      </c>
      <c r="M18" s="94">
        <f t="shared" si="8"/>
        <v>2898.13</v>
      </c>
      <c r="N18" s="74">
        <f t="shared" si="8"/>
        <v>116928</v>
      </c>
      <c r="O18" s="75">
        <f t="shared" si="8"/>
        <v>472566.6</v>
      </c>
      <c r="P18" s="75">
        <f t="shared" si="8"/>
        <v>393805.5</v>
      </c>
      <c r="Q18" s="75">
        <f t="shared" si="8"/>
        <v>400174.5</v>
      </c>
      <c r="R18" s="75">
        <f t="shared" si="8"/>
        <v>1266546.6</v>
      </c>
    </row>
    <row r="19" s="57" customFormat="true" ht="34.05" customHeight="true" spans="1:18">
      <c r="A19" s="72">
        <v>1</v>
      </c>
      <c r="B19" s="73" t="s">
        <v>22</v>
      </c>
      <c r="C19" s="74">
        <f t="shared" ref="C19:R19" si="9">C7+C10+C12+C15+C17</f>
        <v>72</v>
      </c>
      <c r="D19" s="75">
        <f t="shared" si="9"/>
        <v>2675.62</v>
      </c>
      <c r="E19" s="74">
        <f t="shared" si="9"/>
        <v>107228</v>
      </c>
      <c r="F19" s="85">
        <f t="shared" si="9"/>
        <v>1575222</v>
      </c>
      <c r="G19" s="74">
        <f t="shared" si="9"/>
        <v>10909003.68</v>
      </c>
      <c r="H19" s="75">
        <f t="shared" si="9"/>
        <v>472566.6</v>
      </c>
      <c r="I19" s="75">
        <f t="shared" si="9"/>
        <v>393805.5</v>
      </c>
      <c r="J19" s="75">
        <f t="shared" si="9"/>
        <v>236283.3</v>
      </c>
      <c r="K19" s="75">
        <f t="shared" si="9"/>
        <v>1102655.4</v>
      </c>
      <c r="L19" s="74">
        <f t="shared" si="9"/>
        <v>72</v>
      </c>
      <c r="M19" s="94">
        <f t="shared" si="9"/>
        <v>2675.62</v>
      </c>
      <c r="N19" s="74">
        <f t="shared" si="9"/>
        <v>107228</v>
      </c>
      <c r="O19" s="75">
        <f t="shared" si="9"/>
        <v>472566.6</v>
      </c>
      <c r="P19" s="75">
        <f t="shared" si="9"/>
        <v>393805.5</v>
      </c>
      <c r="Q19" s="75">
        <f t="shared" si="9"/>
        <v>236283.3</v>
      </c>
      <c r="R19" s="75">
        <f t="shared" si="9"/>
        <v>1102655.4</v>
      </c>
    </row>
    <row r="20" s="57" customFormat="true" ht="34.05" customHeight="true" spans="1:18">
      <c r="A20" s="72">
        <v>2</v>
      </c>
      <c r="B20" s="73" t="s">
        <v>23</v>
      </c>
      <c r="C20" s="74">
        <f>C8+C13</f>
        <v>5</v>
      </c>
      <c r="D20" s="80">
        <f t="shared" ref="D20:R20" si="10">D8+D13</f>
        <v>222.51</v>
      </c>
      <c r="E20" s="74">
        <f t="shared" si="10"/>
        <v>9700</v>
      </c>
      <c r="F20" s="80">
        <f t="shared" si="10"/>
        <v>273152</v>
      </c>
      <c r="G20" s="74">
        <f t="shared" si="10"/>
        <v>11163164.65</v>
      </c>
      <c r="H20" s="74"/>
      <c r="I20" s="74"/>
      <c r="J20" s="89">
        <f t="shared" si="10"/>
        <v>163891.2</v>
      </c>
      <c r="K20" s="89">
        <f t="shared" si="10"/>
        <v>163891.2</v>
      </c>
      <c r="L20" s="74">
        <f t="shared" si="10"/>
        <v>5</v>
      </c>
      <c r="M20" s="80">
        <f t="shared" si="10"/>
        <v>222.51</v>
      </c>
      <c r="N20" s="74">
        <f t="shared" si="10"/>
        <v>9700</v>
      </c>
      <c r="O20" s="74"/>
      <c r="P20" s="74"/>
      <c r="Q20" s="80">
        <f t="shared" si="10"/>
        <v>163891.2</v>
      </c>
      <c r="R20" s="80">
        <f t="shared" si="10"/>
        <v>163891.2</v>
      </c>
    </row>
    <row r="21" s="57" customFormat="true" ht="29" customHeight="true" spans="1:18">
      <c r="A21" s="57" t="s">
        <v>34</v>
      </c>
      <c r="B21" s="81"/>
      <c r="C21" s="70"/>
      <c r="D21" s="71"/>
      <c r="E21" s="81"/>
      <c r="F21" s="82"/>
      <c r="G21" s="83"/>
      <c r="H21" s="83"/>
      <c r="I21" s="83"/>
      <c r="J21" s="83"/>
      <c r="M21" s="90"/>
      <c r="N21" s="91"/>
      <c r="O21" s="82"/>
      <c r="P21" s="82"/>
      <c r="Q21" s="82"/>
      <c r="R21" s="98"/>
    </row>
    <row r="22" spans="18:18">
      <c r="R22" s="63"/>
    </row>
  </sheetData>
  <mergeCells count="12">
    <mergeCell ref="A1:B1"/>
    <mergeCell ref="A2:R2"/>
    <mergeCell ref="A3:F3"/>
    <mergeCell ref="I3:L3"/>
    <mergeCell ref="C4:E4"/>
    <mergeCell ref="H4:K4"/>
    <mergeCell ref="L4:N4"/>
    <mergeCell ref="O4:R4"/>
    <mergeCell ref="A4:A5"/>
    <mergeCell ref="B4:B5"/>
    <mergeCell ref="F4:F5"/>
    <mergeCell ref="G4:G5"/>
  </mergeCells>
  <pageMargins left="0.314583333333333" right="0.156944444444444" top="0.511805555555556" bottom="0.472222222222222" header="0.5" footer="0.354166666666667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opLeftCell="A5" workbookViewId="0">
      <selection activeCell="E11" sqref="E11"/>
    </sheetView>
  </sheetViews>
  <sheetFormatPr defaultColWidth="9" defaultRowHeight="13.5"/>
  <cols>
    <col min="1" max="1" width="5" style="4" customWidth="true"/>
    <col min="2" max="2" width="9.10833333333333" style="4" customWidth="true"/>
    <col min="3" max="3" width="9.55833333333333" style="4" customWidth="true"/>
    <col min="4" max="4" width="11.775" style="4" customWidth="true"/>
    <col min="5" max="5" width="11.8916666666667" style="4" customWidth="true"/>
    <col min="6" max="6" width="9" style="4"/>
    <col min="7" max="7" width="9.44166666666667" style="4" customWidth="true"/>
    <col min="8" max="8" width="13.775" style="7" customWidth="true"/>
    <col min="9" max="9" width="13.1083333333333" style="7" customWidth="true"/>
    <col min="10" max="10" width="12.4416666666667" style="30" customWidth="true"/>
    <col min="11" max="11" width="11.775" style="7" customWidth="true"/>
    <col min="12" max="12" width="13.25" style="7" customWidth="true"/>
    <col min="13" max="13" width="13.4416666666667" style="7" customWidth="true"/>
    <col min="14" max="14" width="18.1083333333333" style="4" customWidth="true"/>
    <col min="15" max="16384" width="9" style="4"/>
  </cols>
  <sheetData>
    <row r="1" s="4" customFormat="true" ht="27" spans="1:13">
      <c r="A1" s="8" t="s">
        <v>35</v>
      </c>
      <c r="B1" s="4"/>
      <c r="C1" s="4"/>
      <c r="D1" s="4"/>
      <c r="E1" s="4"/>
      <c r="F1" s="4"/>
      <c r="G1" s="4"/>
      <c r="H1" s="7"/>
      <c r="I1" s="7"/>
      <c r="J1" s="30"/>
      <c r="K1" s="7"/>
      <c r="L1" s="7"/>
      <c r="M1" s="7"/>
    </row>
    <row r="2" s="4" customFormat="true" ht="28" customHeight="true" spans="1: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="3" customFormat="true" ht="18" customHeight="true" spans="1:15">
      <c r="A3" s="8" t="s">
        <v>2</v>
      </c>
      <c r="B3" s="8"/>
      <c r="C3" s="8"/>
      <c r="D3" s="8"/>
      <c r="E3" s="30"/>
      <c r="F3" s="30"/>
      <c r="G3" s="39" t="s">
        <v>3</v>
      </c>
      <c r="H3" s="39"/>
      <c r="I3" s="39"/>
      <c r="J3" s="39"/>
      <c r="K3" s="24"/>
      <c r="L3" s="24"/>
      <c r="M3" s="50"/>
      <c r="N3" s="51" t="s">
        <v>4</v>
      </c>
      <c r="O3" s="2"/>
    </row>
    <row r="4" s="3" customFormat="true" ht="22" customHeight="true" spans="1:15">
      <c r="A4" s="32" t="s">
        <v>5</v>
      </c>
      <c r="B4" s="32" t="s">
        <v>36</v>
      </c>
      <c r="C4" s="33" t="s">
        <v>37</v>
      </c>
      <c r="D4" s="32" t="s">
        <v>38</v>
      </c>
      <c r="E4" s="32" t="s">
        <v>39</v>
      </c>
      <c r="F4" s="40" t="s">
        <v>14</v>
      </c>
      <c r="G4" s="32" t="s">
        <v>40</v>
      </c>
      <c r="H4" s="41" t="s">
        <v>8</v>
      </c>
      <c r="I4" s="41" t="s">
        <v>41</v>
      </c>
      <c r="J4" s="47" t="s">
        <v>42</v>
      </c>
      <c r="K4" s="48"/>
      <c r="L4" s="49"/>
      <c r="M4" s="41" t="s">
        <v>19</v>
      </c>
      <c r="N4" s="40" t="s">
        <v>43</v>
      </c>
      <c r="O4" s="40" t="s">
        <v>44</v>
      </c>
    </row>
    <row r="5" s="4" customFormat="true" ht="30" customHeight="true" spans="1:15">
      <c r="A5" s="34"/>
      <c r="B5" s="34"/>
      <c r="C5" s="35"/>
      <c r="D5" s="34"/>
      <c r="E5" s="34"/>
      <c r="F5" s="42"/>
      <c r="G5" s="34"/>
      <c r="H5" s="43"/>
      <c r="I5" s="43"/>
      <c r="J5" s="26" t="s">
        <v>16</v>
      </c>
      <c r="K5" s="26" t="s">
        <v>17</v>
      </c>
      <c r="L5" s="26" t="s">
        <v>18</v>
      </c>
      <c r="M5" s="52"/>
      <c r="N5" s="42"/>
      <c r="O5" s="42"/>
    </row>
    <row r="6" s="2" customFormat="true" ht="27" spans="1:15">
      <c r="A6" s="11">
        <v>1</v>
      </c>
      <c r="B6" s="11" t="s">
        <v>22</v>
      </c>
      <c r="C6" s="36" t="s">
        <v>45</v>
      </c>
      <c r="D6" s="37" t="s">
        <v>46</v>
      </c>
      <c r="E6" s="44" t="s">
        <v>47</v>
      </c>
      <c r="F6" s="11">
        <v>14.69</v>
      </c>
      <c r="G6" s="36">
        <v>800</v>
      </c>
      <c r="H6" s="45">
        <v>9600</v>
      </c>
      <c r="I6" s="45">
        <v>2880</v>
      </c>
      <c r="J6" s="45">
        <v>2880</v>
      </c>
      <c r="K6" s="45">
        <v>2400</v>
      </c>
      <c r="L6" s="45">
        <v>1440</v>
      </c>
      <c r="M6" s="53">
        <v>6720</v>
      </c>
      <c r="N6" s="28" t="s">
        <v>48</v>
      </c>
      <c r="O6" s="11"/>
    </row>
    <row r="7" s="2" customFormat="true" ht="27" spans="1:15">
      <c r="A7" s="11">
        <v>2</v>
      </c>
      <c r="B7" s="11" t="s">
        <v>22</v>
      </c>
      <c r="C7" s="38" t="s">
        <v>49</v>
      </c>
      <c r="D7" s="37" t="s">
        <v>50</v>
      </c>
      <c r="E7" s="44" t="s">
        <v>51</v>
      </c>
      <c r="F7" s="11">
        <v>38.43</v>
      </c>
      <c r="G7" s="36">
        <v>1500</v>
      </c>
      <c r="H7" s="45">
        <v>23400</v>
      </c>
      <c r="I7" s="45">
        <v>7020</v>
      </c>
      <c r="J7" s="45">
        <v>7020</v>
      </c>
      <c r="K7" s="45">
        <v>5850</v>
      </c>
      <c r="L7" s="45">
        <v>3510</v>
      </c>
      <c r="M7" s="53">
        <v>16380</v>
      </c>
      <c r="N7" s="28" t="s">
        <v>52</v>
      </c>
      <c r="O7" s="11"/>
    </row>
    <row r="8" s="2" customFormat="true" ht="27" spans="1:15">
      <c r="A8" s="11">
        <v>3</v>
      </c>
      <c r="B8" s="11" t="s">
        <v>22</v>
      </c>
      <c r="C8" s="38" t="s">
        <v>53</v>
      </c>
      <c r="D8" s="37" t="s">
        <v>50</v>
      </c>
      <c r="E8" s="44" t="s">
        <v>51</v>
      </c>
      <c r="F8" s="11">
        <v>28.99</v>
      </c>
      <c r="G8" s="36">
        <v>1080</v>
      </c>
      <c r="H8" s="45">
        <v>16848</v>
      </c>
      <c r="I8" s="45">
        <v>5054.4</v>
      </c>
      <c r="J8" s="45">
        <v>5054.4</v>
      </c>
      <c r="K8" s="45">
        <v>4212</v>
      </c>
      <c r="L8" s="45">
        <v>2527.2</v>
      </c>
      <c r="M8" s="53">
        <v>11793.6</v>
      </c>
      <c r="N8" s="28" t="s">
        <v>52</v>
      </c>
      <c r="O8" s="11"/>
    </row>
    <row r="9" s="2" customFormat="true" ht="27" spans="1:15">
      <c r="A9" s="11">
        <v>4</v>
      </c>
      <c r="B9" s="11" t="s">
        <v>22</v>
      </c>
      <c r="C9" s="38" t="s">
        <v>54</v>
      </c>
      <c r="D9" s="37" t="s">
        <v>55</v>
      </c>
      <c r="E9" s="44" t="s">
        <v>56</v>
      </c>
      <c r="F9" s="11">
        <v>23.37</v>
      </c>
      <c r="G9" s="36">
        <v>630</v>
      </c>
      <c r="H9" s="45">
        <v>7560</v>
      </c>
      <c r="I9" s="45">
        <v>2268</v>
      </c>
      <c r="J9" s="45">
        <v>2268</v>
      </c>
      <c r="K9" s="45">
        <v>1890</v>
      </c>
      <c r="L9" s="45">
        <v>1134</v>
      </c>
      <c r="M9" s="53">
        <v>5292</v>
      </c>
      <c r="N9" s="28" t="s">
        <v>57</v>
      </c>
      <c r="O9" s="11"/>
    </row>
    <row r="10" s="2" customFormat="true" spans="1:15">
      <c r="A10" s="11">
        <v>5</v>
      </c>
      <c r="B10" s="11" t="s">
        <v>22</v>
      </c>
      <c r="C10" s="38" t="s">
        <v>58</v>
      </c>
      <c r="D10" s="37" t="s">
        <v>59</v>
      </c>
      <c r="E10" s="44" t="s">
        <v>60</v>
      </c>
      <c r="F10" s="11">
        <v>18.45</v>
      </c>
      <c r="G10" s="36">
        <v>800</v>
      </c>
      <c r="H10" s="45">
        <v>12480</v>
      </c>
      <c r="I10" s="45">
        <v>3744</v>
      </c>
      <c r="J10" s="45">
        <v>3744</v>
      </c>
      <c r="K10" s="45">
        <v>3120</v>
      </c>
      <c r="L10" s="45">
        <v>1872</v>
      </c>
      <c r="M10" s="53">
        <v>8736</v>
      </c>
      <c r="N10" s="28" t="s">
        <v>61</v>
      </c>
      <c r="O10" s="11"/>
    </row>
    <row r="11" s="2" customFormat="true" spans="1:15">
      <c r="A11" s="11">
        <v>6</v>
      </c>
      <c r="B11" s="11" t="s">
        <v>22</v>
      </c>
      <c r="C11" s="36" t="s">
        <v>58</v>
      </c>
      <c r="D11" s="37" t="s">
        <v>59</v>
      </c>
      <c r="E11" s="44" t="s">
        <v>60</v>
      </c>
      <c r="F11" s="11">
        <v>18.58</v>
      </c>
      <c r="G11" s="36">
        <v>800</v>
      </c>
      <c r="H11" s="45">
        <v>12480</v>
      </c>
      <c r="I11" s="45">
        <v>3744</v>
      </c>
      <c r="J11" s="45">
        <v>3744</v>
      </c>
      <c r="K11" s="45">
        <v>3120</v>
      </c>
      <c r="L11" s="45">
        <v>1872</v>
      </c>
      <c r="M11" s="53">
        <v>8736</v>
      </c>
      <c r="N11" s="28" t="s">
        <v>62</v>
      </c>
      <c r="O11" s="11"/>
    </row>
    <row r="12" s="2" customFormat="true" ht="27" spans="1:15">
      <c r="A12" s="11">
        <v>7</v>
      </c>
      <c r="B12" s="11" t="s">
        <v>22</v>
      </c>
      <c r="C12" s="38" t="s">
        <v>63</v>
      </c>
      <c r="D12" s="37" t="s">
        <v>64</v>
      </c>
      <c r="E12" s="44" t="s">
        <v>65</v>
      </c>
      <c r="F12" s="11">
        <v>30</v>
      </c>
      <c r="G12" s="36">
        <v>1000</v>
      </c>
      <c r="H12" s="45">
        <v>12000</v>
      </c>
      <c r="I12" s="45">
        <v>3600</v>
      </c>
      <c r="J12" s="45">
        <v>3600</v>
      </c>
      <c r="K12" s="45">
        <v>3000</v>
      </c>
      <c r="L12" s="45">
        <v>1800</v>
      </c>
      <c r="M12" s="53">
        <v>8400</v>
      </c>
      <c r="N12" s="28" t="s">
        <v>66</v>
      </c>
      <c r="O12" s="11"/>
    </row>
    <row r="13" s="3" customFormat="true" ht="25" customHeight="true" spans="1:15">
      <c r="A13" s="11">
        <v>8</v>
      </c>
      <c r="B13" s="11" t="s">
        <v>22</v>
      </c>
      <c r="C13" s="38" t="s">
        <v>67</v>
      </c>
      <c r="D13" s="37" t="s">
        <v>68</v>
      </c>
      <c r="E13" s="44" t="s">
        <v>69</v>
      </c>
      <c r="F13" s="11">
        <v>51.43</v>
      </c>
      <c r="G13" s="36">
        <v>2000</v>
      </c>
      <c r="H13" s="45">
        <v>31200</v>
      </c>
      <c r="I13" s="45">
        <v>9360</v>
      </c>
      <c r="J13" s="45">
        <v>9360</v>
      </c>
      <c r="K13" s="45">
        <v>7800</v>
      </c>
      <c r="L13" s="45">
        <v>4680</v>
      </c>
      <c r="M13" s="53">
        <v>21840</v>
      </c>
      <c r="N13" s="54" t="s">
        <v>70</v>
      </c>
      <c r="O13" s="11"/>
    </row>
    <row r="14" s="2" customFormat="true" spans="1:15">
      <c r="A14" s="11">
        <v>9</v>
      </c>
      <c r="B14" s="11" t="s">
        <v>22</v>
      </c>
      <c r="C14" s="36" t="s">
        <v>67</v>
      </c>
      <c r="D14" s="37" t="s">
        <v>68</v>
      </c>
      <c r="E14" s="44" t="s">
        <v>69</v>
      </c>
      <c r="F14" s="11">
        <v>49.8</v>
      </c>
      <c r="G14" s="36">
        <v>2100</v>
      </c>
      <c r="H14" s="45">
        <v>25200</v>
      </c>
      <c r="I14" s="45">
        <v>7560</v>
      </c>
      <c r="J14" s="45">
        <v>7560</v>
      </c>
      <c r="K14" s="45">
        <v>6300</v>
      </c>
      <c r="L14" s="45">
        <v>3780</v>
      </c>
      <c r="M14" s="53">
        <v>17640</v>
      </c>
      <c r="N14" s="54" t="s">
        <v>70</v>
      </c>
      <c r="O14" s="11"/>
    </row>
    <row r="15" s="2" customFormat="true" ht="27" spans="1:15">
      <c r="A15" s="11">
        <v>10</v>
      </c>
      <c r="B15" s="11" t="s">
        <v>22</v>
      </c>
      <c r="C15" s="38" t="s">
        <v>71</v>
      </c>
      <c r="D15" s="37" t="s">
        <v>72</v>
      </c>
      <c r="E15" s="46">
        <v>45239</v>
      </c>
      <c r="F15" s="11">
        <v>51.6</v>
      </c>
      <c r="G15" s="36">
        <v>2190</v>
      </c>
      <c r="H15" s="45">
        <v>3416.4</v>
      </c>
      <c r="I15" s="45">
        <v>1024.92</v>
      </c>
      <c r="J15" s="45">
        <v>1024.92</v>
      </c>
      <c r="K15" s="45">
        <v>854.1</v>
      </c>
      <c r="L15" s="45">
        <v>512.46</v>
      </c>
      <c r="M15" s="53">
        <v>2391.48</v>
      </c>
      <c r="N15" s="28" t="s">
        <v>73</v>
      </c>
      <c r="O15" s="11" t="s">
        <v>74</v>
      </c>
    </row>
    <row r="16" s="2" customFormat="true" spans="1:15">
      <c r="A16" s="11">
        <v>11</v>
      </c>
      <c r="B16" s="11" t="s">
        <v>22</v>
      </c>
      <c r="C16" s="36" t="s">
        <v>67</v>
      </c>
      <c r="D16" s="37" t="s">
        <v>68</v>
      </c>
      <c r="E16" s="44" t="s">
        <v>69</v>
      </c>
      <c r="F16" s="11">
        <v>23.05</v>
      </c>
      <c r="G16" s="36">
        <v>900</v>
      </c>
      <c r="H16" s="45">
        <v>14040</v>
      </c>
      <c r="I16" s="45">
        <v>4212</v>
      </c>
      <c r="J16" s="45">
        <v>4212</v>
      </c>
      <c r="K16" s="45">
        <v>3510</v>
      </c>
      <c r="L16" s="45">
        <v>2106</v>
      </c>
      <c r="M16" s="53">
        <v>9828</v>
      </c>
      <c r="N16" s="54" t="s">
        <v>70</v>
      </c>
      <c r="O16" s="11"/>
    </row>
    <row r="17" s="2" customFormat="true" ht="27" spans="1:15">
      <c r="A17" s="11">
        <v>12</v>
      </c>
      <c r="B17" s="11" t="s">
        <v>22</v>
      </c>
      <c r="C17" s="38" t="s">
        <v>75</v>
      </c>
      <c r="D17" s="37" t="s">
        <v>64</v>
      </c>
      <c r="E17" s="44" t="s">
        <v>65</v>
      </c>
      <c r="F17" s="11">
        <v>27.67</v>
      </c>
      <c r="G17" s="36">
        <v>1000</v>
      </c>
      <c r="H17" s="45">
        <v>15600</v>
      </c>
      <c r="I17" s="45">
        <v>4680</v>
      </c>
      <c r="J17" s="45">
        <v>4680</v>
      </c>
      <c r="K17" s="45">
        <v>3900</v>
      </c>
      <c r="L17" s="45">
        <v>2340</v>
      </c>
      <c r="M17" s="53">
        <v>10920</v>
      </c>
      <c r="N17" s="28" t="s">
        <v>76</v>
      </c>
      <c r="O17" s="11"/>
    </row>
    <row r="18" s="2" customFormat="true" ht="27" spans="1:15">
      <c r="A18" s="11">
        <v>13</v>
      </c>
      <c r="B18" s="11" t="s">
        <v>22</v>
      </c>
      <c r="C18" s="36" t="s">
        <v>75</v>
      </c>
      <c r="D18" s="37" t="s">
        <v>77</v>
      </c>
      <c r="E18" s="44" t="s">
        <v>78</v>
      </c>
      <c r="F18" s="11">
        <v>38.29</v>
      </c>
      <c r="G18" s="36">
        <v>1300</v>
      </c>
      <c r="H18" s="45">
        <v>20280</v>
      </c>
      <c r="I18" s="45">
        <v>6084</v>
      </c>
      <c r="J18" s="45">
        <v>6084</v>
      </c>
      <c r="K18" s="45">
        <v>5070</v>
      </c>
      <c r="L18" s="45">
        <v>3042</v>
      </c>
      <c r="M18" s="53">
        <v>14196</v>
      </c>
      <c r="N18" s="28" t="s">
        <v>76</v>
      </c>
      <c r="O18" s="11"/>
    </row>
    <row r="19" s="2" customFormat="true" ht="27" spans="1:15">
      <c r="A19" s="11">
        <v>14</v>
      </c>
      <c r="B19" s="11" t="s">
        <v>22</v>
      </c>
      <c r="C19" s="38" t="s">
        <v>79</v>
      </c>
      <c r="D19" s="37" t="s">
        <v>80</v>
      </c>
      <c r="E19" s="44" t="s">
        <v>81</v>
      </c>
      <c r="F19" s="11">
        <v>39.53</v>
      </c>
      <c r="G19" s="36">
        <v>1600</v>
      </c>
      <c r="H19" s="45">
        <v>19200</v>
      </c>
      <c r="I19" s="45">
        <v>5760</v>
      </c>
      <c r="J19" s="45">
        <v>5760</v>
      </c>
      <c r="K19" s="45">
        <v>4800</v>
      </c>
      <c r="L19" s="45">
        <v>2880</v>
      </c>
      <c r="M19" s="53">
        <v>13440</v>
      </c>
      <c r="N19" s="28" t="s">
        <v>82</v>
      </c>
      <c r="O19" s="11"/>
    </row>
    <row r="20" s="2" customFormat="true" ht="27" spans="1:15">
      <c r="A20" s="11">
        <v>15</v>
      </c>
      <c r="B20" s="11" t="s">
        <v>22</v>
      </c>
      <c r="C20" s="36" t="s">
        <v>83</v>
      </c>
      <c r="D20" s="37" t="s">
        <v>84</v>
      </c>
      <c r="E20" s="44" t="s">
        <v>85</v>
      </c>
      <c r="F20" s="11">
        <v>16.14</v>
      </c>
      <c r="G20" s="36">
        <v>650</v>
      </c>
      <c r="H20" s="45">
        <v>7800</v>
      </c>
      <c r="I20" s="45">
        <v>2340</v>
      </c>
      <c r="J20" s="45">
        <v>2340</v>
      </c>
      <c r="K20" s="45">
        <v>1950</v>
      </c>
      <c r="L20" s="45">
        <v>1170</v>
      </c>
      <c r="M20" s="53">
        <v>5460</v>
      </c>
      <c r="N20" s="28" t="s">
        <v>86</v>
      </c>
      <c r="O20" s="11"/>
    </row>
    <row r="21" s="2" customFormat="true" spans="1:15">
      <c r="A21" s="11">
        <v>16</v>
      </c>
      <c r="B21" s="11" t="s">
        <v>22</v>
      </c>
      <c r="C21" s="36" t="s">
        <v>87</v>
      </c>
      <c r="D21" s="37" t="s">
        <v>88</v>
      </c>
      <c r="E21" s="44" t="s">
        <v>89</v>
      </c>
      <c r="F21" s="11">
        <v>21.84</v>
      </c>
      <c r="G21" s="36">
        <v>872</v>
      </c>
      <c r="H21" s="45">
        <v>10464</v>
      </c>
      <c r="I21" s="45">
        <v>3139.2</v>
      </c>
      <c r="J21" s="45">
        <v>3139.2</v>
      </c>
      <c r="K21" s="45">
        <v>2616</v>
      </c>
      <c r="L21" s="45">
        <v>1569.6</v>
      </c>
      <c r="M21" s="53">
        <v>7324.8</v>
      </c>
      <c r="N21" s="28" t="s">
        <v>90</v>
      </c>
      <c r="O21" s="11"/>
    </row>
    <row r="22" s="2" customFormat="true" spans="1:15">
      <c r="A22" s="11">
        <v>17</v>
      </c>
      <c r="B22" s="11" t="s">
        <v>22</v>
      </c>
      <c r="C22" s="38" t="s">
        <v>91</v>
      </c>
      <c r="D22" s="37" t="s">
        <v>77</v>
      </c>
      <c r="E22" s="44" t="s">
        <v>78</v>
      </c>
      <c r="F22" s="11">
        <v>68.93</v>
      </c>
      <c r="G22" s="36">
        <v>2700</v>
      </c>
      <c r="H22" s="45">
        <v>42120</v>
      </c>
      <c r="I22" s="45">
        <v>12636</v>
      </c>
      <c r="J22" s="45">
        <v>12636</v>
      </c>
      <c r="K22" s="45">
        <v>10530</v>
      </c>
      <c r="L22" s="45">
        <v>6318</v>
      </c>
      <c r="M22" s="53">
        <v>29484</v>
      </c>
      <c r="N22" s="55" t="s">
        <v>92</v>
      </c>
      <c r="O22" s="11"/>
    </row>
    <row r="23" s="2" customFormat="true" spans="1:15">
      <c r="A23" s="11">
        <v>18</v>
      </c>
      <c r="B23" s="11" t="s">
        <v>22</v>
      </c>
      <c r="C23" s="38" t="s">
        <v>93</v>
      </c>
      <c r="D23" s="37" t="s">
        <v>94</v>
      </c>
      <c r="E23" s="44" t="s">
        <v>95</v>
      </c>
      <c r="F23" s="11">
        <v>43.28</v>
      </c>
      <c r="G23" s="36">
        <v>1800</v>
      </c>
      <c r="H23" s="45">
        <v>21600</v>
      </c>
      <c r="I23" s="45">
        <v>6480</v>
      </c>
      <c r="J23" s="45">
        <v>6480</v>
      </c>
      <c r="K23" s="45">
        <v>5400</v>
      </c>
      <c r="L23" s="45">
        <v>3240</v>
      </c>
      <c r="M23" s="53">
        <v>15120</v>
      </c>
      <c r="N23" s="28" t="s">
        <v>96</v>
      </c>
      <c r="O23" s="11"/>
    </row>
    <row r="24" s="2" customFormat="true" spans="1:15">
      <c r="A24" s="11">
        <v>19</v>
      </c>
      <c r="B24" s="11" t="s">
        <v>22</v>
      </c>
      <c r="C24" s="38" t="s">
        <v>97</v>
      </c>
      <c r="D24" s="37" t="s">
        <v>94</v>
      </c>
      <c r="E24" s="44" t="s">
        <v>95</v>
      </c>
      <c r="F24" s="11">
        <v>35.87</v>
      </c>
      <c r="G24" s="36">
        <v>1500</v>
      </c>
      <c r="H24" s="45">
        <v>18000</v>
      </c>
      <c r="I24" s="45">
        <v>5400</v>
      </c>
      <c r="J24" s="45">
        <v>5400</v>
      </c>
      <c r="K24" s="45">
        <v>4500</v>
      </c>
      <c r="L24" s="45">
        <v>2700</v>
      </c>
      <c r="M24" s="53">
        <v>12600</v>
      </c>
      <c r="N24" s="28" t="s">
        <v>96</v>
      </c>
      <c r="O24" s="11"/>
    </row>
    <row r="25" s="2" customFormat="true" ht="27" spans="1:15">
      <c r="A25" s="11">
        <v>20</v>
      </c>
      <c r="B25" s="11" t="s">
        <v>22</v>
      </c>
      <c r="C25" s="38" t="s">
        <v>98</v>
      </c>
      <c r="D25" s="37" t="s">
        <v>77</v>
      </c>
      <c r="E25" s="44" t="s">
        <v>78</v>
      </c>
      <c r="F25" s="11">
        <v>39.98</v>
      </c>
      <c r="G25" s="36">
        <v>1500</v>
      </c>
      <c r="H25" s="45">
        <v>23400</v>
      </c>
      <c r="I25" s="45">
        <v>7020</v>
      </c>
      <c r="J25" s="45">
        <v>7020</v>
      </c>
      <c r="K25" s="45">
        <v>5850</v>
      </c>
      <c r="L25" s="45">
        <v>3510</v>
      </c>
      <c r="M25" s="53">
        <v>16380</v>
      </c>
      <c r="N25" s="28" t="s">
        <v>99</v>
      </c>
      <c r="O25" s="11"/>
    </row>
    <row r="26" s="2" customFormat="true" ht="27" spans="1:15">
      <c r="A26" s="11">
        <v>21</v>
      </c>
      <c r="B26" s="11" t="s">
        <v>22</v>
      </c>
      <c r="C26" s="38" t="s">
        <v>100</v>
      </c>
      <c r="D26" s="37" t="s">
        <v>101</v>
      </c>
      <c r="E26" s="44" t="s">
        <v>102</v>
      </c>
      <c r="F26" s="11">
        <v>89.2</v>
      </c>
      <c r="G26" s="36">
        <v>3000</v>
      </c>
      <c r="H26" s="45">
        <v>36000</v>
      </c>
      <c r="I26" s="45">
        <v>10800</v>
      </c>
      <c r="J26" s="45">
        <v>10800</v>
      </c>
      <c r="K26" s="45">
        <v>9000</v>
      </c>
      <c r="L26" s="45">
        <v>5400</v>
      </c>
      <c r="M26" s="53">
        <v>25200</v>
      </c>
      <c r="N26" s="28" t="s">
        <v>103</v>
      </c>
      <c r="O26" s="11"/>
    </row>
    <row r="27" s="2" customFormat="true" ht="27" spans="1:15">
      <c r="A27" s="11">
        <v>22</v>
      </c>
      <c r="B27" s="11" t="s">
        <v>22</v>
      </c>
      <c r="C27" s="38" t="s">
        <v>104</v>
      </c>
      <c r="D27" s="37" t="s">
        <v>105</v>
      </c>
      <c r="E27" s="44" t="s">
        <v>106</v>
      </c>
      <c r="F27" s="11">
        <v>44.07</v>
      </c>
      <c r="G27" s="36">
        <v>1760</v>
      </c>
      <c r="H27" s="45">
        <v>27456</v>
      </c>
      <c r="I27" s="45">
        <v>8236.8</v>
      </c>
      <c r="J27" s="45">
        <v>8236.8</v>
      </c>
      <c r="K27" s="45">
        <v>6864</v>
      </c>
      <c r="L27" s="45">
        <v>4118.4</v>
      </c>
      <c r="M27" s="53">
        <v>19219.2</v>
      </c>
      <c r="N27" s="27" t="s">
        <v>107</v>
      </c>
      <c r="O27" s="11"/>
    </row>
    <row r="28" s="2" customFormat="true" ht="27" spans="1:15">
      <c r="A28" s="11">
        <v>23</v>
      </c>
      <c r="B28" s="11" t="s">
        <v>22</v>
      </c>
      <c r="C28" s="36" t="s">
        <v>104</v>
      </c>
      <c r="D28" s="37" t="s">
        <v>105</v>
      </c>
      <c r="E28" s="44" t="s">
        <v>106</v>
      </c>
      <c r="F28" s="11">
        <v>26.14</v>
      </c>
      <c r="G28" s="36">
        <v>1040</v>
      </c>
      <c r="H28" s="45">
        <v>16224</v>
      </c>
      <c r="I28" s="45">
        <v>4867.2</v>
      </c>
      <c r="J28" s="45">
        <v>4867.2</v>
      </c>
      <c r="K28" s="45">
        <v>4056</v>
      </c>
      <c r="L28" s="45">
        <v>2433.6</v>
      </c>
      <c r="M28" s="53">
        <v>11356.8</v>
      </c>
      <c r="N28" s="27" t="s">
        <v>107</v>
      </c>
      <c r="O28" s="11"/>
    </row>
    <row r="29" s="2" customFormat="true" ht="27" spans="1:15">
      <c r="A29" s="11">
        <v>24</v>
      </c>
      <c r="B29" s="11" t="s">
        <v>22</v>
      </c>
      <c r="C29" s="38" t="s">
        <v>108</v>
      </c>
      <c r="D29" s="37" t="s">
        <v>105</v>
      </c>
      <c r="E29" s="44" t="s">
        <v>106</v>
      </c>
      <c r="F29" s="11">
        <v>26.24</v>
      </c>
      <c r="G29" s="36">
        <v>1150</v>
      </c>
      <c r="H29" s="45">
        <v>17940</v>
      </c>
      <c r="I29" s="45">
        <v>5382</v>
      </c>
      <c r="J29" s="45">
        <v>5382</v>
      </c>
      <c r="K29" s="45">
        <v>4485</v>
      </c>
      <c r="L29" s="45">
        <v>2691</v>
      </c>
      <c r="M29" s="53">
        <v>12558</v>
      </c>
      <c r="N29" s="27" t="s">
        <v>109</v>
      </c>
      <c r="O29" s="11"/>
    </row>
    <row r="30" s="2" customFormat="true" spans="1:15">
      <c r="A30" s="11">
        <v>25</v>
      </c>
      <c r="B30" s="11" t="s">
        <v>22</v>
      </c>
      <c r="C30" s="38" t="s">
        <v>110</v>
      </c>
      <c r="D30" s="37" t="s">
        <v>105</v>
      </c>
      <c r="E30" s="44" t="s">
        <v>106</v>
      </c>
      <c r="F30" s="11">
        <v>36</v>
      </c>
      <c r="G30" s="36">
        <v>1500</v>
      </c>
      <c r="H30" s="45">
        <v>23400</v>
      </c>
      <c r="I30" s="45">
        <v>7020</v>
      </c>
      <c r="J30" s="45">
        <v>7020</v>
      </c>
      <c r="K30" s="45">
        <v>5850</v>
      </c>
      <c r="L30" s="45">
        <v>3510</v>
      </c>
      <c r="M30" s="53">
        <v>16380</v>
      </c>
      <c r="N30" s="56" t="s">
        <v>111</v>
      </c>
      <c r="O30" s="11"/>
    </row>
    <row r="31" s="2" customFormat="true" ht="27" spans="1:15">
      <c r="A31" s="11">
        <v>26</v>
      </c>
      <c r="B31" s="11" t="s">
        <v>22</v>
      </c>
      <c r="C31" s="38" t="s">
        <v>112</v>
      </c>
      <c r="D31" s="37" t="s">
        <v>105</v>
      </c>
      <c r="E31" s="44" t="s">
        <v>106</v>
      </c>
      <c r="F31" s="11">
        <v>34.97</v>
      </c>
      <c r="G31" s="36">
        <v>1500</v>
      </c>
      <c r="H31" s="45">
        <v>23400</v>
      </c>
      <c r="I31" s="45">
        <v>7020</v>
      </c>
      <c r="J31" s="45">
        <v>7020</v>
      </c>
      <c r="K31" s="45">
        <v>5850</v>
      </c>
      <c r="L31" s="45">
        <v>3510</v>
      </c>
      <c r="M31" s="53">
        <v>16380</v>
      </c>
      <c r="N31" s="27" t="s">
        <v>109</v>
      </c>
      <c r="O31" s="11"/>
    </row>
    <row r="32" s="2" customFormat="true" ht="27" spans="1:15">
      <c r="A32" s="11">
        <v>27</v>
      </c>
      <c r="B32" s="11" t="s">
        <v>22</v>
      </c>
      <c r="C32" s="36" t="s">
        <v>112</v>
      </c>
      <c r="D32" s="37" t="s">
        <v>59</v>
      </c>
      <c r="E32" s="44" t="s">
        <v>60</v>
      </c>
      <c r="F32" s="11">
        <v>33.78</v>
      </c>
      <c r="G32" s="36">
        <v>1600</v>
      </c>
      <c r="H32" s="45">
        <v>24960</v>
      </c>
      <c r="I32" s="45">
        <v>7488</v>
      </c>
      <c r="J32" s="45">
        <v>7488</v>
      </c>
      <c r="K32" s="45">
        <v>6240</v>
      </c>
      <c r="L32" s="45">
        <v>3744</v>
      </c>
      <c r="M32" s="53">
        <v>17472</v>
      </c>
      <c r="N32" s="27" t="s">
        <v>109</v>
      </c>
      <c r="O32" s="11"/>
    </row>
    <row r="33" s="2" customFormat="true" ht="27" spans="1:15">
      <c r="A33" s="11">
        <v>28</v>
      </c>
      <c r="B33" s="11" t="s">
        <v>22</v>
      </c>
      <c r="C33" s="38" t="s">
        <v>113</v>
      </c>
      <c r="D33" s="37" t="s">
        <v>80</v>
      </c>
      <c r="E33" s="44" t="s">
        <v>81</v>
      </c>
      <c r="F33" s="11">
        <v>35.08</v>
      </c>
      <c r="G33" s="36">
        <v>1400</v>
      </c>
      <c r="H33" s="45">
        <v>21840</v>
      </c>
      <c r="I33" s="45">
        <v>6552</v>
      </c>
      <c r="J33" s="45">
        <v>6552</v>
      </c>
      <c r="K33" s="45">
        <v>5460</v>
      </c>
      <c r="L33" s="45">
        <v>3276</v>
      </c>
      <c r="M33" s="53">
        <v>15288</v>
      </c>
      <c r="N33" s="27" t="s">
        <v>114</v>
      </c>
      <c r="O33" s="11"/>
    </row>
    <row r="34" s="2" customFormat="true" spans="1:15">
      <c r="A34" s="11">
        <v>29</v>
      </c>
      <c r="B34" s="11" t="s">
        <v>22</v>
      </c>
      <c r="C34" s="38" t="s">
        <v>115</v>
      </c>
      <c r="D34" s="37" t="s">
        <v>72</v>
      </c>
      <c r="E34" s="44" t="s">
        <v>116</v>
      </c>
      <c r="F34" s="11">
        <v>31.2</v>
      </c>
      <c r="G34" s="36">
        <v>1000</v>
      </c>
      <c r="H34" s="45">
        <v>12000</v>
      </c>
      <c r="I34" s="45">
        <v>3600</v>
      </c>
      <c r="J34" s="45">
        <v>3600</v>
      </c>
      <c r="K34" s="45">
        <v>3000</v>
      </c>
      <c r="L34" s="45">
        <v>1800</v>
      </c>
      <c r="M34" s="53">
        <v>8400</v>
      </c>
      <c r="N34" s="54" t="s">
        <v>70</v>
      </c>
      <c r="O34" s="11"/>
    </row>
    <row r="35" s="2" customFormat="true" ht="27" spans="1:15">
      <c r="A35" s="11">
        <v>30</v>
      </c>
      <c r="B35" s="11" t="s">
        <v>22</v>
      </c>
      <c r="C35" s="38" t="s">
        <v>117</v>
      </c>
      <c r="D35" s="37" t="s">
        <v>46</v>
      </c>
      <c r="E35" s="44" t="s">
        <v>47</v>
      </c>
      <c r="F35" s="11">
        <v>49.64</v>
      </c>
      <c r="G35" s="36">
        <v>2000</v>
      </c>
      <c r="H35" s="45">
        <v>31200</v>
      </c>
      <c r="I35" s="45">
        <v>9360</v>
      </c>
      <c r="J35" s="45">
        <v>9360</v>
      </c>
      <c r="K35" s="45">
        <v>7800</v>
      </c>
      <c r="L35" s="45">
        <v>4680</v>
      </c>
      <c r="M35" s="53">
        <v>21840</v>
      </c>
      <c r="N35" s="28" t="s">
        <v>118</v>
      </c>
      <c r="O35" s="11"/>
    </row>
    <row r="36" s="2" customFormat="true" ht="27" spans="1:15">
      <c r="A36" s="11">
        <v>31</v>
      </c>
      <c r="B36" s="11" t="s">
        <v>22</v>
      </c>
      <c r="C36" s="38" t="s">
        <v>119</v>
      </c>
      <c r="D36" s="37" t="s">
        <v>46</v>
      </c>
      <c r="E36" s="44" t="s">
        <v>47</v>
      </c>
      <c r="F36" s="11">
        <v>47.47</v>
      </c>
      <c r="G36" s="36">
        <v>1980</v>
      </c>
      <c r="H36" s="45">
        <v>30888</v>
      </c>
      <c r="I36" s="45">
        <v>9266.4</v>
      </c>
      <c r="J36" s="45">
        <v>9266.4</v>
      </c>
      <c r="K36" s="45">
        <v>7722</v>
      </c>
      <c r="L36" s="45">
        <v>4633.2</v>
      </c>
      <c r="M36" s="53">
        <v>21621.6</v>
      </c>
      <c r="N36" s="28" t="s">
        <v>118</v>
      </c>
      <c r="O36" s="11"/>
    </row>
    <row r="37" s="2" customFormat="true" ht="27" spans="1:15">
      <c r="A37" s="11">
        <v>32</v>
      </c>
      <c r="B37" s="11" t="s">
        <v>22</v>
      </c>
      <c r="C37" s="38" t="s">
        <v>120</v>
      </c>
      <c r="D37" s="37" t="s">
        <v>46</v>
      </c>
      <c r="E37" s="44" t="s">
        <v>47</v>
      </c>
      <c r="F37" s="11">
        <v>46.22</v>
      </c>
      <c r="G37" s="36">
        <v>2000</v>
      </c>
      <c r="H37" s="45">
        <v>31200</v>
      </c>
      <c r="I37" s="45">
        <v>9360</v>
      </c>
      <c r="J37" s="45">
        <v>9360</v>
      </c>
      <c r="K37" s="45">
        <v>7800</v>
      </c>
      <c r="L37" s="45">
        <v>4680</v>
      </c>
      <c r="M37" s="53">
        <v>21840</v>
      </c>
      <c r="N37" s="28" t="s">
        <v>121</v>
      </c>
      <c r="O37" s="11"/>
    </row>
    <row r="38" s="2" customFormat="true" ht="27" spans="1:15">
      <c r="A38" s="11">
        <v>33</v>
      </c>
      <c r="B38" s="11" t="s">
        <v>22</v>
      </c>
      <c r="C38" s="38" t="s">
        <v>122</v>
      </c>
      <c r="D38" s="37" t="s">
        <v>46</v>
      </c>
      <c r="E38" s="44" t="s">
        <v>47</v>
      </c>
      <c r="F38" s="11">
        <v>36.3</v>
      </c>
      <c r="G38" s="36">
        <v>1500</v>
      </c>
      <c r="H38" s="45">
        <v>23400</v>
      </c>
      <c r="I38" s="45">
        <v>7020</v>
      </c>
      <c r="J38" s="45">
        <v>7020</v>
      </c>
      <c r="K38" s="45">
        <v>5850</v>
      </c>
      <c r="L38" s="45">
        <v>3510</v>
      </c>
      <c r="M38" s="53">
        <v>16380</v>
      </c>
      <c r="N38" s="28" t="s">
        <v>121</v>
      </c>
      <c r="O38" s="11"/>
    </row>
    <row r="39" s="2" customFormat="true" ht="27" spans="1:15">
      <c r="A39" s="11">
        <v>34</v>
      </c>
      <c r="B39" s="11" t="s">
        <v>22</v>
      </c>
      <c r="C39" s="38" t="s">
        <v>123</v>
      </c>
      <c r="D39" s="37" t="s">
        <v>46</v>
      </c>
      <c r="E39" s="44" t="s">
        <v>47</v>
      </c>
      <c r="F39" s="11">
        <v>48.18</v>
      </c>
      <c r="G39" s="36">
        <v>2000</v>
      </c>
      <c r="H39" s="45">
        <v>31200</v>
      </c>
      <c r="I39" s="45">
        <v>9360</v>
      </c>
      <c r="J39" s="45">
        <v>9360</v>
      </c>
      <c r="K39" s="45">
        <v>7800</v>
      </c>
      <c r="L39" s="45">
        <v>4680</v>
      </c>
      <c r="M39" s="53">
        <v>21840</v>
      </c>
      <c r="N39" s="28" t="s">
        <v>121</v>
      </c>
      <c r="O39" s="11"/>
    </row>
    <row r="40" s="2" customFormat="true" ht="27" spans="1:15">
      <c r="A40" s="11">
        <v>35</v>
      </c>
      <c r="B40" s="11" t="s">
        <v>22</v>
      </c>
      <c r="C40" s="36" t="s">
        <v>108</v>
      </c>
      <c r="D40" s="37" t="s">
        <v>124</v>
      </c>
      <c r="E40" s="44" t="s">
        <v>125</v>
      </c>
      <c r="F40" s="11">
        <v>28.01</v>
      </c>
      <c r="G40" s="36">
        <v>1200</v>
      </c>
      <c r="H40" s="45">
        <v>18720</v>
      </c>
      <c r="I40" s="45">
        <v>5616</v>
      </c>
      <c r="J40" s="45">
        <v>5616</v>
      </c>
      <c r="K40" s="45">
        <v>4680</v>
      </c>
      <c r="L40" s="45">
        <v>2808</v>
      </c>
      <c r="M40" s="53">
        <v>13104</v>
      </c>
      <c r="N40" s="27" t="s">
        <v>109</v>
      </c>
      <c r="O40" s="11"/>
    </row>
    <row r="41" s="2" customFormat="true" ht="27" spans="1:15">
      <c r="A41" s="11">
        <v>36</v>
      </c>
      <c r="B41" s="11" t="s">
        <v>22</v>
      </c>
      <c r="C41" s="36" t="s">
        <v>108</v>
      </c>
      <c r="D41" s="37" t="s">
        <v>124</v>
      </c>
      <c r="E41" s="44" t="s">
        <v>125</v>
      </c>
      <c r="F41" s="11">
        <v>21.38</v>
      </c>
      <c r="G41" s="36">
        <v>900</v>
      </c>
      <c r="H41" s="45">
        <v>14040</v>
      </c>
      <c r="I41" s="45">
        <v>4212</v>
      </c>
      <c r="J41" s="45">
        <v>4212</v>
      </c>
      <c r="K41" s="45">
        <v>3510</v>
      </c>
      <c r="L41" s="45">
        <v>2106</v>
      </c>
      <c r="M41" s="53">
        <v>9828</v>
      </c>
      <c r="N41" s="27" t="s">
        <v>109</v>
      </c>
      <c r="O41" s="11"/>
    </row>
    <row r="42" s="2" customFormat="true" ht="27" spans="1:15">
      <c r="A42" s="11">
        <v>37</v>
      </c>
      <c r="B42" s="11" t="s">
        <v>22</v>
      </c>
      <c r="C42" s="36" t="s">
        <v>108</v>
      </c>
      <c r="D42" s="37" t="s">
        <v>124</v>
      </c>
      <c r="E42" s="44" t="s">
        <v>125</v>
      </c>
      <c r="F42" s="11">
        <v>50.21</v>
      </c>
      <c r="G42" s="36">
        <v>1900</v>
      </c>
      <c r="H42" s="45">
        <v>29640</v>
      </c>
      <c r="I42" s="45">
        <v>8892</v>
      </c>
      <c r="J42" s="45">
        <v>8892</v>
      </c>
      <c r="K42" s="45">
        <v>7410</v>
      </c>
      <c r="L42" s="45">
        <v>4446</v>
      </c>
      <c r="M42" s="53">
        <v>20748</v>
      </c>
      <c r="N42" s="27" t="s">
        <v>109</v>
      </c>
      <c r="O42" s="11"/>
    </row>
    <row r="43" s="2" customFormat="true" ht="27" spans="1:15">
      <c r="A43" s="11">
        <v>38</v>
      </c>
      <c r="B43" s="11" t="s">
        <v>22</v>
      </c>
      <c r="C43" s="38" t="s">
        <v>126</v>
      </c>
      <c r="D43" s="37" t="s">
        <v>124</v>
      </c>
      <c r="E43" s="44" t="s">
        <v>125</v>
      </c>
      <c r="F43" s="11">
        <v>44.25</v>
      </c>
      <c r="G43" s="36">
        <v>1900</v>
      </c>
      <c r="H43" s="45">
        <v>29640</v>
      </c>
      <c r="I43" s="45">
        <v>8892</v>
      </c>
      <c r="J43" s="45">
        <v>8892</v>
      </c>
      <c r="K43" s="45">
        <v>7410</v>
      </c>
      <c r="L43" s="45">
        <v>4446</v>
      </c>
      <c r="M43" s="53">
        <v>20748</v>
      </c>
      <c r="N43" s="27" t="s">
        <v>109</v>
      </c>
      <c r="O43" s="11"/>
    </row>
    <row r="44" s="2" customFormat="true" ht="27" spans="1:15">
      <c r="A44" s="11">
        <v>39</v>
      </c>
      <c r="B44" s="11" t="s">
        <v>22</v>
      </c>
      <c r="C44" s="36" t="s">
        <v>126</v>
      </c>
      <c r="D44" s="37" t="s">
        <v>124</v>
      </c>
      <c r="E44" s="44" t="s">
        <v>125</v>
      </c>
      <c r="F44" s="11">
        <v>39.55</v>
      </c>
      <c r="G44" s="36">
        <v>1700</v>
      </c>
      <c r="H44" s="45">
        <v>26520</v>
      </c>
      <c r="I44" s="45">
        <v>7956</v>
      </c>
      <c r="J44" s="45">
        <v>7956</v>
      </c>
      <c r="K44" s="45">
        <v>6630</v>
      </c>
      <c r="L44" s="45">
        <v>3978</v>
      </c>
      <c r="M44" s="53">
        <v>18564</v>
      </c>
      <c r="N44" s="27" t="s">
        <v>109</v>
      </c>
      <c r="O44" s="11"/>
    </row>
    <row r="45" s="2" customFormat="true" ht="27" spans="1:15">
      <c r="A45" s="11">
        <v>40</v>
      </c>
      <c r="B45" s="11" t="s">
        <v>22</v>
      </c>
      <c r="C45" s="36" t="s">
        <v>112</v>
      </c>
      <c r="D45" s="37" t="s">
        <v>124</v>
      </c>
      <c r="E45" s="44" t="s">
        <v>125</v>
      </c>
      <c r="F45" s="11">
        <v>30.4</v>
      </c>
      <c r="G45" s="36">
        <v>1300</v>
      </c>
      <c r="H45" s="45">
        <v>20280</v>
      </c>
      <c r="I45" s="45">
        <v>6084</v>
      </c>
      <c r="J45" s="45">
        <v>6084</v>
      </c>
      <c r="K45" s="45">
        <v>5070</v>
      </c>
      <c r="L45" s="45">
        <v>3042</v>
      </c>
      <c r="M45" s="53">
        <v>14196</v>
      </c>
      <c r="N45" s="27" t="s">
        <v>127</v>
      </c>
      <c r="O45" s="11"/>
    </row>
    <row r="46" s="2" customFormat="true" ht="27" spans="1:15">
      <c r="A46" s="11">
        <v>41</v>
      </c>
      <c r="B46" s="11" t="s">
        <v>22</v>
      </c>
      <c r="C46" s="38" t="s">
        <v>128</v>
      </c>
      <c r="D46" s="37" t="s">
        <v>124</v>
      </c>
      <c r="E46" s="44" t="s">
        <v>125</v>
      </c>
      <c r="F46" s="11">
        <v>36.58</v>
      </c>
      <c r="G46" s="36">
        <v>1650</v>
      </c>
      <c r="H46" s="45">
        <v>25740</v>
      </c>
      <c r="I46" s="45">
        <v>7722</v>
      </c>
      <c r="J46" s="45">
        <v>7722</v>
      </c>
      <c r="K46" s="45">
        <v>6435</v>
      </c>
      <c r="L46" s="45">
        <v>3861</v>
      </c>
      <c r="M46" s="53">
        <v>18018</v>
      </c>
      <c r="N46" s="27" t="s">
        <v>109</v>
      </c>
      <c r="O46" s="11"/>
    </row>
    <row r="47" s="2" customFormat="true" ht="27" spans="1:15">
      <c r="A47" s="11">
        <v>42</v>
      </c>
      <c r="B47" s="11" t="s">
        <v>22</v>
      </c>
      <c r="C47" s="36" t="s">
        <v>128</v>
      </c>
      <c r="D47" s="37" t="s">
        <v>124</v>
      </c>
      <c r="E47" s="44" t="s">
        <v>125</v>
      </c>
      <c r="F47" s="11">
        <v>34.17</v>
      </c>
      <c r="G47" s="36">
        <v>1450</v>
      </c>
      <c r="H47" s="45">
        <v>22620</v>
      </c>
      <c r="I47" s="45">
        <v>6786</v>
      </c>
      <c r="J47" s="45">
        <v>6786</v>
      </c>
      <c r="K47" s="45">
        <v>5655</v>
      </c>
      <c r="L47" s="45">
        <v>3393</v>
      </c>
      <c r="M47" s="53">
        <v>15834</v>
      </c>
      <c r="N47" s="27" t="s">
        <v>109</v>
      </c>
      <c r="O47" s="11"/>
    </row>
    <row r="48" s="2" customFormat="true" ht="27" spans="1:15">
      <c r="A48" s="11">
        <v>43</v>
      </c>
      <c r="B48" s="11" t="s">
        <v>22</v>
      </c>
      <c r="C48" s="38" t="s">
        <v>129</v>
      </c>
      <c r="D48" s="37" t="s">
        <v>124</v>
      </c>
      <c r="E48" s="44" t="s">
        <v>125</v>
      </c>
      <c r="F48" s="11">
        <v>52.22</v>
      </c>
      <c r="G48" s="36">
        <v>2200</v>
      </c>
      <c r="H48" s="45">
        <v>34320</v>
      </c>
      <c r="I48" s="45">
        <v>10296</v>
      </c>
      <c r="J48" s="45">
        <v>10296</v>
      </c>
      <c r="K48" s="45">
        <v>8580</v>
      </c>
      <c r="L48" s="45">
        <v>5148</v>
      </c>
      <c r="M48" s="53">
        <v>24024</v>
      </c>
      <c r="N48" s="28" t="s">
        <v>130</v>
      </c>
      <c r="O48" s="11"/>
    </row>
    <row r="49" s="2" customFormat="true" ht="27" spans="1:15">
      <c r="A49" s="11">
        <v>44</v>
      </c>
      <c r="B49" s="11" t="s">
        <v>22</v>
      </c>
      <c r="C49" s="38" t="s">
        <v>131</v>
      </c>
      <c r="D49" s="37" t="s">
        <v>94</v>
      </c>
      <c r="E49" s="44" t="s">
        <v>95</v>
      </c>
      <c r="F49" s="11">
        <v>12.2</v>
      </c>
      <c r="G49" s="36">
        <v>500</v>
      </c>
      <c r="H49" s="45">
        <v>7800</v>
      </c>
      <c r="I49" s="45">
        <v>2340</v>
      </c>
      <c r="J49" s="45">
        <v>2340</v>
      </c>
      <c r="K49" s="45">
        <v>1950</v>
      </c>
      <c r="L49" s="45">
        <v>1170</v>
      </c>
      <c r="M49" s="53">
        <v>5460</v>
      </c>
      <c r="N49" s="28" t="s">
        <v>132</v>
      </c>
      <c r="O49" s="11"/>
    </row>
    <row r="50" s="2" customFormat="true" ht="27" spans="1:15">
      <c r="A50" s="11">
        <v>45</v>
      </c>
      <c r="B50" s="11" t="s">
        <v>22</v>
      </c>
      <c r="C50" s="38" t="s">
        <v>128</v>
      </c>
      <c r="D50" s="37" t="s">
        <v>124</v>
      </c>
      <c r="E50" s="44" t="s">
        <v>125</v>
      </c>
      <c r="F50" s="11">
        <v>33.01</v>
      </c>
      <c r="G50" s="36">
        <v>1400</v>
      </c>
      <c r="H50" s="45">
        <v>21840</v>
      </c>
      <c r="I50" s="45">
        <v>6552</v>
      </c>
      <c r="J50" s="45">
        <v>6552</v>
      </c>
      <c r="K50" s="45">
        <v>5460</v>
      </c>
      <c r="L50" s="45">
        <v>3276</v>
      </c>
      <c r="M50" s="53">
        <v>15288</v>
      </c>
      <c r="N50" s="27" t="s">
        <v>127</v>
      </c>
      <c r="O50" s="11"/>
    </row>
    <row r="51" s="2" customFormat="true" spans="1:15">
      <c r="A51" s="11">
        <v>46</v>
      </c>
      <c r="B51" s="11" t="s">
        <v>22</v>
      </c>
      <c r="C51" s="38" t="s">
        <v>133</v>
      </c>
      <c r="D51" s="37" t="s">
        <v>124</v>
      </c>
      <c r="E51" s="44" t="s">
        <v>125</v>
      </c>
      <c r="F51" s="11">
        <v>60.15</v>
      </c>
      <c r="G51" s="36">
        <v>3150</v>
      </c>
      <c r="H51" s="45">
        <v>49140</v>
      </c>
      <c r="I51" s="45">
        <v>14742</v>
      </c>
      <c r="J51" s="45">
        <v>14742</v>
      </c>
      <c r="K51" s="45">
        <v>12285</v>
      </c>
      <c r="L51" s="45">
        <v>7371</v>
      </c>
      <c r="M51" s="53">
        <v>34398</v>
      </c>
      <c r="N51" s="54" t="s">
        <v>70</v>
      </c>
      <c r="O51" s="11"/>
    </row>
    <row r="52" s="2" customFormat="true" ht="27" spans="1:15">
      <c r="A52" s="11">
        <v>47</v>
      </c>
      <c r="B52" s="11" t="s">
        <v>22</v>
      </c>
      <c r="C52" s="38" t="s">
        <v>134</v>
      </c>
      <c r="D52" s="37" t="s">
        <v>124</v>
      </c>
      <c r="E52" s="44" t="s">
        <v>125</v>
      </c>
      <c r="F52" s="11">
        <v>21.96</v>
      </c>
      <c r="G52" s="36">
        <v>950</v>
      </c>
      <c r="H52" s="45">
        <v>14820</v>
      </c>
      <c r="I52" s="45">
        <v>4446</v>
      </c>
      <c r="J52" s="45">
        <v>4446</v>
      </c>
      <c r="K52" s="45">
        <v>3705</v>
      </c>
      <c r="L52" s="45">
        <v>2223</v>
      </c>
      <c r="M52" s="53">
        <v>10374</v>
      </c>
      <c r="N52" s="28" t="s">
        <v>135</v>
      </c>
      <c r="O52" s="11"/>
    </row>
    <row r="53" s="2" customFormat="true" ht="27" spans="1:15">
      <c r="A53" s="11">
        <v>48</v>
      </c>
      <c r="B53" s="11" t="s">
        <v>22</v>
      </c>
      <c r="C53" s="36" t="s">
        <v>108</v>
      </c>
      <c r="D53" s="37" t="s">
        <v>124</v>
      </c>
      <c r="E53" s="44" t="s">
        <v>125</v>
      </c>
      <c r="F53" s="11">
        <v>29.49</v>
      </c>
      <c r="G53" s="36">
        <v>1250</v>
      </c>
      <c r="H53" s="45">
        <v>19500</v>
      </c>
      <c r="I53" s="45">
        <v>5850</v>
      </c>
      <c r="J53" s="45">
        <v>5850</v>
      </c>
      <c r="K53" s="45">
        <v>4875</v>
      </c>
      <c r="L53" s="45">
        <v>2925</v>
      </c>
      <c r="M53" s="53">
        <v>13650</v>
      </c>
      <c r="N53" s="27" t="s">
        <v>109</v>
      </c>
      <c r="O53" s="11"/>
    </row>
    <row r="54" s="2" customFormat="true" ht="27" spans="1:15">
      <c r="A54" s="11">
        <v>49</v>
      </c>
      <c r="B54" s="11" t="s">
        <v>22</v>
      </c>
      <c r="C54" s="36" t="s">
        <v>136</v>
      </c>
      <c r="D54" s="37" t="s">
        <v>124</v>
      </c>
      <c r="E54" s="44" t="s">
        <v>125</v>
      </c>
      <c r="F54" s="11">
        <v>21.27</v>
      </c>
      <c r="G54" s="36">
        <v>900</v>
      </c>
      <c r="H54" s="45">
        <v>14040</v>
      </c>
      <c r="I54" s="45">
        <v>4212</v>
      </c>
      <c r="J54" s="45">
        <v>4212</v>
      </c>
      <c r="K54" s="45">
        <v>3510</v>
      </c>
      <c r="L54" s="45">
        <v>2106</v>
      </c>
      <c r="M54" s="53">
        <v>9828</v>
      </c>
      <c r="N54" s="28" t="s">
        <v>135</v>
      </c>
      <c r="O54" s="11"/>
    </row>
    <row r="55" s="2" customFormat="true" ht="27" spans="1:15">
      <c r="A55" s="11">
        <v>50</v>
      </c>
      <c r="B55" s="11" t="s">
        <v>22</v>
      </c>
      <c r="C55" s="38" t="s">
        <v>137</v>
      </c>
      <c r="D55" s="37" t="s">
        <v>124</v>
      </c>
      <c r="E55" s="44" t="s">
        <v>125</v>
      </c>
      <c r="F55" s="11">
        <v>27.59</v>
      </c>
      <c r="G55" s="36">
        <v>1100</v>
      </c>
      <c r="H55" s="45">
        <v>17160</v>
      </c>
      <c r="I55" s="45">
        <v>5148</v>
      </c>
      <c r="J55" s="45">
        <v>5148</v>
      </c>
      <c r="K55" s="45">
        <v>4290</v>
      </c>
      <c r="L55" s="45">
        <v>2574</v>
      </c>
      <c r="M55" s="53">
        <v>12012</v>
      </c>
      <c r="N55" s="28" t="s">
        <v>138</v>
      </c>
      <c r="O55" s="11"/>
    </row>
    <row r="56" s="2" customFormat="true" ht="27" spans="1:15">
      <c r="A56" s="11">
        <v>51</v>
      </c>
      <c r="B56" s="11" t="s">
        <v>22</v>
      </c>
      <c r="C56" s="36" t="s">
        <v>137</v>
      </c>
      <c r="D56" s="37" t="s">
        <v>124</v>
      </c>
      <c r="E56" s="44" t="s">
        <v>125</v>
      </c>
      <c r="F56" s="11">
        <v>24.96</v>
      </c>
      <c r="G56" s="36">
        <v>900</v>
      </c>
      <c r="H56" s="45">
        <v>14040</v>
      </c>
      <c r="I56" s="45">
        <v>4212</v>
      </c>
      <c r="J56" s="45">
        <v>4212</v>
      </c>
      <c r="K56" s="45">
        <v>3510</v>
      </c>
      <c r="L56" s="45">
        <v>2106</v>
      </c>
      <c r="M56" s="53">
        <v>9828</v>
      </c>
      <c r="N56" s="28" t="s">
        <v>138</v>
      </c>
      <c r="O56" s="11"/>
    </row>
    <row r="57" s="2" customFormat="true" ht="27" spans="1:15">
      <c r="A57" s="11">
        <v>52</v>
      </c>
      <c r="B57" s="11" t="s">
        <v>22</v>
      </c>
      <c r="C57" s="38" t="s">
        <v>139</v>
      </c>
      <c r="D57" s="37" t="s">
        <v>124</v>
      </c>
      <c r="E57" s="44" t="s">
        <v>125</v>
      </c>
      <c r="F57" s="11">
        <v>46</v>
      </c>
      <c r="G57" s="36">
        <v>2000</v>
      </c>
      <c r="H57" s="45">
        <v>24000</v>
      </c>
      <c r="I57" s="45">
        <v>7200</v>
      </c>
      <c r="J57" s="45">
        <v>7200</v>
      </c>
      <c r="K57" s="45">
        <v>6000</v>
      </c>
      <c r="L57" s="45">
        <v>3600</v>
      </c>
      <c r="M57" s="53">
        <v>16800</v>
      </c>
      <c r="N57" s="28" t="s">
        <v>140</v>
      </c>
      <c r="O57" s="11"/>
    </row>
    <row r="58" s="2" customFormat="true" ht="27" spans="1:15">
      <c r="A58" s="11">
        <v>53</v>
      </c>
      <c r="B58" s="11" t="s">
        <v>22</v>
      </c>
      <c r="C58" s="36" t="s">
        <v>141</v>
      </c>
      <c r="D58" s="37" t="s">
        <v>124</v>
      </c>
      <c r="E58" s="44" t="s">
        <v>125</v>
      </c>
      <c r="F58" s="11">
        <v>16.13</v>
      </c>
      <c r="G58" s="36">
        <v>700</v>
      </c>
      <c r="H58" s="45">
        <v>10920</v>
      </c>
      <c r="I58" s="45">
        <v>3276</v>
      </c>
      <c r="J58" s="45">
        <v>3276</v>
      </c>
      <c r="K58" s="45">
        <v>2730</v>
      </c>
      <c r="L58" s="45">
        <v>1638</v>
      </c>
      <c r="M58" s="53">
        <v>7644</v>
      </c>
      <c r="N58" s="28" t="s">
        <v>142</v>
      </c>
      <c r="O58" s="11"/>
    </row>
    <row r="59" s="2" customFormat="true" spans="1:15">
      <c r="A59" s="11">
        <v>54</v>
      </c>
      <c r="B59" s="11" t="s">
        <v>22</v>
      </c>
      <c r="C59" s="38" t="s">
        <v>143</v>
      </c>
      <c r="D59" s="37" t="s">
        <v>144</v>
      </c>
      <c r="E59" s="44" t="s">
        <v>145</v>
      </c>
      <c r="F59" s="11">
        <v>37.69</v>
      </c>
      <c r="G59" s="36">
        <v>1600</v>
      </c>
      <c r="H59" s="45">
        <v>19200</v>
      </c>
      <c r="I59" s="45">
        <v>5760</v>
      </c>
      <c r="J59" s="45">
        <v>5760</v>
      </c>
      <c r="K59" s="45">
        <v>4800</v>
      </c>
      <c r="L59" s="45">
        <v>2880</v>
      </c>
      <c r="M59" s="53">
        <v>13440</v>
      </c>
      <c r="N59" s="54" t="s">
        <v>146</v>
      </c>
      <c r="O59" s="11"/>
    </row>
    <row r="60" s="2" customFormat="true" ht="27" spans="1:15">
      <c r="A60" s="11">
        <v>55</v>
      </c>
      <c r="B60" s="11" t="s">
        <v>22</v>
      </c>
      <c r="C60" s="38" t="s">
        <v>147</v>
      </c>
      <c r="D60" s="37" t="s">
        <v>124</v>
      </c>
      <c r="E60" s="44" t="s">
        <v>125</v>
      </c>
      <c r="F60" s="11">
        <v>44.79</v>
      </c>
      <c r="G60" s="36">
        <v>1900</v>
      </c>
      <c r="H60" s="45">
        <v>29640</v>
      </c>
      <c r="I60" s="45">
        <v>8892</v>
      </c>
      <c r="J60" s="45">
        <v>8892</v>
      </c>
      <c r="K60" s="45">
        <v>7410</v>
      </c>
      <c r="L60" s="45">
        <v>4446</v>
      </c>
      <c r="M60" s="53">
        <v>20748</v>
      </c>
      <c r="N60" s="28" t="s">
        <v>148</v>
      </c>
      <c r="O60" s="11"/>
    </row>
    <row r="61" s="2" customFormat="true" spans="1:15">
      <c r="A61" s="11">
        <v>56</v>
      </c>
      <c r="B61" s="11" t="s">
        <v>22</v>
      </c>
      <c r="C61" s="38" t="s">
        <v>149</v>
      </c>
      <c r="D61" s="37" t="s">
        <v>150</v>
      </c>
      <c r="E61" s="44" t="s">
        <v>151</v>
      </c>
      <c r="F61" s="11">
        <v>26.65</v>
      </c>
      <c r="G61" s="36">
        <v>1100</v>
      </c>
      <c r="H61" s="45">
        <v>17160</v>
      </c>
      <c r="I61" s="45">
        <v>5148</v>
      </c>
      <c r="J61" s="45">
        <v>5148</v>
      </c>
      <c r="K61" s="45">
        <v>4290</v>
      </c>
      <c r="L61" s="45">
        <v>2574</v>
      </c>
      <c r="M61" s="53">
        <v>12012</v>
      </c>
      <c r="N61" s="28" t="s">
        <v>152</v>
      </c>
      <c r="O61" s="11"/>
    </row>
    <row r="62" s="2" customFormat="true" spans="1:15">
      <c r="A62" s="11">
        <v>57</v>
      </c>
      <c r="B62" s="11" t="s">
        <v>22</v>
      </c>
      <c r="C62" s="36" t="s">
        <v>153</v>
      </c>
      <c r="D62" s="37" t="s">
        <v>150</v>
      </c>
      <c r="E62" s="44" t="s">
        <v>151</v>
      </c>
      <c r="F62" s="11">
        <v>15.85</v>
      </c>
      <c r="G62" s="36">
        <v>680</v>
      </c>
      <c r="H62" s="45">
        <v>10608</v>
      </c>
      <c r="I62" s="45">
        <v>3182.4</v>
      </c>
      <c r="J62" s="45">
        <v>3182.4</v>
      </c>
      <c r="K62" s="45">
        <v>2652</v>
      </c>
      <c r="L62" s="45">
        <v>1591.2</v>
      </c>
      <c r="M62" s="53">
        <v>7425.6</v>
      </c>
      <c r="N62" s="28" t="s">
        <v>152</v>
      </c>
      <c r="O62" s="11"/>
    </row>
    <row r="63" s="2" customFormat="true" ht="27" spans="1:15">
      <c r="A63" s="11">
        <v>58</v>
      </c>
      <c r="B63" s="11" t="s">
        <v>22</v>
      </c>
      <c r="C63" s="38" t="s">
        <v>154</v>
      </c>
      <c r="D63" s="37" t="s">
        <v>155</v>
      </c>
      <c r="E63" s="44" t="s">
        <v>156</v>
      </c>
      <c r="F63" s="11">
        <v>44.07</v>
      </c>
      <c r="G63" s="36">
        <v>1650</v>
      </c>
      <c r="H63" s="45">
        <v>25740</v>
      </c>
      <c r="I63" s="45">
        <v>7722</v>
      </c>
      <c r="J63" s="45">
        <v>7722</v>
      </c>
      <c r="K63" s="45">
        <v>6435</v>
      </c>
      <c r="L63" s="45">
        <v>3861</v>
      </c>
      <c r="M63" s="53">
        <v>18018</v>
      </c>
      <c r="N63" s="28" t="s">
        <v>132</v>
      </c>
      <c r="O63" s="11"/>
    </row>
    <row r="64" s="2" customFormat="true" ht="27" spans="1:15">
      <c r="A64" s="11">
        <v>59</v>
      </c>
      <c r="B64" s="11" t="s">
        <v>22</v>
      </c>
      <c r="C64" s="38" t="s">
        <v>157</v>
      </c>
      <c r="D64" s="37" t="s">
        <v>158</v>
      </c>
      <c r="E64" s="44" t="s">
        <v>159</v>
      </c>
      <c r="F64" s="11">
        <v>46.68</v>
      </c>
      <c r="G64" s="36">
        <v>2000</v>
      </c>
      <c r="H64" s="45">
        <v>31200</v>
      </c>
      <c r="I64" s="45">
        <v>9360</v>
      </c>
      <c r="J64" s="45">
        <v>9360</v>
      </c>
      <c r="K64" s="45">
        <v>7800</v>
      </c>
      <c r="L64" s="45">
        <v>4680</v>
      </c>
      <c r="M64" s="53">
        <v>21840</v>
      </c>
      <c r="N64" s="28" t="s">
        <v>160</v>
      </c>
      <c r="O64" s="11"/>
    </row>
    <row r="65" s="2" customFormat="true" ht="27" spans="1:15">
      <c r="A65" s="11">
        <v>60</v>
      </c>
      <c r="B65" s="11" t="s">
        <v>22</v>
      </c>
      <c r="C65" s="38" t="s">
        <v>161</v>
      </c>
      <c r="D65" s="37" t="s">
        <v>158</v>
      </c>
      <c r="E65" s="44" t="s">
        <v>159</v>
      </c>
      <c r="F65" s="11">
        <v>49.81</v>
      </c>
      <c r="G65" s="36">
        <v>2000</v>
      </c>
      <c r="H65" s="45">
        <v>31200</v>
      </c>
      <c r="I65" s="45">
        <v>9360</v>
      </c>
      <c r="J65" s="45">
        <v>9360</v>
      </c>
      <c r="K65" s="45">
        <v>7800</v>
      </c>
      <c r="L65" s="45">
        <v>4680</v>
      </c>
      <c r="M65" s="53">
        <v>21840</v>
      </c>
      <c r="N65" s="28" t="s">
        <v>160</v>
      </c>
      <c r="O65" s="11"/>
    </row>
    <row r="66" s="2" customFormat="true" ht="27" spans="1:15">
      <c r="A66" s="11">
        <v>61</v>
      </c>
      <c r="B66" s="11" t="s">
        <v>22</v>
      </c>
      <c r="C66" s="38" t="s">
        <v>162</v>
      </c>
      <c r="D66" s="37" t="s">
        <v>84</v>
      </c>
      <c r="E66" s="44" t="s">
        <v>85</v>
      </c>
      <c r="F66" s="11">
        <v>27.42</v>
      </c>
      <c r="G66" s="36">
        <v>1100</v>
      </c>
      <c r="H66" s="45">
        <v>17160</v>
      </c>
      <c r="I66" s="45">
        <v>5148</v>
      </c>
      <c r="J66" s="45">
        <v>5148</v>
      </c>
      <c r="K66" s="45">
        <v>4290</v>
      </c>
      <c r="L66" s="45">
        <v>2574</v>
      </c>
      <c r="M66" s="53">
        <v>12012</v>
      </c>
      <c r="N66" s="54" t="s">
        <v>163</v>
      </c>
      <c r="O66" s="11"/>
    </row>
    <row r="67" s="2" customFormat="true" ht="27" spans="1:15">
      <c r="A67" s="11">
        <v>62</v>
      </c>
      <c r="B67" s="11" t="s">
        <v>22</v>
      </c>
      <c r="C67" s="38" t="s">
        <v>164</v>
      </c>
      <c r="D67" s="37" t="s">
        <v>158</v>
      </c>
      <c r="E67" s="44" t="s">
        <v>159</v>
      </c>
      <c r="F67" s="11">
        <v>53.13</v>
      </c>
      <c r="G67" s="36">
        <v>2000</v>
      </c>
      <c r="H67" s="45">
        <v>31200</v>
      </c>
      <c r="I67" s="45">
        <v>9360</v>
      </c>
      <c r="J67" s="45">
        <v>9360</v>
      </c>
      <c r="K67" s="45">
        <v>7800</v>
      </c>
      <c r="L67" s="45">
        <v>4680</v>
      </c>
      <c r="M67" s="53">
        <v>21840</v>
      </c>
      <c r="N67" s="28" t="s">
        <v>165</v>
      </c>
      <c r="O67" s="11"/>
    </row>
    <row r="68" s="2" customFormat="true" ht="27" spans="1:15">
      <c r="A68" s="11">
        <v>63</v>
      </c>
      <c r="B68" s="11" t="s">
        <v>22</v>
      </c>
      <c r="C68" s="38" t="s">
        <v>166</v>
      </c>
      <c r="D68" s="37" t="s">
        <v>158</v>
      </c>
      <c r="E68" s="44" t="s">
        <v>159</v>
      </c>
      <c r="F68" s="11">
        <v>69.62</v>
      </c>
      <c r="G68" s="36">
        <v>2000</v>
      </c>
      <c r="H68" s="45">
        <v>31200</v>
      </c>
      <c r="I68" s="45">
        <v>9360</v>
      </c>
      <c r="J68" s="45">
        <v>9360</v>
      </c>
      <c r="K68" s="45">
        <v>7800</v>
      </c>
      <c r="L68" s="45">
        <v>4680</v>
      </c>
      <c r="M68" s="53">
        <v>21840</v>
      </c>
      <c r="N68" s="28" t="s">
        <v>165</v>
      </c>
      <c r="O68" s="11"/>
    </row>
    <row r="69" s="2" customFormat="true" ht="27" spans="1:15">
      <c r="A69" s="11">
        <v>64</v>
      </c>
      <c r="B69" s="11" t="s">
        <v>22</v>
      </c>
      <c r="C69" s="38" t="s">
        <v>167</v>
      </c>
      <c r="D69" s="37" t="s">
        <v>158</v>
      </c>
      <c r="E69" s="44" t="s">
        <v>159</v>
      </c>
      <c r="F69" s="11">
        <v>54.65</v>
      </c>
      <c r="G69" s="36">
        <v>2000</v>
      </c>
      <c r="H69" s="45">
        <v>31200</v>
      </c>
      <c r="I69" s="45">
        <v>9360</v>
      </c>
      <c r="J69" s="45">
        <v>9360</v>
      </c>
      <c r="K69" s="45">
        <v>7800</v>
      </c>
      <c r="L69" s="45">
        <v>4680</v>
      </c>
      <c r="M69" s="53">
        <v>21840</v>
      </c>
      <c r="N69" s="28" t="s">
        <v>165</v>
      </c>
      <c r="O69" s="11"/>
    </row>
    <row r="70" s="2" customFormat="true" ht="27" spans="1:15">
      <c r="A70" s="11">
        <v>65</v>
      </c>
      <c r="B70" s="11" t="s">
        <v>22</v>
      </c>
      <c r="C70" s="38" t="s">
        <v>168</v>
      </c>
      <c r="D70" s="37" t="s">
        <v>158</v>
      </c>
      <c r="E70" s="44" t="s">
        <v>159</v>
      </c>
      <c r="F70" s="11">
        <v>49.25</v>
      </c>
      <c r="G70" s="36">
        <v>1796</v>
      </c>
      <c r="H70" s="45">
        <v>28017.6</v>
      </c>
      <c r="I70" s="45">
        <v>8405.28</v>
      </c>
      <c r="J70" s="45">
        <v>8405.28</v>
      </c>
      <c r="K70" s="45">
        <v>7004.4</v>
      </c>
      <c r="L70" s="45">
        <v>4202.64</v>
      </c>
      <c r="M70" s="53">
        <v>19612.32</v>
      </c>
      <c r="N70" s="28" t="s">
        <v>169</v>
      </c>
      <c r="O70" s="11"/>
    </row>
    <row r="71" s="2" customFormat="true" ht="27" spans="1:15">
      <c r="A71" s="11">
        <v>66</v>
      </c>
      <c r="B71" s="11" t="s">
        <v>22</v>
      </c>
      <c r="C71" s="38" t="s">
        <v>170</v>
      </c>
      <c r="D71" s="37" t="s">
        <v>158</v>
      </c>
      <c r="E71" s="44" t="s">
        <v>159</v>
      </c>
      <c r="F71" s="11">
        <v>34.7</v>
      </c>
      <c r="G71" s="36">
        <v>1500</v>
      </c>
      <c r="H71" s="45">
        <v>23400</v>
      </c>
      <c r="I71" s="45">
        <v>7020</v>
      </c>
      <c r="J71" s="45">
        <v>7020</v>
      </c>
      <c r="K71" s="45">
        <v>5850</v>
      </c>
      <c r="L71" s="45">
        <v>3510</v>
      </c>
      <c r="M71" s="53">
        <v>16380</v>
      </c>
      <c r="N71" s="28" t="s">
        <v>171</v>
      </c>
      <c r="O71" s="11"/>
    </row>
    <row r="72" s="2" customFormat="true" ht="27" spans="1:15">
      <c r="A72" s="11">
        <v>67</v>
      </c>
      <c r="B72" s="11" t="s">
        <v>22</v>
      </c>
      <c r="C72" s="38" t="s">
        <v>172</v>
      </c>
      <c r="D72" s="37" t="s">
        <v>173</v>
      </c>
      <c r="E72" s="44" t="s">
        <v>174</v>
      </c>
      <c r="F72" s="11">
        <v>41.55</v>
      </c>
      <c r="G72" s="36">
        <v>1300</v>
      </c>
      <c r="H72" s="45">
        <v>20280</v>
      </c>
      <c r="I72" s="45">
        <v>6084</v>
      </c>
      <c r="J72" s="45">
        <v>6084</v>
      </c>
      <c r="K72" s="45">
        <v>5070</v>
      </c>
      <c r="L72" s="45">
        <v>3042</v>
      </c>
      <c r="M72" s="53">
        <v>14196</v>
      </c>
      <c r="N72" s="28" t="s">
        <v>175</v>
      </c>
      <c r="O72" s="11"/>
    </row>
    <row r="73" s="2" customFormat="true" ht="27" spans="1:15">
      <c r="A73" s="11">
        <v>68</v>
      </c>
      <c r="B73" s="11" t="s">
        <v>22</v>
      </c>
      <c r="C73" s="36" t="s">
        <v>176</v>
      </c>
      <c r="D73" s="37" t="s">
        <v>158</v>
      </c>
      <c r="E73" s="44" t="s">
        <v>159</v>
      </c>
      <c r="F73" s="11">
        <v>21.51</v>
      </c>
      <c r="G73" s="36">
        <v>900</v>
      </c>
      <c r="H73" s="45">
        <v>14040</v>
      </c>
      <c r="I73" s="45">
        <v>4212</v>
      </c>
      <c r="J73" s="45">
        <v>4212</v>
      </c>
      <c r="K73" s="45">
        <v>3510</v>
      </c>
      <c r="L73" s="45">
        <v>2106</v>
      </c>
      <c r="M73" s="53">
        <v>9828</v>
      </c>
      <c r="N73" s="28" t="s">
        <v>177</v>
      </c>
      <c r="O73" s="11"/>
    </row>
    <row r="74" s="2" customFormat="true" ht="40.5" spans="1:15">
      <c r="A74" s="11">
        <v>69</v>
      </c>
      <c r="B74" s="11" t="s">
        <v>22</v>
      </c>
      <c r="C74" s="38" t="s">
        <v>178</v>
      </c>
      <c r="D74" s="37" t="s">
        <v>173</v>
      </c>
      <c r="E74" s="44" t="s">
        <v>174</v>
      </c>
      <c r="F74" s="11">
        <v>33</v>
      </c>
      <c r="G74" s="36">
        <v>1350</v>
      </c>
      <c r="H74" s="45">
        <v>21060</v>
      </c>
      <c r="I74" s="45">
        <v>6318</v>
      </c>
      <c r="J74" s="45">
        <v>6318</v>
      </c>
      <c r="K74" s="45">
        <v>5265</v>
      </c>
      <c r="L74" s="45">
        <v>3159</v>
      </c>
      <c r="M74" s="53">
        <v>14742</v>
      </c>
      <c r="N74" s="28" t="s">
        <v>179</v>
      </c>
      <c r="O74" s="11"/>
    </row>
    <row r="75" s="2" customFormat="true" ht="27" spans="1:15">
      <c r="A75" s="11">
        <v>70</v>
      </c>
      <c r="B75" s="11" t="s">
        <v>22</v>
      </c>
      <c r="C75" s="38" t="s">
        <v>180</v>
      </c>
      <c r="D75" s="37" t="s">
        <v>173</v>
      </c>
      <c r="E75" s="44" t="s">
        <v>174</v>
      </c>
      <c r="F75" s="11">
        <v>48.88</v>
      </c>
      <c r="G75" s="36">
        <v>1900</v>
      </c>
      <c r="H75" s="45">
        <v>29640</v>
      </c>
      <c r="I75" s="45">
        <v>8892</v>
      </c>
      <c r="J75" s="45">
        <v>8892</v>
      </c>
      <c r="K75" s="45">
        <v>7410</v>
      </c>
      <c r="L75" s="45">
        <v>4446</v>
      </c>
      <c r="M75" s="53">
        <v>20748</v>
      </c>
      <c r="N75" s="28" t="s">
        <v>181</v>
      </c>
      <c r="O75" s="11"/>
    </row>
    <row r="76" s="2" customFormat="true" ht="27" spans="1:15">
      <c r="A76" s="11">
        <v>71</v>
      </c>
      <c r="B76" s="11" t="s">
        <v>22</v>
      </c>
      <c r="C76" s="38" t="s">
        <v>182</v>
      </c>
      <c r="D76" s="37" t="s">
        <v>158</v>
      </c>
      <c r="E76" s="44" t="s">
        <v>159</v>
      </c>
      <c r="F76" s="11">
        <v>33.16</v>
      </c>
      <c r="G76" s="36">
        <v>1250</v>
      </c>
      <c r="H76" s="45">
        <v>19500</v>
      </c>
      <c r="I76" s="45">
        <v>5850</v>
      </c>
      <c r="J76" s="45">
        <v>5850</v>
      </c>
      <c r="K76" s="45">
        <v>4875</v>
      </c>
      <c r="L76" s="45">
        <v>2925</v>
      </c>
      <c r="M76" s="53">
        <v>13650</v>
      </c>
      <c r="N76" s="28" t="s">
        <v>177</v>
      </c>
      <c r="O76" s="11"/>
    </row>
    <row r="77" s="2" customFormat="true" ht="27" spans="1:15">
      <c r="A77" s="11">
        <v>72</v>
      </c>
      <c r="B77" s="11" t="s">
        <v>22</v>
      </c>
      <c r="C77" s="38" t="s">
        <v>183</v>
      </c>
      <c r="D77" s="37" t="s">
        <v>55</v>
      </c>
      <c r="E77" s="44" t="s">
        <v>56</v>
      </c>
      <c r="F77" s="11">
        <v>49.27</v>
      </c>
      <c r="G77" s="36">
        <v>2000</v>
      </c>
      <c r="H77" s="45">
        <v>31200</v>
      </c>
      <c r="I77" s="45">
        <v>9360</v>
      </c>
      <c r="J77" s="45">
        <v>9360</v>
      </c>
      <c r="K77" s="45">
        <v>7800</v>
      </c>
      <c r="L77" s="45">
        <v>4680</v>
      </c>
      <c r="M77" s="53">
        <v>21840</v>
      </c>
      <c r="N77" s="28" t="s">
        <v>160</v>
      </c>
      <c r="O77" s="11"/>
    </row>
    <row r="78" s="2" customFormat="true" ht="25" customHeight="true" spans="1:15">
      <c r="A78" s="11" t="s">
        <v>184</v>
      </c>
      <c r="B78" s="11"/>
      <c r="C78" s="11"/>
      <c r="D78" s="11"/>
      <c r="E78" s="11"/>
      <c r="F78" s="11">
        <f t="shared" ref="F78:M78" si="0">SUM(F6:F77)</f>
        <v>2675.62</v>
      </c>
      <c r="G78" s="11">
        <f t="shared" si="0"/>
        <v>107228</v>
      </c>
      <c r="H78" s="53">
        <f t="shared" si="0"/>
        <v>1575222</v>
      </c>
      <c r="I78" s="53">
        <f t="shared" si="0"/>
        <v>472566.6</v>
      </c>
      <c r="J78" s="53">
        <f t="shared" si="0"/>
        <v>472566.6</v>
      </c>
      <c r="K78" s="53">
        <f t="shared" si="0"/>
        <v>393805.5</v>
      </c>
      <c r="L78" s="53">
        <f t="shared" si="0"/>
        <v>236283.3</v>
      </c>
      <c r="M78" s="53">
        <f t="shared" si="0"/>
        <v>1102655.4</v>
      </c>
      <c r="N78" s="11"/>
      <c r="O78" s="11"/>
    </row>
  </sheetData>
  <mergeCells count="16">
    <mergeCell ref="A2:O2"/>
    <mergeCell ref="A3:D3"/>
    <mergeCell ref="G3:J3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20" sqref="F20"/>
    </sheetView>
  </sheetViews>
  <sheetFormatPr defaultColWidth="9" defaultRowHeight="27" customHeight="true"/>
  <cols>
    <col min="1" max="1" width="5.5" style="1" customWidth="true"/>
    <col min="2" max="2" width="10.1083333333333" style="1" customWidth="true"/>
    <col min="3" max="3" width="10.3333333333333" style="4" customWidth="true"/>
    <col min="4" max="5" width="11.8916666666667" style="1" customWidth="true"/>
    <col min="6" max="6" width="9" style="4"/>
    <col min="7" max="7" width="8.89166666666667" style="5" customWidth="true"/>
    <col min="8" max="8" width="13" style="6" customWidth="true"/>
    <col min="9" max="9" width="12.75" style="7" customWidth="true"/>
    <col min="10" max="10" width="12.775" style="7" customWidth="true"/>
    <col min="11" max="11" width="12.4416666666667" style="7" customWidth="true"/>
    <col min="12" max="12" width="17.3333333333333" style="1" customWidth="true"/>
    <col min="13" max="16384" width="9" style="1"/>
  </cols>
  <sheetData>
    <row r="1" s="1" customFormat="true" ht="22" customHeight="true" spans="1:11">
      <c r="A1" s="8" t="s">
        <v>185</v>
      </c>
      <c r="B1" s="1"/>
      <c r="C1" s="4"/>
      <c r="D1" s="1"/>
      <c r="E1" s="1"/>
      <c r="F1" s="4"/>
      <c r="G1" s="5"/>
      <c r="H1" s="6"/>
      <c r="I1" s="7"/>
      <c r="J1" s="7"/>
      <c r="K1" s="7"/>
    </row>
    <row r="2" s="2" customFormat="true" ht="33" customHeight="true" spans="1:13">
      <c r="A2" s="9" t="s">
        <v>186</v>
      </c>
      <c r="B2" s="9"/>
      <c r="C2" s="9"/>
      <c r="D2" s="9"/>
      <c r="E2" s="9"/>
      <c r="F2" s="9"/>
      <c r="G2" s="9"/>
      <c r="H2" s="16"/>
      <c r="I2" s="16"/>
      <c r="J2" s="16"/>
      <c r="K2" s="16"/>
      <c r="L2" s="9"/>
      <c r="M2" s="9"/>
    </row>
    <row r="3" s="3" customFormat="true" customHeight="true" spans="1:13">
      <c r="A3" s="8" t="s">
        <v>2</v>
      </c>
      <c r="B3" s="8"/>
      <c r="C3" s="8"/>
      <c r="D3" s="8"/>
      <c r="F3" s="2"/>
      <c r="G3" s="17" t="s">
        <v>3</v>
      </c>
      <c r="H3" s="17"/>
      <c r="I3" s="17"/>
      <c r="J3" s="17"/>
      <c r="K3" s="24"/>
      <c r="L3" s="25" t="s">
        <v>4</v>
      </c>
      <c r="M3" s="29"/>
    </row>
    <row r="4" s="2" customFormat="true" ht="23" customHeight="true" spans="1:13">
      <c r="A4" s="10" t="s">
        <v>5</v>
      </c>
      <c r="B4" s="10" t="s">
        <v>36</v>
      </c>
      <c r="C4" s="10" t="s">
        <v>37</v>
      </c>
      <c r="D4" s="10" t="s">
        <v>38</v>
      </c>
      <c r="E4" s="10" t="s">
        <v>39</v>
      </c>
      <c r="F4" s="11" t="s">
        <v>14</v>
      </c>
      <c r="G4" s="18" t="s">
        <v>40</v>
      </c>
      <c r="H4" s="19" t="s">
        <v>8</v>
      </c>
      <c r="I4" s="19" t="s">
        <v>41</v>
      </c>
      <c r="J4" s="19" t="s">
        <v>42</v>
      </c>
      <c r="K4" s="19"/>
      <c r="L4" s="11" t="s">
        <v>43</v>
      </c>
      <c r="M4" s="11" t="s">
        <v>44</v>
      </c>
    </row>
    <row r="5" s="2" customFormat="true" ht="28" customHeight="true" spans="1:13">
      <c r="A5" s="10"/>
      <c r="B5" s="10"/>
      <c r="C5" s="10"/>
      <c r="D5" s="10"/>
      <c r="E5" s="10"/>
      <c r="F5" s="11"/>
      <c r="G5" s="18"/>
      <c r="H5" s="19"/>
      <c r="I5" s="19"/>
      <c r="J5" s="26" t="s">
        <v>187</v>
      </c>
      <c r="K5" s="19" t="s">
        <v>19</v>
      </c>
      <c r="L5" s="11"/>
      <c r="M5" s="11"/>
    </row>
    <row r="6" s="2" customFormat="true" customHeight="true" spans="1:13">
      <c r="A6" s="11">
        <v>1</v>
      </c>
      <c r="B6" s="11" t="s">
        <v>23</v>
      </c>
      <c r="C6" s="12" t="s">
        <v>67</v>
      </c>
      <c r="D6" s="13" t="s">
        <v>68</v>
      </c>
      <c r="E6" s="20" t="s">
        <v>69</v>
      </c>
      <c r="F6" s="11">
        <v>49.8</v>
      </c>
      <c r="G6" s="12">
        <v>2100</v>
      </c>
      <c r="H6" s="21">
        <v>59136</v>
      </c>
      <c r="I6" s="21">
        <v>23654.4</v>
      </c>
      <c r="J6" s="21">
        <v>35481.6</v>
      </c>
      <c r="K6" s="21">
        <v>35481.6</v>
      </c>
      <c r="L6" s="27" t="s">
        <v>70</v>
      </c>
      <c r="M6" s="11"/>
    </row>
    <row r="7" s="2" customFormat="true" customHeight="true" spans="1:13">
      <c r="A7" s="11">
        <v>2</v>
      </c>
      <c r="B7" s="11" t="s">
        <v>23</v>
      </c>
      <c r="C7" s="12" t="s">
        <v>79</v>
      </c>
      <c r="D7" s="13" t="s">
        <v>80</v>
      </c>
      <c r="E7" s="20" t="s">
        <v>81</v>
      </c>
      <c r="F7" s="11">
        <v>39.53</v>
      </c>
      <c r="G7" s="12">
        <v>1600</v>
      </c>
      <c r="H7" s="21">
        <v>45056</v>
      </c>
      <c r="I7" s="21">
        <v>18022.4</v>
      </c>
      <c r="J7" s="21">
        <v>27033.6</v>
      </c>
      <c r="K7" s="21">
        <v>27033.6</v>
      </c>
      <c r="L7" s="28" t="s">
        <v>82</v>
      </c>
      <c r="M7" s="11"/>
    </row>
    <row r="8" s="2" customFormat="true" customHeight="true" spans="1:13">
      <c r="A8" s="11">
        <v>3</v>
      </c>
      <c r="B8" s="11" t="s">
        <v>23</v>
      </c>
      <c r="C8" s="12" t="s">
        <v>115</v>
      </c>
      <c r="D8" s="13" t="s">
        <v>72</v>
      </c>
      <c r="E8" s="20" t="s">
        <v>116</v>
      </c>
      <c r="F8" s="11">
        <v>31.2</v>
      </c>
      <c r="G8" s="12">
        <v>1000</v>
      </c>
      <c r="H8" s="21">
        <v>28160</v>
      </c>
      <c r="I8" s="21">
        <v>11264</v>
      </c>
      <c r="J8" s="21">
        <v>16896</v>
      </c>
      <c r="K8" s="21">
        <v>16896</v>
      </c>
      <c r="L8" s="27" t="s">
        <v>70</v>
      </c>
      <c r="M8" s="11"/>
    </row>
    <row r="9" s="2" customFormat="true" customHeight="true" spans="1:13">
      <c r="A9" s="11">
        <v>4</v>
      </c>
      <c r="B9" s="11" t="s">
        <v>23</v>
      </c>
      <c r="C9" s="12" t="s">
        <v>139</v>
      </c>
      <c r="D9" s="13" t="s">
        <v>124</v>
      </c>
      <c r="E9" s="20" t="s">
        <v>125</v>
      </c>
      <c r="F9" s="11">
        <v>46</v>
      </c>
      <c r="G9" s="12">
        <v>2000</v>
      </c>
      <c r="H9" s="21">
        <v>56320</v>
      </c>
      <c r="I9" s="21">
        <v>22528</v>
      </c>
      <c r="J9" s="21">
        <v>33792</v>
      </c>
      <c r="K9" s="21">
        <v>33792</v>
      </c>
      <c r="L9" s="28" t="s">
        <v>140</v>
      </c>
      <c r="M9" s="11"/>
    </row>
    <row r="10" s="2" customFormat="true" customHeight="true" spans="1:13">
      <c r="A10" s="11">
        <v>5</v>
      </c>
      <c r="B10" s="11" t="s">
        <v>23</v>
      </c>
      <c r="C10" s="14" t="s">
        <v>188</v>
      </c>
      <c r="D10" s="13" t="s">
        <v>84</v>
      </c>
      <c r="E10" s="20" t="s">
        <v>85</v>
      </c>
      <c r="F10" s="11">
        <v>55.98</v>
      </c>
      <c r="G10" s="12">
        <v>3000</v>
      </c>
      <c r="H10" s="21">
        <v>84480</v>
      </c>
      <c r="I10" s="21">
        <v>33792</v>
      </c>
      <c r="J10" s="21">
        <v>50688</v>
      </c>
      <c r="K10" s="21">
        <v>50688</v>
      </c>
      <c r="L10" s="28" t="s">
        <v>140</v>
      </c>
      <c r="M10" s="11"/>
    </row>
    <row r="11" s="1" customFormat="true" customHeight="true" spans="1:13">
      <c r="A11" s="11" t="s">
        <v>184</v>
      </c>
      <c r="B11" s="15"/>
      <c r="C11" s="11"/>
      <c r="D11" s="15"/>
      <c r="E11" s="15"/>
      <c r="F11" s="11">
        <f t="shared" ref="F11:K11" si="0">SUM(F6:F10)</f>
        <v>222.51</v>
      </c>
      <c r="G11" s="22">
        <f t="shared" si="0"/>
        <v>9700</v>
      </c>
      <c r="H11" s="23">
        <f t="shared" si="0"/>
        <v>273152</v>
      </c>
      <c r="I11" s="23">
        <f t="shared" si="0"/>
        <v>109260.8</v>
      </c>
      <c r="J11" s="23">
        <f t="shared" si="0"/>
        <v>163891.2</v>
      </c>
      <c r="K11" s="23">
        <f t="shared" si="0"/>
        <v>163891.2</v>
      </c>
      <c r="L11" s="15"/>
      <c r="M11" s="15"/>
    </row>
  </sheetData>
  <mergeCells count="15">
    <mergeCell ref="A2:M2"/>
    <mergeCell ref="A3:D3"/>
    <mergeCell ref="G3:J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附件1.汇总表</vt:lpstr>
      <vt:lpstr>附件2.大灾</vt:lpstr>
      <vt:lpstr>附件3.产量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JCX</dc:creator>
  <cp:lastModifiedBy>uos</cp:lastModifiedBy>
  <dcterms:created xsi:type="dcterms:W3CDTF">2023-11-23T00:13:00Z</dcterms:created>
  <dcterms:modified xsi:type="dcterms:W3CDTF">2023-12-04T15:43:36Z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AC96A6EE8B8F4DE0AC44F13F72E8E679_11</vt:lpwstr>
  </property>
  <property fmtid="{D5CDD505-2E9C-101B-9397-08002B2CF9AE}" pid="3" name="KSOProductBuildVer">
    <vt:lpwstr>2052-11.8.2.10386</vt:lpwstr>
  </property>
</Properties>
</file>