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firstSheet="2" activeTab="2"/>
  </bookViews>
  <sheets>
    <sheet name="贴息审核要素" sheetId="1" state="hidden" r:id="rId1"/>
    <sheet name="贴息计算" sheetId="2" state="hidden" r:id="rId2"/>
    <sheet name="三亚市农业龙头企业贷款贴息名册" sheetId="4" r:id="rId3"/>
  </sheets>
  <definedNames>
    <definedName name="_xlnm.Print_Area" localSheetId="2">三亚市农业龙头企业贷款贴息名册!$A$1:$M$20</definedName>
    <definedName name="_xlnm.Print_Titles" localSheetId="2">三亚市农业龙头企业贷款贴息名册!$1:$4</definedName>
  </definedNames>
  <calcPr calcId="144525"/>
</workbook>
</file>

<file path=xl/comments1.xml><?xml version="1.0" encoding="utf-8"?>
<comments xmlns="http://schemas.openxmlformats.org/spreadsheetml/2006/main">
  <authors>
    <author>LiuQiuHong</author>
  </authors>
  <commentList>
    <comment ref="G5" authorId="0">
      <text>
        <r>
          <rPr>
            <b/>
            <sz val="9"/>
            <rFont val="宋体"/>
            <charset val="134"/>
          </rPr>
          <t>LiuQiuHong:</t>
        </r>
        <r>
          <rPr>
            <sz val="9"/>
            <rFont val="宋体"/>
            <charset val="134"/>
          </rPr>
          <t xml:space="preserve">
查询贷款发放当日LPR利率（对应一年期和五年期，以贷款合同期限确定是否用一年期或五年期）</t>
        </r>
      </text>
    </comment>
    <comment ref="H5" authorId="0">
      <text>
        <r>
          <rPr>
            <b/>
            <sz val="9"/>
            <rFont val="宋体"/>
            <charset val="134"/>
          </rPr>
          <t>LiuQiuHong:</t>
        </r>
        <r>
          <rPr>
            <sz val="9"/>
            <rFont val="宋体"/>
            <charset val="134"/>
          </rPr>
          <t xml:space="preserve">
依据政策文件，符合贴息补贴的贷款用途支付金额</t>
        </r>
      </text>
    </comment>
    <comment ref="J5" authorId="0">
      <text>
        <r>
          <rPr>
            <b/>
            <sz val="9"/>
            <rFont val="宋体"/>
            <charset val="134"/>
          </rPr>
          <t>LiuQiuHong:</t>
        </r>
        <r>
          <rPr>
            <sz val="9"/>
            <rFont val="宋体"/>
            <charset val="134"/>
          </rPr>
          <t xml:space="preserve">
计算得出，LPR是年利率，一年按360天计算，实际利率低于LPR的，按实际利率的50%计算，实际利率高于LPR的，按LPR的50%计算</t>
        </r>
      </text>
    </comment>
    <comment ref="K5" authorId="0">
      <text>
        <r>
          <rPr>
            <b/>
            <sz val="9"/>
            <rFont val="宋体"/>
            <charset val="134"/>
          </rPr>
          <t>LiuQiuHong:该笔贷款是否已享受国家、省级贴息补贴？如有，应扣减。即</t>
        </r>
      </text>
    </comment>
    <comment ref="L5" authorId="0">
      <text>
        <r>
          <rPr>
            <b/>
            <sz val="9"/>
            <rFont val="宋体"/>
            <charset val="134"/>
          </rPr>
          <t>LiuQiuHong:</t>
        </r>
        <r>
          <rPr>
            <sz val="9"/>
            <rFont val="宋体"/>
            <charset val="134"/>
          </rPr>
          <t xml:space="preserve">
三亚市按国家或省级标准同等奖励，但奖励总金额不得超过企业实际支付符合条件的贷款额度内的利息</t>
        </r>
      </text>
    </comment>
  </commentList>
</comments>
</file>

<file path=xl/sharedStrings.xml><?xml version="1.0" encoding="utf-8"?>
<sst xmlns="http://schemas.openxmlformats.org/spreadsheetml/2006/main" count="94" uniqueCount="85">
  <si>
    <t>龙头企业贷款贴息审计底稿</t>
  </si>
  <si>
    <t>单位名称：</t>
  </si>
  <si>
    <t>序号</t>
  </si>
  <si>
    <t>项目</t>
  </si>
  <si>
    <t>审核要素</t>
  </si>
  <si>
    <t>文件要求</t>
  </si>
  <si>
    <t>企业申报情况</t>
  </si>
  <si>
    <t>审核确认</t>
  </si>
  <si>
    <t>页码</t>
  </si>
  <si>
    <t>一</t>
  </si>
  <si>
    <t>主体资格情况</t>
  </si>
  <si>
    <t>企业营业执照</t>
  </si>
  <si>
    <t>是否是三亚区域内注册或在三亚设有分支机构，查询该企业是否异常？</t>
  </si>
  <si>
    <t>三亚区域内注册</t>
  </si>
  <si>
    <t>三亚市吉阳区临春河路199号祥和酒店202房</t>
  </si>
  <si>
    <t>符合条件</t>
  </si>
  <si>
    <t>企业开户许可证</t>
  </si>
  <si>
    <t>检查开户行信息</t>
  </si>
  <si>
    <t>三亚市内开户</t>
  </si>
  <si>
    <t>中国农业银行三亚市分行账号21751001040035650</t>
  </si>
  <si>
    <t>龙头企业认定文书</t>
  </si>
  <si>
    <t>检查属于哪一等级认定，以有效期内的证书确认，并在相关网站查询或查看公示记录</t>
  </si>
  <si>
    <t>省级龙头企业、认定文件</t>
  </si>
  <si>
    <t>2022年1月认定为省级龙头企业，</t>
  </si>
  <si>
    <t>信用证明</t>
  </si>
  <si>
    <t>信用中国查询信用情况，并附资料证明</t>
  </si>
  <si>
    <t>二</t>
  </si>
  <si>
    <t>贴息申请表及申请文书</t>
  </si>
  <si>
    <t>三</t>
  </si>
  <si>
    <t>贷款利息资料</t>
  </si>
  <si>
    <t>贷款合同情况</t>
  </si>
  <si>
    <t>1.贷款银行；2、贷款期限；3、是否已结清；4、是否有逾期</t>
  </si>
  <si>
    <t>贷款用途证明材料</t>
  </si>
  <si>
    <t>1、符合文件要求的贷款使用金额;2、查贷款支付凭证、合同、发票、银行流水、入库单、记账凭证、贷款使用当月的序时账、银行对账单</t>
  </si>
  <si>
    <t>支付利息情况</t>
  </si>
  <si>
    <t>1、贷款发放日LPR利率；2、贷款使用金额；3、贷款使用时长；4、支付利息金额；5、符合政策文件的贴息金额；6、是否同一笔贷款有国家级或省级贴息；7、贴息年限不超过2年；8、申请的贷款本息已全部还清；9、符合条件的贷款是2022年1月1日起发放或存续的；10、国家级龙头企业贷款本金不超过1亿（含）、省级不超过6000万（含）、市级不超过3000万（含），超过部分不予贴息；11、龙头企业评级有变化的，按较高者 ；12、企业提供的贷款合同和利息凭证需带银行印章</t>
  </si>
  <si>
    <t>四</t>
  </si>
  <si>
    <t>合规性资料</t>
  </si>
  <si>
    <t>正常纳税凭证</t>
  </si>
  <si>
    <t>1、完税凭证；2、纳税信用等级；3、无欠税证明。以上凭证需企业提供带税务印章的，并提供网页截图</t>
  </si>
  <si>
    <t>承诺书</t>
  </si>
  <si>
    <t>固定格式</t>
  </si>
  <si>
    <t>贴息计算方法</t>
  </si>
  <si>
    <t>单位：</t>
  </si>
  <si>
    <t>单位：元</t>
  </si>
  <si>
    <t>企业申请情况</t>
  </si>
  <si>
    <t>审核情况</t>
  </si>
  <si>
    <t>贷款金额</t>
  </si>
  <si>
    <t>贷款发放日期</t>
  </si>
  <si>
    <t>贷款归还日期</t>
  </si>
  <si>
    <t>账面支付利息</t>
  </si>
  <si>
    <t>申请贴息金额</t>
  </si>
  <si>
    <t>贷款发放日LPR利率</t>
  </si>
  <si>
    <t>贷款使用金额</t>
  </si>
  <si>
    <t>贷款使用期限（天）</t>
  </si>
  <si>
    <t>符合条件贴息金额</t>
  </si>
  <si>
    <t>已贴息金额</t>
  </si>
  <si>
    <t>应贴息金额</t>
  </si>
  <si>
    <t>三亚市农业龙头企业贷款贴息名册</t>
  </si>
  <si>
    <t>行政主管部门：三亚市农业农村局</t>
  </si>
  <si>
    <t>借款人名称</t>
  </si>
  <si>
    <t>借款用途</t>
  </si>
  <si>
    <t>应贴息贷款金额</t>
  </si>
  <si>
    <t>贷款到期日</t>
  </si>
  <si>
    <t>贷款结清日期</t>
  </si>
  <si>
    <t>贷款年利率</t>
  </si>
  <si>
    <t>贷款贴息 率</t>
  </si>
  <si>
    <t>计息天数</t>
  </si>
  <si>
    <t>备注</t>
  </si>
  <si>
    <t>海南晨海水产有限公司</t>
  </si>
  <si>
    <t>购买水产养殖饲料等。</t>
  </si>
  <si>
    <t>海南海亚南繁种业有限公司</t>
  </si>
  <si>
    <t>支付育种费用。</t>
  </si>
  <si>
    <t>首年5.50%，剩余期限6.50%</t>
  </si>
  <si>
    <t>三亚佳翔航空货运服务有限公司</t>
  </si>
  <si>
    <t>购买原材料、农副产品。</t>
  </si>
  <si>
    <t>适用2019年修正文件</t>
  </si>
  <si>
    <t>海南水果岛农业开发有限公司</t>
  </si>
  <si>
    <t>支付原材料款项、人工成本等。</t>
  </si>
  <si>
    <t>分期还款</t>
  </si>
  <si>
    <t>海南希源生态农业股份有限公司</t>
  </si>
  <si>
    <t>采购农副产品。</t>
  </si>
  <si>
    <t>海南中本水产食品有限公司</t>
  </si>
  <si>
    <t>购买原材料、饲料等。</t>
  </si>
  <si>
    <t>合计</t>
  </si>
</sst>
</file>

<file path=xl/styles.xml><?xml version="1.0" encoding="utf-8"?>
<styleSheet xmlns="http://schemas.openxmlformats.org/spreadsheetml/2006/main">
  <numFmts count="5">
    <numFmt numFmtId="176" formatCode="0.000%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楷体_GB2312"/>
      <charset val="134"/>
    </font>
    <font>
      <sz val="9"/>
      <color theme="1"/>
      <name val="楷体_GB2312"/>
      <charset val="134"/>
    </font>
    <font>
      <b/>
      <sz val="16"/>
      <color theme="1"/>
      <name val="仿宋"/>
      <charset val="134"/>
    </font>
    <font>
      <sz val="9"/>
      <color theme="1"/>
      <name val="仿宋"/>
      <charset val="134"/>
    </font>
    <font>
      <sz val="14"/>
      <color theme="1"/>
      <name val="等线"/>
      <charset val="134"/>
      <scheme val="minor"/>
    </font>
    <font>
      <sz val="18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43" fontId="0" fillId="0" borderId="0" xfId="8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3" fontId="4" fillId="0" borderId="0" xfId="8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8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3" fontId="4" fillId="0" borderId="2" xfId="8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left" vertical="center" wrapText="1"/>
    </xf>
    <xf numFmtId="176" fontId="4" fillId="0" borderId="2" xfId="8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E7" sqref="E7"/>
    </sheetView>
  </sheetViews>
  <sheetFormatPr defaultColWidth="9" defaultRowHeight="14" outlineLevelCol="6"/>
  <cols>
    <col min="1" max="1" width="7.73333333333333" style="48" customWidth="1"/>
    <col min="2" max="2" width="20.8666666666667" customWidth="1"/>
    <col min="3" max="4" width="29.2666666666667" customWidth="1"/>
    <col min="5" max="5" width="28.7333333333333" style="4" customWidth="1"/>
    <col min="6" max="6" width="27.1333333333333" customWidth="1"/>
    <col min="7" max="7" width="10.4" customWidth="1"/>
  </cols>
  <sheetData>
    <row r="1" ht="28.15" customHeight="1" spans="1:7">
      <c r="A1" s="49" t="s">
        <v>0</v>
      </c>
      <c r="B1" s="49"/>
      <c r="C1" s="49"/>
      <c r="D1" s="49"/>
      <c r="E1" s="49"/>
      <c r="F1" s="49"/>
      <c r="G1" s="49"/>
    </row>
    <row r="2" ht="28.15" customHeight="1" spans="1:2">
      <c r="A2" s="43" t="s">
        <v>1</v>
      </c>
      <c r="B2" s="43"/>
    </row>
    <row r="3" s="48" customFormat="1" ht="40.15" customHeight="1" spans="1:7">
      <c r="A3" s="45" t="s">
        <v>2</v>
      </c>
      <c r="B3" s="45" t="s">
        <v>3</v>
      </c>
      <c r="C3" s="45" t="s">
        <v>4</v>
      </c>
      <c r="D3" s="45" t="s">
        <v>5</v>
      </c>
      <c r="E3" s="50" t="s">
        <v>6</v>
      </c>
      <c r="F3" s="45" t="s">
        <v>7</v>
      </c>
      <c r="G3" s="45" t="s">
        <v>8</v>
      </c>
    </row>
    <row r="4" ht="40.15" customHeight="1" spans="1:7">
      <c r="A4" s="45" t="s">
        <v>9</v>
      </c>
      <c r="B4" s="47" t="s">
        <v>10</v>
      </c>
      <c r="C4" s="47"/>
      <c r="D4" s="47"/>
      <c r="E4" s="46"/>
      <c r="F4" s="47"/>
      <c r="G4" s="47"/>
    </row>
    <row r="5" ht="47.65" customHeight="1" spans="1:7">
      <c r="A5" s="45">
        <v>1</v>
      </c>
      <c r="B5" s="47" t="s">
        <v>11</v>
      </c>
      <c r="C5" s="46" t="s">
        <v>12</v>
      </c>
      <c r="D5" s="46" t="s">
        <v>13</v>
      </c>
      <c r="E5" s="46" t="s">
        <v>14</v>
      </c>
      <c r="F5" s="46" t="s">
        <v>15</v>
      </c>
      <c r="G5" s="47"/>
    </row>
    <row r="6" ht="40.15" customHeight="1" spans="1:7">
      <c r="A6" s="45">
        <v>2</v>
      </c>
      <c r="B6" s="47" t="s">
        <v>16</v>
      </c>
      <c r="C6" s="47" t="s">
        <v>17</v>
      </c>
      <c r="D6" s="47" t="s">
        <v>18</v>
      </c>
      <c r="E6" s="46" t="s">
        <v>19</v>
      </c>
      <c r="F6" s="47" t="s">
        <v>15</v>
      </c>
      <c r="G6" s="47"/>
    </row>
    <row r="7" ht="45.75" customHeight="1" spans="1:7">
      <c r="A7" s="45">
        <v>3</v>
      </c>
      <c r="B7" s="47" t="s">
        <v>20</v>
      </c>
      <c r="C7" s="46" t="s">
        <v>21</v>
      </c>
      <c r="D7" s="46" t="s">
        <v>22</v>
      </c>
      <c r="E7" s="46" t="s">
        <v>23</v>
      </c>
      <c r="F7" s="46" t="s">
        <v>15</v>
      </c>
      <c r="G7" s="47"/>
    </row>
    <row r="8" ht="40.15" customHeight="1" spans="1:7">
      <c r="A8" s="45">
        <v>4</v>
      </c>
      <c r="B8" s="47" t="s">
        <v>24</v>
      </c>
      <c r="C8" s="46" t="s">
        <v>25</v>
      </c>
      <c r="D8" s="47"/>
      <c r="E8" s="46"/>
      <c r="F8" s="47"/>
      <c r="G8" s="47"/>
    </row>
    <row r="9" ht="40.15" customHeight="1" spans="1:7">
      <c r="A9" s="45" t="s">
        <v>26</v>
      </c>
      <c r="B9" s="47" t="s">
        <v>27</v>
      </c>
      <c r="C9" s="47"/>
      <c r="D9" s="47"/>
      <c r="E9" s="46"/>
      <c r="F9" s="47"/>
      <c r="G9" s="47"/>
    </row>
    <row r="10" ht="40.15" customHeight="1" spans="1:7">
      <c r="A10" s="45" t="s">
        <v>28</v>
      </c>
      <c r="B10" s="47" t="s">
        <v>29</v>
      </c>
      <c r="C10" s="47"/>
      <c r="D10" s="47"/>
      <c r="E10" s="46"/>
      <c r="F10" s="47"/>
      <c r="G10" s="47"/>
    </row>
    <row r="11" ht="47.65" customHeight="1" spans="1:7">
      <c r="A11" s="45">
        <v>1</v>
      </c>
      <c r="B11" s="47" t="s">
        <v>30</v>
      </c>
      <c r="C11" s="46" t="s">
        <v>31</v>
      </c>
      <c r="D11" s="46"/>
      <c r="E11" s="46"/>
      <c r="F11" s="46"/>
      <c r="G11" s="47"/>
    </row>
    <row r="12" ht="66.75" customHeight="1" spans="1:7">
      <c r="A12" s="45">
        <v>2</v>
      </c>
      <c r="B12" s="47" t="s">
        <v>32</v>
      </c>
      <c r="C12" s="46" t="s">
        <v>33</v>
      </c>
      <c r="D12" s="46"/>
      <c r="E12" s="46"/>
      <c r="F12" s="46"/>
      <c r="G12" s="47"/>
    </row>
    <row r="13" ht="232.15" customHeight="1" spans="1:7">
      <c r="A13" s="45">
        <v>3</v>
      </c>
      <c r="B13" s="47" t="s">
        <v>34</v>
      </c>
      <c r="C13" s="46" t="s">
        <v>35</v>
      </c>
      <c r="D13" s="46"/>
      <c r="E13" s="46"/>
      <c r="F13" s="46"/>
      <c r="G13" s="47"/>
    </row>
    <row r="14" ht="40.15" customHeight="1" spans="1:7">
      <c r="A14" s="45" t="s">
        <v>36</v>
      </c>
      <c r="B14" s="47" t="s">
        <v>37</v>
      </c>
      <c r="C14" s="47"/>
      <c r="D14" s="47"/>
      <c r="E14" s="46"/>
      <c r="F14" s="47"/>
      <c r="G14" s="47"/>
    </row>
    <row r="15" ht="58.9" customHeight="1" spans="1:7">
      <c r="A15" s="45">
        <v>1</v>
      </c>
      <c r="B15" s="47" t="s">
        <v>38</v>
      </c>
      <c r="C15" s="46" t="s">
        <v>39</v>
      </c>
      <c r="D15" s="46"/>
      <c r="E15" s="46"/>
      <c r="F15" s="46"/>
      <c r="G15" s="47"/>
    </row>
    <row r="16" ht="53.25" customHeight="1" spans="1:7">
      <c r="A16" s="45">
        <v>2</v>
      </c>
      <c r="B16" s="47" t="s">
        <v>40</v>
      </c>
      <c r="C16" s="47" t="s">
        <v>41</v>
      </c>
      <c r="D16" s="47"/>
      <c r="E16" s="46"/>
      <c r="F16" s="47"/>
      <c r="G16" s="47"/>
    </row>
    <row r="17" ht="28.15" customHeight="1"/>
    <row r="18" ht="28.15" customHeight="1"/>
    <row r="19" ht="28.15" customHeight="1"/>
    <row r="20" ht="28.15" customHeight="1"/>
    <row r="21" ht="28.15" customHeight="1"/>
    <row r="22" ht="28.15" customHeight="1"/>
    <row r="23" ht="28.15" customHeight="1"/>
    <row r="24" ht="28.15" customHeight="1"/>
    <row r="25" ht="28.15" customHeight="1"/>
    <row r="26" ht="28.15" customHeight="1"/>
    <row r="27" ht="28.15" customHeight="1"/>
    <row r="28" ht="28.15" customHeight="1"/>
    <row r="29" ht="28.15" customHeight="1"/>
    <row r="30" ht="28.15" customHeight="1"/>
    <row r="31" ht="28.15" customHeight="1"/>
    <row r="32" ht="28.15" customHeight="1"/>
  </sheetData>
  <mergeCells count="2">
    <mergeCell ref="A1:G1"/>
    <mergeCell ref="A2:B2"/>
  </mergeCells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H10" sqref="H10"/>
    </sheetView>
  </sheetViews>
  <sheetFormatPr defaultColWidth="9" defaultRowHeight="14"/>
  <cols>
    <col min="2" max="2" width="14.4666666666667" customWidth="1"/>
    <col min="3" max="3" width="8.6" customWidth="1"/>
    <col min="4" max="4" width="9.13333333333333" customWidth="1"/>
    <col min="5" max="5" width="12.8666666666667" customWidth="1"/>
    <col min="6" max="6" width="10.7333333333333" customWidth="1"/>
    <col min="7" max="7" width="11.1333333333333" customWidth="1"/>
    <col min="8" max="8" width="14" customWidth="1"/>
    <col min="9" max="9" width="11.8666666666667" customWidth="1"/>
    <col min="10" max="10" width="12.4666666666667" customWidth="1"/>
    <col min="11" max="11" width="15" customWidth="1"/>
    <col min="12" max="12" width="12.7333333333333" customWidth="1"/>
  </cols>
  <sheetData>
    <row r="1" ht="28.15" customHeight="1" spans="1:12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28.15" customHeight="1" spans="1:12">
      <c r="A2" s="43" t="s">
        <v>43</v>
      </c>
      <c r="B2" s="43"/>
      <c r="C2" s="43"/>
      <c r="D2" s="43"/>
      <c r="E2" s="43"/>
      <c r="L2" t="s">
        <v>44</v>
      </c>
    </row>
    <row r="3" ht="28.15" customHeight="1" spans="1:12">
      <c r="A3" s="44" t="s">
        <v>2</v>
      </c>
      <c r="B3" s="45" t="s">
        <v>45</v>
      </c>
      <c r="C3" s="45"/>
      <c r="D3" s="45"/>
      <c r="E3" s="45"/>
      <c r="F3" s="45"/>
      <c r="G3" s="45" t="s">
        <v>46</v>
      </c>
      <c r="H3" s="45"/>
      <c r="I3" s="45"/>
      <c r="J3" s="45"/>
      <c r="K3" s="45"/>
      <c r="L3" s="45"/>
    </row>
    <row r="4" s="4" customFormat="1" ht="35.1" customHeight="1" spans="1:12">
      <c r="A4" s="46"/>
      <c r="B4" s="46" t="s">
        <v>47</v>
      </c>
      <c r="C4" s="46" t="s">
        <v>48</v>
      </c>
      <c r="D4" s="46" t="s">
        <v>49</v>
      </c>
      <c r="E4" s="46" t="s">
        <v>50</v>
      </c>
      <c r="F4" s="46" t="s">
        <v>51</v>
      </c>
      <c r="G4" s="46" t="s">
        <v>52</v>
      </c>
      <c r="H4" s="46" t="s">
        <v>53</v>
      </c>
      <c r="I4" s="46" t="s">
        <v>54</v>
      </c>
      <c r="J4" s="46" t="s">
        <v>55</v>
      </c>
      <c r="K4" s="46" t="s">
        <v>56</v>
      </c>
      <c r="L4" s="46" t="s">
        <v>57</v>
      </c>
    </row>
    <row r="5" ht="35.1" customHeight="1" spans="1:1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ht="35.1" customHeight="1" spans="1:1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ht="35.1" customHeight="1" spans="1:1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ht="35.1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ht="35.1" customHeight="1" spans="1:1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ht="35.1" customHeight="1" spans="1:1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ht="35.1" customHeight="1" spans="1:1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ht="35.1" customHeight="1" spans="1:1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ht="35.1" customHeight="1" spans="1:1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ht="35.1" customHeight="1" spans="1:1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ht="35.1" customHeight="1" spans="1:1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ht="28.15" customHeight="1"/>
    <row r="17" ht="28.15" customHeight="1"/>
    <row r="18" ht="28.15" customHeight="1"/>
    <row r="19" ht="28.15" customHeight="1"/>
    <row r="20" ht="28.15" customHeight="1"/>
    <row r="21" ht="28.15" customHeight="1"/>
    <row r="22" ht="28.15" customHeight="1"/>
    <row r="23" ht="28.15" customHeight="1"/>
    <row r="24" ht="28.15" customHeight="1"/>
    <row r="25" ht="28.15" customHeight="1"/>
    <row r="26" ht="28.15" customHeight="1"/>
    <row r="27" ht="28.15" customHeight="1"/>
    <row r="28" ht="28.15" customHeight="1"/>
    <row r="29" ht="28.15" customHeight="1"/>
    <row r="30" ht="28.15" customHeight="1"/>
    <row r="31" ht="28.15" customHeight="1"/>
  </sheetData>
  <mergeCells count="4">
    <mergeCell ref="A1:L1"/>
    <mergeCell ref="A2:E2"/>
    <mergeCell ref="B3:F3"/>
    <mergeCell ref="G3:L3"/>
  </mergeCell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D1" workbookViewId="0">
      <pane ySplit="4" topLeftCell="A5" activePane="bottomLeft" state="frozen"/>
      <selection/>
      <selection pane="bottomLeft" activeCell="M1" sqref="M$1:M$1048576"/>
    </sheetView>
  </sheetViews>
  <sheetFormatPr defaultColWidth="9" defaultRowHeight="14"/>
  <cols>
    <col min="1" max="1" width="5.46666666666667" style="4" customWidth="1"/>
    <col min="2" max="2" width="21.8666666666667" style="4" customWidth="1"/>
    <col min="3" max="3" width="22.4666666666667" style="5" customWidth="1"/>
    <col min="4" max="4" width="14.6" style="6" customWidth="1"/>
    <col min="5" max="5" width="16.8666666666667" style="6" customWidth="1"/>
    <col min="6" max="6" width="10.4666666666667" style="7" customWidth="1"/>
    <col min="7" max="8" width="10.2666666666667" style="7" customWidth="1"/>
    <col min="9" max="9" width="8.6" style="7" customWidth="1"/>
    <col min="10" max="10" width="6.86666666666667" style="8" customWidth="1"/>
    <col min="11" max="11" width="5.4" style="7" customWidth="1"/>
    <col min="12" max="12" width="12.8666666666667" style="6" customWidth="1"/>
    <col min="13" max="13" width="10.6" style="5" customWidth="1"/>
    <col min="14" max="16381" width="9" style="4"/>
    <col min="16383" max="16384" width="9" style="4"/>
  </cols>
  <sheetData>
    <row r="1" ht="18" customHeight="1" spans="1:2">
      <c r="A1" s="9"/>
      <c r="B1" s="9"/>
    </row>
    <row r="2" s="1" customFormat="1" ht="48" customHeight="1" spans="1:13">
      <c r="A2" s="10" t="s">
        <v>58</v>
      </c>
      <c r="B2" s="10"/>
      <c r="C2" s="11"/>
      <c r="D2" s="10"/>
      <c r="E2" s="10"/>
      <c r="F2" s="10"/>
      <c r="G2" s="10"/>
      <c r="H2" s="10"/>
      <c r="I2" s="10"/>
      <c r="J2" s="35"/>
      <c r="K2" s="10"/>
      <c r="L2" s="10"/>
      <c r="M2" s="11"/>
    </row>
    <row r="3" s="1" customFormat="1" ht="28.15" customHeight="1" spans="1:13">
      <c r="A3" s="12" t="s">
        <v>59</v>
      </c>
      <c r="B3" s="12"/>
      <c r="C3" s="13"/>
      <c r="D3" s="12"/>
      <c r="E3" s="14"/>
      <c r="F3" s="15"/>
      <c r="G3" s="15"/>
      <c r="H3" s="15"/>
      <c r="I3" s="15"/>
      <c r="J3" s="36"/>
      <c r="K3" s="15"/>
      <c r="L3" s="14"/>
      <c r="M3" s="37"/>
    </row>
    <row r="4" s="2" customFormat="1" ht="28.15" customHeight="1" spans="1:13">
      <c r="A4" s="16" t="s">
        <v>2</v>
      </c>
      <c r="B4" s="16" t="s">
        <v>60</v>
      </c>
      <c r="C4" s="17" t="s">
        <v>61</v>
      </c>
      <c r="D4" s="18" t="s">
        <v>47</v>
      </c>
      <c r="E4" s="18" t="s">
        <v>62</v>
      </c>
      <c r="F4" s="16" t="s">
        <v>48</v>
      </c>
      <c r="G4" s="16" t="s">
        <v>63</v>
      </c>
      <c r="H4" s="16" t="s">
        <v>64</v>
      </c>
      <c r="I4" s="16" t="s">
        <v>65</v>
      </c>
      <c r="J4" s="38" t="s">
        <v>66</v>
      </c>
      <c r="K4" s="16" t="s">
        <v>67</v>
      </c>
      <c r="L4" s="18" t="s">
        <v>57</v>
      </c>
      <c r="M4" s="17" t="s">
        <v>68</v>
      </c>
    </row>
    <row r="5" ht="27.95" customHeight="1" spans="1:13">
      <c r="A5" s="19">
        <v>1</v>
      </c>
      <c r="B5" s="20" t="s">
        <v>69</v>
      </c>
      <c r="C5" s="21" t="s">
        <v>70</v>
      </c>
      <c r="D5" s="22">
        <v>3000000</v>
      </c>
      <c r="E5" s="22">
        <v>3000000</v>
      </c>
      <c r="F5" s="23">
        <v>44469</v>
      </c>
      <c r="G5" s="23">
        <v>44834</v>
      </c>
      <c r="H5" s="23">
        <v>44834</v>
      </c>
      <c r="I5" s="39">
        <v>0.0499</v>
      </c>
      <c r="J5" s="38">
        <v>0.01925</v>
      </c>
      <c r="K5" s="16">
        <v>360</v>
      </c>
      <c r="L5" s="22">
        <f t="shared" ref="L5:L12" si="0">E5*J5/360*K5</f>
        <v>57750</v>
      </c>
      <c r="M5" s="21"/>
    </row>
    <row r="6" ht="27.95" customHeight="1" spans="1:13">
      <c r="A6" s="24"/>
      <c r="B6" s="25"/>
      <c r="C6" s="26"/>
      <c r="D6" s="22">
        <v>5000000</v>
      </c>
      <c r="E6" s="22">
        <v>5000000</v>
      </c>
      <c r="F6" s="23">
        <v>44487</v>
      </c>
      <c r="G6" s="23">
        <v>44852</v>
      </c>
      <c r="H6" s="23">
        <v>44846</v>
      </c>
      <c r="I6" s="39">
        <v>0.0499</v>
      </c>
      <c r="J6" s="38">
        <v>0.01925</v>
      </c>
      <c r="K6" s="16">
        <f t="shared" ref="K6:K11" si="1">H6-F6</f>
        <v>359</v>
      </c>
      <c r="L6" s="22">
        <f t="shared" si="0"/>
        <v>95982.6388888889</v>
      </c>
      <c r="M6" s="26"/>
    </row>
    <row r="7" ht="27.95" customHeight="1" spans="1:13">
      <c r="A7" s="24"/>
      <c r="B7" s="25"/>
      <c r="C7" s="26"/>
      <c r="D7" s="22">
        <v>1000000</v>
      </c>
      <c r="E7" s="22">
        <v>1000000</v>
      </c>
      <c r="F7" s="23">
        <v>44491</v>
      </c>
      <c r="G7" s="23">
        <v>44856</v>
      </c>
      <c r="H7" s="23">
        <v>44846</v>
      </c>
      <c r="I7" s="39">
        <v>0.0499</v>
      </c>
      <c r="J7" s="38">
        <v>0.01925</v>
      </c>
      <c r="K7" s="16">
        <f t="shared" si="1"/>
        <v>355</v>
      </c>
      <c r="L7" s="22">
        <f t="shared" si="0"/>
        <v>18982.6388888889</v>
      </c>
      <c r="M7" s="26"/>
    </row>
    <row r="8" ht="27.95" customHeight="1" spans="1:13">
      <c r="A8" s="24"/>
      <c r="B8" s="25"/>
      <c r="C8" s="26"/>
      <c r="D8" s="22">
        <v>1000000</v>
      </c>
      <c r="E8" s="22">
        <v>1000000</v>
      </c>
      <c r="F8" s="23">
        <v>44498</v>
      </c>
      <c r="G8" s="23">
        <v>44863</v>
      </c>
      <c r="H8" s="23">
        <v>44846</v>
      </c>
      <c r="I8" s="39">
        <v>0.0499</v>
      </c>
      <c r="J8" s="38">
        <v>0.01925</v>
      </c>
      <c r="K8" s="16">
        <f t="shared" si="1"/>
        <v>348</v>
      </c>
      <c r="L8" s="22">
        <f t="shared" si="0"/>
        <v>18608.3333333333</v>
      </c>
      <c r="M8" s="26"/>
    </row>
    <row r="9" ht="27.95" customHeight="1" spans="1:13">
      <c r="A9" s="24"/>
      <c r="B9" s="25"/>
      <c r="C9" s="26"/>
      <c r="D9" s="22">
        <v>5000000</v>
      </c>
      <c r="E9" s="22">
        <v>5000000</v>
      </c>
      <c r="F9" s="23">
        <v>44501</v>
      </c>
      <c r="G9" s="23">
        <v>44861</v>
      </c>
      <c r="H9" s="23">
        <v>44852</v>
      </c>
      <c r="I9" s="39">
        <v>0.032</v>
      </c>
      <c r="J9" s="38">
        <v>0.016</v>
      </c>
      <c r="K9" s="16">
        <f t="shared" si="1"/>
        <v>351</v>
      </c>
      <c r="L9" s="22">
        <f t="shared" si="0"/>
        <v>78000</v>
      </c>
      <c r="M9" s="26"/>
    </row>
    <row r="10" ht="27.95" customHeight="1" spans="1:13">
      <c r="A10" s="24"/>
      <c r="B10" s="25"/>
      <c r="C10" s="27"/>
      <c r="D10" s="22">
        <v>5000000</v>
      </c>
      <c r="E10" s="22">
        <v>5000000</v>
      </c>
      <c r="F10" s="23">
        <v>44532</v>
      </c>
      <c r="G10" s="23">
        <v>44894</v>
      </c>
      <c r="H10" s="23">
        <v>44875</v>
      </c>
      <c r="I10" s="39">
        <v>0.032</v>
      </c>
      <c r="J10" s="38">
        <v>0.016</v>
      </c>
      <c r="K10" s="16">
        <f t="shared" si="1"/>
        <v>343</v>
      </c>
      <c r="L10" s="22">
        <f t="shared" si="0"/>
        <v>76222.2222222222</v>
      </c>
      <c r="M10" s="27"/>
    </row>
    <row r="11" ht="58.5" customHeight="1" spans="1:13">
      <c r="A11" s="19">
        <v>2</v>
      </c>
      <c r="B11" s="20" t="s">
        <v>71</v>
      </c>
      <c r="C11" s="21" t="s">
        <v>72</v>
      </c>
      <c r="D11" s="22">
        <v>500000</v>
      </c>
      <c r="E11" s="22">
        <v>500000</v>
      </c>
      <c r="F11" s="23">
        <v>44468</v>
      </c>
      <c r="G11" s="23">
        <v>45559</v>
      </c>
      <c r="H11" s="23">
        <v>44743</v>
      </c>
      <c r="I11" s="40" t="s">
        <v>73</v>
      </c>
      <c r="J11" s="38">
        <v>0.01925</v>
      </c>
      <c r="K11" s="16">
        <f t="shared" si="1"/>
        <v>275</v>
      </c>
      <c r="L11" s="22">
        <v>7087.75</v>
      </c>
      <c r="M11" s="21"/>
    </row>
    <row r="12" ht="45.4" customHeight="1" spans="1:13">
      <c r="A12" s="24"/>
      <c r="B12" s="28"/>
      <c r="C12" s="27"/>
      <c r="D12" s="22">
        <v>1800000</v>
      </c>
      <c r="E12" s="22">
        <v>1800000</v>
      </c>
      <c r="F12" s="23">
        <v>44469</v>
      </c>
      <c r="G12" s="23">
        <v>45559</v>
      </c>
      <c r="H12" s="23">
        <v>44743</v>
      </c>
      <c r="I12" s="40" t="s">
        <v>73</v>
      </c>
      <c r="J12" s="38">
        <v>0.01925</v>
      </c>
      <c r="K12" s="16">
        <v>274</v>
      </c>
      <c r="L12" s="22">
        <f t="shared" si="0"/>
        <v>26372.5</v>
      </c>
      <c r="M12" s="27"/>
    </row>
    <row r="13" ht="37.9" customHeight="1" spans="1:13">
      <c r="A13" s="16">
        <v>3</v>
      </c>
      <c r="B13" s="29" t="s">
        <v>74</v>
      </c>
      <c r="C13" s="30" t="s">
        <v>75</v>
      </c>
      <c r="D13" s="22">
        <v>22000000</v>
      </c>
      <c r="E13" s="22">
        <v>22000000</v>
      </c>
      <c r="F13" s="23">
        <v>44235</v>
      </c>
      <c r="G13" s="23">
        <v>44595</v>
      </c>
      <c r="H13" s="23">
        <v>44435</v>
      </c>
      <c r="I13" s="39">
        <v>0.0405</v>
      </c>
      <c r="J13" s="38">
        <v>0.02175</v>
      </c>
      <c r="K13" s="16">
        <v>200</v>
      </c>
      <c r="L13" s="22">
        <v>265833.33</v>
      </c>
      <c r="M13" s="30" t="s">
        <v>76</v>
      </c>
    </row>
    <row r="14" ht="27.95" customHeight="1" spans="1:13">
      <c r="A14" s="19">
        <v>4</v>
      </c>
      <c r="B14" s="19" t="s">
        <v>77</v>
      </c>
      <c r="C14" s="31" t="s">
        <v>78</v>
      </c>
      <c r="D14" s="22">
        <v>2500000</v>
      </c>
      <c r="E14" s="22">
        <v>281090</v>
      </c>
      <c r="F14" s="23">
        <v>44211</v>
      </c>
      <c r="G14" s="23">
        <v>44576</v>
      </c>
      <c r="H14" s="23">
        <v>44554</v>
      </c>
      <c r="I14" s="39">
        <v>0.055</v>
      </c>
      <c r="J14" s="38">
        <v>0.02175</v>
      </c>
      <c r="K14" s="16">
        <v>343</v>
      </c>
      <c r="L14" s="22">
        <v>5825</v>
      </c>
      <c r="M14" s="17" t="s">
        <v>76</v>
      </c>
    </row>
    <row r="15" ht="27.95" customHeight="1" spans="1:13">
      <c r="A15" s="24"/>
      <c r="B15" s="24"/>
      <c r="C15" s="32"/>
      <c r="D15" s="22">
        <v>5000000</v>
      </c>
      <c r="E15" s="22">
        <v>972204</v>
      </c>
      <c r="F15" s="23">
        <v>44341</v>
      </c>
      <c r="G15" s="23">
        <v>44554</v>
      </c>
      <c r="H15" s="23">
        <v>44554</v>
      </c>
      <c r="I15" s="39">
        <v>0.055</v>
      </c>
      <c r="J15" s="38">
        <v>0.02175</v>
      </c>
      <c r="K15" s="16">
        <v>213</v>
      </c>
      <c r="L15" s="22">
        <v>12511.05</v>
      </c>
      <c r="M15" s="17"/>
    </row>
    <row r="16" ht="27.95" customHeight="1" spans="1:13">
      <c r="A16" s="24"/>
      <c r="B16" s="24"/>
      <c r="C16" s="32"/>
      <c r="D16" s="22">
        <v>10000000</v>
      </c>
      <c r="E16" s="22">
        <v>3473565.75</v>
      </c>
      <c r="F16" s="23">
        <v>43915</v>
      </c>
      <c r="G16" s="23">
        <v>44645</v>
      </c>
      <c r="H16" s="23">
        <v>44606</v>
      </c>
      <c r="I16" s="39">
        <v>0.048</v>
      </c>
      <c r="J16" s="38">
        <v>0.02025</v>
      </c>
      <c r="K16" s="16">
        <v>539</v>
      </c>
      <c r="L16" s="22">
        <v>116881.46</v>
      </c>
      <c r="M16" s="17" t="s">
        <v>79</v>
      </c>
    </row>
    <row r="17" ht="27.95" customHeight="1" spans="1:13">
      <c r="A17" s="19">
        <v>5</v>
      </c>
      <c r="B17" s="20" t="s">
        <v>80</v>
      </c>
      <c r="C17" s="21" t="s">
        <v>81</v>
      </c>
      <c r="D17" s="22">
        <v>10000000</v>
      </c>
      <c r="E17" s="22">
        <v>10000000</v>
      </c>
      <c r="F17" s="23">
        <v>44301</v>
      </c>
      <c r="G17" s="23">
        <v>44659</v>
      </c>
      <c r="H17" s="23">
        <v>44659</v>
      </c>
      <c r="I17" s="39">
        <v>0.0479</v>
      </c>
      <c r="J17" s="38">
        <v>0.01925</v>
      </c>
      <c r="K17" s="16">
        <v>358</v>
      </c>
      <c r="L17" s="22">
        <f>E17*J17/360*K17</f>
        <v>191430.555555556</v>
      </c>
      <c r="M17" s="17"/>
    </row>
    <row r="18" ht="27.95" customHeight="1" spans="1:13">
      <c r="A18" s="24"/>
      <c r="B18" s="28"/>
      <c r="C18" s="27"/>
      <c r="D18" s="22">
        <v>5000000</v>
      </c>
      <c r="E18" s="22">
        <v>5000000</v>
      </c>
      <c r="F18" s="23">
        <v>44467</v>
      </c>
      <c r="G18" s="23">
        <v>44659</v>
      </c>
      <c r="H18" s="23">
        <v>44659</v>
      </c>
      <c r="I18" s="39">
        <v>0.0479</v>
      </c>
      <c r="J18" s="38">
        <v>0.01925</v>
      </c>
      <c r="K18" s="16">
        <v>192</v>
      </c>
      <c r="L18" s="22">
        <f>E18*J18/360*K18</f>
        <v>51333.3333333333</v>
      </c>
      <c r="M18" s="17"/>
    </row>
    <row r="19" ht="41" customHeight="1" spans="1:13">
      <c r="A19" s="16">
        <v>6</v>
      </c>
      <c r="B19" s="29" t="s">
        <v>82</v>
      </c>
      <c r="C19" s="30" t="s">
        <v>83</v>
      </c>
      <c r="D19" s="22">
        <v>15000000</v>
      </c>
      <c r="E19" s="22">
        <v>15000000</v>
      </c>
      <c r="F19" s="23">
        <v>44433</v>
      </c>
      <c r="G19" s="23">
        <v>44798</v>
      </c>
      <c r="H19" s="23">
        <v>44750</v>
      </c>
      <c r="I19" s="39">
        <v>0.057</v>
      </c>
      <c r="J19" s="38">
        <v>0.01925</v>
      </c>
      <c r="K19" s="16">
        <v>317</v>
      </c>
      <c r="L19" s="22">
        <f>E19*J19/360*K19</f>
        <v>254260.416666667</v>
      </c>
      <c r="M19" s="30"/>
    </row>
    <row r="20" s="3" customFormat="1" ht="27.95" customHeight="1" spans="1:13">
      <c r="A20" s="33" t="s">
        <v>84</v>
      </c>
      <c r="B20" s="34"/>
      <c r="C20" s="30"/>
      <c r="D20" s="22">
        <f>SUM(D5:D19)</f>
        <v>91800000</v>
      </c>
      <c r="E20" s="22">
        <f>SUM(E5:E19)</f>
        <v>79026859.75</v>
      </c>
      <c r="F20" s="18"/>
      <c r="G20" s="18"/>
      <c r="H20" s="18"/>
      <c r="I20" s="18"/>
      <c r="J20" s="41"/>
      <c r="K20" s="18"/>
      <c r="L20" s="22">
        <f>SUM(L5:L19)</f>
        <v>1277081.22888889</v>
      </c>
      <c r="M20" s="30"/>
    </row>
  </sheetData>
  <mergeCells count="20">
    <mergeCell ref="A1:B1"/>
    <mergeCell ref="A2:M2"/>
    <mergeCell ref="A3:D3"/>
    <mergeCell ref="A20:B20"/>
    <mergeCell ref="A5:A10"/>
    <mergeCell ref="A11:A12"/>
    <mergeCell ref="A14:A16"/>
    <mergeCell ref="A17:A18"/>
    <mergeCell ref="B5:B10"/>
    <mergeCell ref="B11:B12"/>
    <mergeCell ref="B14:B16"/>
    <mergeCell ref="B17:B18"/>
    <mergeCell ref="C5:C10"/>
    <mergeCell ref="C11:C12"/>
    <mergeCell ref="C14:C16"/>
    <mergeCell ref="C17:C18"/>
    <mergeCell ref="M5:M10"/>
    <mergeCell ref="M11:M12"/>
    <mergeCell ref="M14:M15"/>
    <mergeCell ref="M17:M18"/>
  </mergeCells>
  <printOptions horizontalCentered="1" verticalCentered="1"/>
  <pageMargins left="0.118110236220472" right="0.118110236220472" top="0.748031496062992" bottom="0.748031496062992" header="0.31496062992126" footer="0.31496062992126"/>
  <pageSetup paperSize="9" scale="75" firstPageNumber="3" fitToHeight="2" orientation="landscape" useFirstPageNumber="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贴息审核要素</vt:lpstr>
      <vt:lpstr>贴息计算</vt:lpstr>
      <vt:lpstr>三亚市农业龙头企业贷款贴息名册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LiuQiuHong</dc:creator>
  <cp:lastModifiedBy>Administrator</cp:lastModifiedBy>
  <dcterms:created xsi:type="dcterms:W3CDTF">2022-08-26T12:43:00Z</dcterms:created>
  <cp:lastPrinted>2022-10-31T10:23:00Z</cp:lastPrinted>
  <dcterms:modified xsi:type="dcterms:W3CDTF">2022-12-04T02:01:36Z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79699A562E8B443B96C98FD42A33F92B</vt:lpwstr>
  </property>
  <property fmtid="{D5CDD505-2E9C-101B-9397-08002B2CF9AE}" pid="3" name="KSOProductBuildVer">
    <vt:lpwstr>2052-11.8.2.8411</vt:lpwstr>
  </property>
</Properties>
</file>