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tabRatio="673" firstSheet="1" activeTab="4"/>
  </bookViews>
  <sheets>
    <sheet name="附件12021年4-6月份芒果险汇总表" sheetId="5" r:id="rId1"/>
    <sheet name="附件4大灾险汇总表" sheetId="3" r:id="rId2"/>
    <sheet name="附件5大灾险投保明细" sheetId="1" r:id="rId3"/>
    <sheet name="附件2产量险汇总表" sheetId="4" r:id="rId4"/>
    <sheet name="附件3产量险投保明细" sheetId="2" r:id="rId5"/>
  </sheets>
  <definedNames>
    <definedName name="_xlnm._FilterDatabase" localSheetId="2" hidden="1">附件5大灾险投保明细!$A$3:$S$1051</definedName>
    <definedName name="_xlnm._FilterDatabase" localSheetId="4" hidden="1">附件3产量险投保明细!$3:$1077</definedName>
    <definedName name="_xlnm._FilterDatabase" localSheetId="1" hidden="1">附件4大灾险汇总表!$A$2:$N$14</definedName>
    <definedName name="_xlnm.Print_Area" localSheetId="0">'附件12021年4-6月份芒果险汇总表'!$A$1:$Q$23</definedName>
    <definedName name="_xlnm.Print_Area" localSheetId="3">附件2产量险汇总表!$A$1:$N$14</definedName>
    <definedName name="_xlnm.Print_Area" localSheetId="4">附件3产量险投保明细!$A$1:$S$1072</definedName>
    <definedName name="_xlnm.Print_Area" localSheetId="1">附件4大灾险汇总表!$A$1:$N$14</definedName>
    <definedName name="_xlnm.Print_Area" localSheetId="2">附件5大灾险投保明细!$A$1:$S$1051</definedName>
    <definedName name="_xlnm.Print_Titles" localSheetId="4">附件3产量险投保明细!$2:$5</definedName>
    <definedName name="_xlnm.Print_Titles" localSheetId="2">附件5大灾险投保明细!$2:$5</definedName>
  </definedNames>
  <calcPr calcId="144525"/>
</workbook>
</file>

<file path=xl/sharedStrings.xml><?xml version="1.0" encoding="utf-8"?>
<sst xmlns="http://schemas.openxmlformats.org/spreadsheetml/2006/main" count="10707" uniqueCount="3479">
  <si>
    <t>附件1</t>
  </si>
  <si>
    <t>2021年4-6月份三亚市海南省地方财政芒果产量保险及重大灾害保险汇总表</t>
  </si>
  <si>
    <t xml:space="preserve">承保单位：中国太平洋财产保险公司海南分公司                                                                                                                                       </t>
  </si>
  <si>
    <t>人民币单位：元</t>
  </si>
  <si>
    <t>序号</t>
  </si>
  <si>
    <t>投保区域</t>
  </si>
  <si>
    <t>投保户数</t>
  </si>
  <si>
    <t>投保株数</t>
  </si>
  <si>
    <t>投保亩数</t>
  </si>
  <si>
    <t>投保保额</t>
  </si>
  <si>
    <t>签单保费</t>
  </si>
  <si>
    <t>保费分配</t>
  </si>
  <si>
    <t>产量险及阴雨天气附加</t>
  </si>
  <si>
    <t>重大灾害险及阴雨天气附加</t>
  </si>
  <si>
    <t>农户自缴（30%）</t>
  </si>
  <si>
    <t>财政补贴</t>
  </si>
  <si>
    <t>合计</t>
  </si>
  <si>
    <t>产量险（15%)</t>
  </si>
  <si>
    <t>阴雨天气附加险（2.6%）</t>
  </si>
  <si>
    <t>重大灾害险（10%）</t>
  </si>
  <si>
    <t>阴雨天气附加险（3%）</t>
  </si>
  <si>
    <t>省级财政补贴</t>
  </si>
  <si>
    <t>三亚市级财政补贴（70%）</t>
  </si>
  <si>
    <t>小计</t>
  </si>
  <si>
    <t>崖州区</t>
  </si>
  <si>
    <t>育才区</t>
  </si>
  <si>
    <t>海棠区</t>
  </si>
  <si>
    <t>天涯区</t>
  </si>
  <si>
    <t>吉阳区</t>
  </si>
  <si>
    <t>一、产量险及阴雨天气附加险小计</t>
  </si>
  <si>
    <t>二、重大灾害及阴雨天气附加险小计</t>
  </si>
  <si>
    <t>注： 1.每株芒果产量保险额为300.00元，产量险保险费率为15%，阴雨天气附加险保费费率为2.6%，阴雨天气附加险为农户自愿购买。</t>
  </si>
  <si>
    <t>2.每株芒果大灾保险额为120.00元，重大灾害险保险费率为10%，阴雨天气附加险保费费率为3%，阴雨天气附加险为农户自愿购买。</t>
  </si>
  <si>
    <t>3.根据政府文件，芒果产量保险保费承担比例为：三亚市级财政补贴70%，农户自缴30%。</t>
  </si>
  <si>
    <t>4.根据政府文件，芒果重大保险保费承担比例为：海南省财政补贴30%，三亚市级财政补贴40%，农户自缴30%。</t>
  </si>
  <si>
    <t>附件4</t>
  </si>
  <si>
    <t>2021年4-6月份三亚市海南省地方财政芒果大灾保险投保汇总表</t>
  </si>
  <si>
    <t xml:space="preserve">承保单位：中国太平洋财产保险公司海南分公司                                                                                                                                  </t>
  </si>
  <si>
    <t>重大灾害险（10%)</t>
  </si>
  <si>
    <t>省级财政补贴（30%）</t>
  </si>
  <si>
    <t>三亚市级财政补贴（40%）</t>
  </si>
  <si>
    <t>注：1.每株芒果大灾保险额为120.00元，产量险保险费率为10%，阴雨天气附加险保费费率为3%，阴雨天气附加险为农户自愿购买。</t>
  </si>
  <si>
    <t xml:space="preserve">    2.根据政府文件，芒果大灾保险保费承担比例为：省级财政补贴30%，三亚市级财政补贴70%，农户自缴30%。</t>
  </si>
  <si>
    <t>附件5</t>
  </si>
  <si>
    <t>2021年4-6月份三亚市海南省芒果大灾保险投保明细</t>
  </si>
  <si>
    <t>投保人</t>
  </si>
  <si>
    <t>保单号</t>
  </si>
  <si>
    <t>承保数量</t>
  </si>
  <si>
    <t>亩数</t>
  </si>
  <si>
    <t>密度/亩</t>
  </si>
  <si>
    <t>种植品种</t>
  </si>
  <si>
    <t>起保日期</t>
  </si>
  <si>
    <t>终保日期</t>
  </si>
  <si>
    <t>种植区域</t>
  </si>
  <si>
    <t>阴雨天气附加险</t>
  </si>
  <si>
    <t>农户自缴保费（30%）</t>
  </si>
  <si>
    <t>区域</t>
  </si>
  <si>
    <t>详细地址</t>
  </si>
  <si>
    <t>郑秀芳</t>
  </si>
  <si>
    <t>AHANHNE97621Q050005Q</t>
  </si>
  <si>
    <t>台农</t>
  </si>
  <si>
    <t>天涯区水蛟村委会茅村荔枝岭</t>
  </si>
  <si>
    <t>戴祖根</t>
  </si>
  <si>
    <t>AHANHNE97621Q050006W</t>
  </si>
  <si>
    <t>金煌</t>
  </si>
  <si>
    <t>崖城南繁农场羊岭队</t>
  </si>
  <si>
    <t>戴桂芳</t>
  </si>
  <si>
    <t>AHANHNE97621Q050007P</t>
  </si>
  <si>
    <t>戴桂辉</t>
  </si>
  <si>
    <t>AHANHNE97621Q050008U</t>
  </si>
  <si>
    <t>象牙</t>
  </si>
  <si>
    <t>方如煊</t>
  </si>
  <si>
    <t>AHANHNE97621Q050009N</t>
  </si>
  <si>
    <t>崖城镇南滨居南滨八连</t>
  </si>
  <si>
    <t>陈国标</t>
  </si>
  <si>
    <t>AHANHNE97621Q050010Z</t>
  </si>
  <si>
    <t>崖城镇南滨二十七连</t>
  </si>
  <si>
    <t>AHANHNE97621Q050011O</t>
  </si>
  <si>
    <t>崖城镇南滨六连</t>
  </si>
  <si>
    <t>陈辅峰</t>
  </si>
  <si>
    <t>AHANHNE97621Q050012Q</t>
  </si>
  <si>
    <t>崖城镇阿肥爹岭</t>
  </si>
  <si>
    <t>AHANHNE97621Q050013S</t>
  </si>
  <si>
    <t>李德佃</t>
  </si>
  <si>
    <t>AHANHNE97621Q050014H</t>
  </si>
  <si>
    <t>崖城镇南滨八连</t>
  </si>
  <si>
    <t>林先铭</t>
  </si>
  <si>
    <t>AHANHNE97621Q050015I</t>
  </si>
  <si>
    <t>AHANHNE97621Q050016X</t>
  </si>
  <si>
    <t>崖城镇南滨五连</t>
  </si>
  <si>
    <t>方能祥</t>
  </si>
  <si>
    <t>AHANHNE97621Q050017Z</t>
  </si>
  <si>
    <t>崖城南繁农场红星队</t>
  </si>
  <si>
    <t>方干</t>
  </si>
  <si>
    <t>AHANHNE97621Q050018B</t>
  </si>
  <si>
    <t>育才生态区</t>
  </si>
  <si>
    <t>育才龙密村委会黑岭脚</t>
  </si>
  <si>
    <t>方如知</t>
  </si>
  <si>
    <t>AHANHNE97621Q050019Q</t>
  </si>
  <si>
    <t>崖城镇四川农场</t>
  </si>
  <si>
    <t>AHANHNE97621Q050020J</t>
  </si>
  <si>
    <t>贵妃</t>
  </si>
  <si>
    <t>邓元玖</t>
  </si>
  <si>
    <t>AHANHNE97621Q050021B</t>
  </si>
  <si>
    <t>吉阳红花村委会保引小组</t>
  </si>
  <si>
    <t>陈明应</t>
  </si>
  <si>
    <t>AHANHNE97621Q050022G</t>
  </si>
  <si>
    <t>崖城梅东村光头岭</t>
  </si>
  <si>
    <t>AHANHNE97621Q050023K</t>
  </si>
  <si>
    <t>AHANHNE97621Q050024P</t>
  </si>
  <si>
    <t>崖城南滨居村委会六连</t>
  </si>
  <si>
    <t>蔡兴媛</t>
  </si>
  <si>
    <t>AHANHNE97621Q050025U</t>
  </si>
  <si>
    <t>金煌、台农</t>
  </si>
  <si>
    <t>崖城镇乾隆村</t>
  </si>
  <si>
    <t>林伙妹</t>
  </si>
  <si>
    <t>AHANHNE97621Q050026Z</t>
  </si>
  <si>
    <t>张希清</t>
  </si>
  <si>
    <t>AHANHNE97621Q050027D</t>
  </si>
  <si>
    <t>天涯文门村委会文门村</t>
  </si>
  <si>
    <t>AHANHNE97621Q050028I</t>
  </si>
  <si>
    <t>郑祚林</t>
  </si>
  <si>
    <t>AHANHNE97621Q050029N</t>
  </si>
  <si>
    <t>台芽</t>
  </si>
  <si>
    <t>崖城镇光明农场</t>
  </si>
  <si>
    <t>董莲妹</t>
  </si>
  <si>
    <t>AHANHNE97621Q050030C</t>
  </si>
  <si>
    <t>崖城镇坡加村</t>
  </si>
  <si>
    <t>冯义谷</t>
  </si>
  <si>
    <t>AHANHNE97621Q050031O</t>
  </si>
  <si>
    <t>崖城南繁农场五连</t>
  </si>
  <si>
    <t>李志信</t>
  </si>
  <si>
    <t>AHANHNE97621Q050032A</t>
  </si>
  <si>
    <t>海棠湾镇沙姜园</t>
  </si>
  <si>
    <t>周成铸</t>
  </si>
  <si>
    <t>AHANHNE97621Q050033Z</t>
  </si>
  <si>
    <t>崖城镇南风队</t>
  </si>
  <si>
    <t>向守惠</t>
  </si>
  <si>
    <t>AHANHNE97621Q050034L</t>
  </si>
  <si>
    <t>崖城镇梅东村阿肥爹岭</t>
  </si>
  <si>
    <t>林芳</t>
  </si>
  <si>
    <t>AHANHNE97621Q050035X</t>
  </si>
  <si>
    <t>崖城镇梅东村</t>
  </si>
  <si>
    <t>颜久彬</t>
  </si>
  <si>
    <t>AHANHNE97621Q050036J</t>
  </si>
  <si>
    <t>林成崇</t>
  </si>
  <si>
    <t>AHANHNE97621Q050037V</t>
  </si>
  <si>
    <t>崖城南滨金鸡红星小组</t>
  </si>
  <si>
    <t>程时武</t>
  </si>
  <si>
    <t>AHANHNE97621Q050038H</t>
  </si>
  <si>
    <t>吉阳红花村委会</t>
  </si>
  <si>
    <t>苏仰杰</t>
  </si>
  <si>
    <t>AHANHNE97621Q050039T</t>
  </si>
  <si>
    <t>海棠湾镇林旺农场</t>
  </si>
  <si>
    <t>AHANHNE97621Q050040J</t>
  </si>
  <si>
    <t>AHANHNE97621Q050041A</t>
  </si>
  <si>
    <r>
      <rPr>
        <sz val="7"/>
        <rFont val="楷体_GB2312"/>
        <charset val="134"/>
      </rPr>
      <t>陈嫩</t>
    </r>
    <r>
      <rPr>
        <sz val="7"/>
        <rFont val="宋体"/>
        <charset val="134"/>
      </rPr>
      <t>俤</t>
    </r>
  </si>
  <si>
    <t>AHANHNE97621Q050042E</t>
  </si>
  <si>
    <t>崖城南滨农场南崖四队</t>
  </si>
  <si>
    <t>AHANHNE97621Q050043U</t>
  </si>
  <si>
    <t>陈国亨</t>
  </si>
  <si>
    <t>AHANHNE97621Q050044Y</t>
  </si>
  <si>
    <t>红金龙</t>
  </si>
  <si>
    <t>海棠村</t>
  </si>
  <si>
    <t>AHANHNE97621Q050045O</t>
  </si>
  <si>
    <t>林先金</t>
  </si>
  <si>
    <t>AHANHNE97621Q050046S</t>
  </si>
  <si>
    <t>崖城三公里新村</t>
  </si>
  <si>
    <t>AHANHNE97621Q050047I</t>
  </si>
  <si>
    <t>AHANHNE97621Q050048Z</t>
  </si>
  <si>
    <t>黎绍书</t>
  </si>
  <si>
    <t>AHANHNE97621Q050049D</t>
  </si>
  <si>
    <t>邹商炳</t>
  </si>
  <si>
    <t>AHANHNE97621Q050050W</t>
  </si>
  <si>
    <t>台农、贵妃</t>
  </si>
  <si>
    <r>
      <rPr>
        <sz val="7"/>
        <rFont val="楷体_GB2312"/>
        <charset val="134"/>
      </rPr>
      <t>崖城镇黄</t>
    </r>
    <r>
      <rPr>
        <sz val="7"/>
        <rFont val="宋体"/>
        <charset val="134"/>
      </rPr>
      <t>猄</t>
    </r>
    <r>
      <rPr>
        <sz val="7"/>
        <rFont val="楷体_GB2312"/>
        <charset val="134"/>
      </rPr>
      <t>坡</t>
    </r>
  </si>
  <si>
    <t>纪绍钦</t>
  </si>
  <si>
    <t>AHANHNE97621Q050051F</t>
  </si>
  <si>
    <t>天涯区华丽村福华农场</t>
  </si>
  <si>
    <t>AHANHNE97621Q050052B</t>
  </si>
  <si>
    <t>AHANHNE97621Q050053K</t>
  </si>
  <si>
    <t>姚春娟</t>
  </si>
  <si>
    <t>AHANHNE97621Q050054T</t>
  </si>
  <si>
    <t>崖城镇三陵水库</t>
  </si>
  <si>
    <t>林琳</t>
  </si>
  <si>
    <t>AHANHNE97621Q050055C</t>
  </si>
  <si>
    <t>崖城梅东村委会梅东村</t>
  </si>
  <si>
    <t>AHANHNE97621Q050056L</t>
  </si>
  <si>
    <t>AHANHNE97621Q050057H</t>
  </si>
  <si>
    <t>张裕快</t>
  </si>
  <si>
    <t>AHANHNE97621Q050058Q</t>
  </si>
  <si>
    <t>崖城镇长山村</t>
  </si>
  <si>
    <t>黄岩梅</t>
  </si>
  <si>
    <t>AHANHNE97621Q050059Z</t>
  </si>
  <si>
    <t>崖城城西村委会马丹</t>
  </si>
  <si>
    <t>聂珠平</t>
  </si>
  <si>
    <t>AHANHNE97621Q050060E</t>
  </si>
  <si>
    <t>林琼</t>
  </si>
  <si>
    <t>AHANHNE97621Q050061H</t>
  </si>
  <si>
    <t>梅崖城东村委会梅东村</t>
  </si>
  <si>
    <t>AHANHNE97621Q050062X</t>
  </si>
  <si>
    <t>郑礼淼</t>
  </si>
  <si>
    <t>AHANHNE97621Q050063N</t>
  </si>
  <si>
    <t>天涯镇塔岭村</t>
  </si>
  <si>
    <t>林杯萍</t>
  </si>
  <si>
    <t>AHANHNE97621Q050064D</t>
  </si>
  <si>
    <t>金煌、澳芒</t>
  </si>
  <si>
    <t>林维彪</t>
  </si>
  <si>
    <t>AHANHNE97621Q050065G</t>
  </si>
  <si>
    <t>张国基</t>
  </si>
  <si>
    <t>AHANHNE97621Q050066W</t>
  </si>
  <si>
    <t>天涯塔岭村加丁一二小组</t>
  </si>
  <si>
    <t>林桂旺</t>
  </si>
  <si>
    <t>AHANHNE97621Q050067M</t>
  </si>
  <si>
    <t>卢华鹏</t>
  </si>
  <si>
    <t>AHANHNE97621Q050068C</t>
  </si>
  <si>
    <t>台农、红金龙</t>
  </si>
  <si>
    <t>李世郎</t>
  </si>
  <si>
    <t>AHANHNE97621Q050069F</t>
  </si>
  <si>
    <t>李淑仁</t>
  </si>
  <si>
    <t>AHANHNE97621Q050070T</t>
  </si>
  <si>
    <t>天涯凤凰机场</t>
  </si>
  <si>
    <t>AHANHNE97621Q050071M</t>
  </si>
  <si>
    <t>陈有冠</t>
  </si>
  <si>
    <t>AHANHNE97621Q050072S</t>
  </si>
  <si>
    <t>张华博</t>
  </si>
  <si>
    <t>AHANHNE97621Q050073Y</t>
  </si>
  <si>
    <t>余清江</t>
  </si>
  <si>
    <t>AHANHNE97621Q050074R</t>
  </si>
  <si>
    <t>天涯红塘村</t>
  </si>
  <si>
    <t>陈登禧</t>
  </si>
  <si>
    <t>AHANHNE97621Q050075Y</t>
  </si>
  <si>
    <t>AHANHNE97621Q050076R</t>
  </si>
  <si>
    <t>洪紫香</t>
  </si>
  <si>
    <t>AHANHNE97621Q050077X</t>
  </si>
  <si>
    <t>刘海燕</t>
  </si>
  <si>
    <t>AHANHNE97621Q050078D</t>
  </si>
  <si>
    <t>崖城沙埋一队</t>
  </si>
  <si>
    <t>肖诗文</t>
  </si>
  <si>
    <t>AHANHNE97621Q050079W</t>
  </si>
  <si>
    <t>方振平</t>
  </si>
  <si>
    <t>AHANHNE97621Q050080H</t>
  </si>
  <si>
    <t>崖城北岭村委会郎典村</t>
  </si>
  <si>
    <t>李乾辉</t>
  </si>
  <si>
    <t>AHANHNE97621Q050081T</t>
  </si>
  <si>
    <t>崖城镇赤草村</t>
  </si>
  <si>
    <t>AHANHNE97621Q050082E</t>
  </si>
  <si>
    <t>马爱金</t>
  </si>
  <si>
    <t>AHANHNE97621Q050083P</t>
  </si>
  <si>
    <t>AHANHNE97621Q050084B</t>
  </si>
  <si>
    <t>姚祖冰</t>
  </si>
  <si>
    <t>AHANHNE97621Q050085M</t>
  </si>
  <si>
    <t>天涯桶井村凤一二三小组</t>
  </si>
  <si>
    <t>陈可西</t>
  </si>
  <si>
    <t>AHANHNE97621Q050086Y</t>
  </si>
  <si>
    <t>崖城镇南崖十一队</t>
  </si>
  <si>
    <t>AHANHNE97621Q050087J</t>
  </si>
  <si>
    <t>崖城镇南崖八队</t>
  </si>
  <si>
    <t>AHANHNE97621Q050088U</t>
  </si>
  <si>
    <t>AHANHNE97621Q050089G</t>
  </si>
  <si>
    <t>方如茑</t>
  </si>
  <si>
    <t>AHANHNE97621Q050090U</t>
  </si>
  <si>
    <t>崖城梅山梅东村</t>
  </si>
  <si>
    <t>曾玉燕</t>
  </si>
  <si>
    <t>AHANHNE97621Q050091K</t>
  </si>
  <si>
    <t>崖城镇三公里村</t>
  </si>
  <si>
    <r>
      <rPr>
        <sz val="7"/>
        <rFont val="楷体_GB2312"/>
        <charset val="134"/>
      </rPr>
      <t>李嫩</t>
    </r>
    <r>
      <rPr>
        <sz val="7"/>
        <rFont val="宋体"/>
        <charset val="134"/>
      </rPr>
      <t>俤</t>
    </r>
  </si>
  <si>
    <t>AHANHNE97621Q050092N</t>
  </si>
  <si>
    <t>海棠湾镇北山村</t>
  </si>
  <si>
    <t>陈英妹</t>
  </si>
  <si>
    <t>AHANHNE97621Q050093Q</t>
  </si>
  <si>
    <t>台农、金煌</t>
  </si>
  <si>
    <t>海棠沙姜园</t>
  </si>
  <si>
    <t>AHANHNE97621Q050094T</t>
  </si>
  <si>
    <t>AHANHNE97621Q050095X</t>
  </si>
  <si>
    <t>邓永玖</t>
  </si>
  <si>
    <t>AHANHNE97621Q050096A</t>
  </si>
  <si>
    <t>吉阳红花村委会红花村</t>
  </si>
  <si>
    <t>李德总</t>
  </si>
  <si>
    <t>AHANHNE97621Q050097D</t>
  </si>
  <si>
    <t>周继成</t>
  </si>
  <si>
    <t>AHANHNE97621Q050098G</t>
  </si>
  <si>
    <t>天涯台楼村</t>
  </si>
  <si>
    <t>吴兴伟</t>
  </si>
  <si>
    <t>AHANHNE97621Q050099W</t>
  </si>
  <si>
    <t>AHANHNE97621Q050100R</t>
  </si>
  <si>
    <t>AHANHNE97621Q050101L</t>
  </si>
  <si>
    <t>海棠林旺镇丁走坡</t>
  </si>
  <si>
    <t>张玲妹</t>
  </si>
  <si>
    <t>AHANHNE97621Q050102S</t>
  </si>
  <si>
    <t>崖城镇赤草村闽新农场</t>
  </si>
  <si>
    <t>姚心成</t>
  </si>
  <si>
    <t>AHANHNE97621Q050103Z</t>
  </si>
  <si>
    <t>天涯华丽村华丽农场</t>
  </si>
  <si>
    <t>AHANHNE97621Q050104G</t>
  </si>
  <si>
    <t>聂达昌</t>
  </si>
  <si>
    <t>AHANHNE97621Q050105Z</t>
  </si>
  <si>
    <t>崖城镇赤草村二小组</t>
  </si>
  <si>
    <t>钟前英</t>
  </si>
  <si>
    <t>AHANHNE97621Q050106G</t>
  </si>
  <si>
    <t>崖城南滨农场赤草一组</t>
  </si>
  <si>
    <t>李乾炜</t>
  </si>
  <si>
    <t>AHANHNE97621Q050107N</t>
  </si>
  <si>
    <t>刘小波</t>
  </si>
  <si>
    <t>AHANHNE97621Q050108U</t>
  </si>
  <si>
    <t>陈孝权</t>
  </si>
  <si>
    <t>AHANSTY97621Q050037I</t>
  </si>
  <si>
    <t>崖城南滨居村委会七连</t>
  </si>
  <si>
    <t>池恭清</t>
  </si>
  <si>
    <t>AHANSTY97621Q050041A</t>
  </si>
  <si>
    <t>崖城镇南雅五队</t>
  </si>
  <si>
    <t>吴小力</t>
  </si>
  <si>
    <t>AHANSTY97621Q050048N</t>
  </si>
  <si>
    <t>崖城保平村委会沙埋</t>
  </si>
  <si>
    <t>周顺溶</t>
  </si>
  <si>
    <t>AHANSTY97621Q050054X</t>
  </si>
  <si>
    <t>崖城南滨居村委会南雅九队</t>
  </si>
  <si>
    <t>李海丹</t>
  </si>
  <si>
    <t>AHANSTY97621Q050067W</t>
  </si>
  <si>
    <t>崖城赤草村委会闽新农场</t>
  </si>
  <si>
    <t>零雁</t>
  </si>
  <si>
    <t>AHANSTY97621Q050068N</t>
  </si>
  <si>
    <t>李海霞</t>
  </si>
  <si>
    <t>AHANSTY97621Q050069R</t>
  </si>
  <si>
    <t>AHANSTY97621Q050070S</t>
  </si>
  <si>
    <t>天涯水蛟村委会乌石岭</t>
  </si>
  <si>
    <t>李妹仔</t>
  </si>
  <si>
    <t>AHANSTY97621Q050071S</t>
  </si>
  <si>
    <t>天涯梅西村委会阿肥爹岭</t>
  </si>
  <si>
    <t>陈建斌</t>
  </si>
  <si>
    <t>AHANSTY97621Q050072S</t>
  </si>
  <si>
    <t>崖城赤草村委会存烈山</t>
  </si>
  <si>
    <t>AHANSTY97621Q050073R</t>
  </si>
  <si>
    <t>黄良文</t>
  </si>
  <si>
    <t>AHANSTY97621Q050074R</t>
  </si>
  <si>
    <t>吉阳大茅村委会大茅山庄</t>
  </si>
  <si>
    <t>林立银</t>
  </si>
  <si>
    <t>AHANSTY97621Q050075R</t>
  </si>
  <si>
    <t>崖城北岭村委会周家岭</t>
  </si>
  <si>
    <t>苏子威</t>
  </si>
  <si>
    <t>AHANSTY97621Q050076R</t>
  </si>
  <si>
    <t>陈益意</t>
  </si>
  <si>
    <t>AHANSTY97621Q050077D</t>
  </si>
  <si>
    <t>邹丽芳</t>
  </si>
  <si>
    <t>AHANSTY97621Q050080M</t>
  </si>
  <si>
    <t>天涯水蛟村委会茅村荔枝岭</t>
  </si>
  <si>
    <t>高雪宁</t>
  </si>
  <si>
    <t>AHANSTY97621Q050081F</t>
  </si>
  <si>
    <t>AHANSTY97621Q050083R</t>
  </si>
  <si>
    <t>崖城赤草村委会黄京坡</t>
  </si>
  <si>
    <t>刘惠钗</t>
  </si>
  <si>
    <t>AHANSTY97621Q050084K</t>
  </si>
  <si>
    <t>林永绥</t>
  </si>
  <si>
    <t>AHANSTY97621Q050085R</t>
  </si>
  <si>
    <t>陈为富</t>
  </si>
  <si>
    <t>AHANSTY97621Q050087Q</t>
  </si>
  <si>
    <t>崖城南滨农场南雅五队</t>
  </si>
  <si>
    <t>郑丽珍</t>
  </si>
  <si>
    <t>AHANSTY97621Q050088W</t>
  </si>
  <si>
    <t>崖城镇城东村南雅六队</t>
  </si>
  <si>
    <t>李霞</t>
  </si>
  <si>
    <t>AHANSTY97621Q050089C</t>
  </si>
  <si>
    <t>陈锦森</t>
  </si>
  <si>
    <t>AHANSTY97621Q050090W</t>
  </si>
  <si>
    <t>刘剑锋</t>
  </si>
  <si>
    <t>AHANSTY97621Q050091R</t>
  </si>
  <si>
    <t>崖城镇黄京坡</t>
  </si>
  <si>
    <t>李国明</t>
  </si>
  <si>
    <t>AHANSTY97621Q050092Z</t>
  </si>
  <si>
    <t>吴桢珍</t>
  </si>
  <si>
    <t>AHANSTY97621Q050093U</t>
  </si>
  <si>
    <t>彭克楚</t>
  </si>
  <si>
    <t>AHANSTY97621Q050094P</t>
  </si>
  <si>
    <t xml:space="preserve">崖城镇抱古村委会南雅队 </t>
  </si>
  <si>
    <t>AHANSTY97621Q050095X</t>
  </si>
  <si>
    <t>崖城村委会烂田仔</t>
  </si>
  <si>
    <t>施孝略</t>
  </si>
  <si>
    <t>AHANSTY97621Q050096S</t>
  </si>
  <si>
    <t>张裕忠</t>
  </si>
  <si>
    <t>AHANSTY97621Q050097N</t>
  </si>
  <si>
    <t>崖城城西村委会坝头</t>
  </si>
  <si>
    <t>刘春基</t>
  </si>
  <si>
    <t>AHANSTY97621Q050098V</t>
  </si>
  <si>
    <t>肖诗昌</t>
  </si>
  <si>
    <t>AHANSTYZ2621Q050120K</t>
  </si>
  <si>
    <t>崖城镇乾隆村委会海棠村</t>
  </si>
  <si>
    <t>邹彩芳</t>
  </si>
  <si>
    <t>AHANSTY97621Q050100G</t>
  </si>
  <si>
    <t>游天镜</t>
  </si>
  <si>
    <t>AHANSTY97621Q050101W</t>
  </si>
  <si>
    <t>陈鸿纯</t>
  </si>
  <si>
    <t>AHANSTY97621Q050102Z</t>
  </si>
  <si>
    <t>崖城南繁农场前进队</t>
  </si>
  <si>
    <t>AHANSTY97621Q050103P</t>
  </si>
  <si>
    <t>崖城北岭村委会北岭村</t>
  </si>
  <si>
    <t>邹诗付</t>
  </si>
  <si>
    <t>AHANSTY97621Q050104F</t>
  </si>
  <si>
    <t>肖书楷</t>
  </si>
  <si>
    <t>AHANSTY97621Q050105V</t>
  </si>
  <si>
    <t>冯昭江</t>
  </si>
  <si>
    <t>AHANSTY97621Q050106L</t>
  </si>
  <si>
    <t>崖城镇南滨居南雅二队</t>
  </si>
  <si>
    <t>AHANSTY97621Q050107B</t>
  </si>
  <si>
    <t>崖城镇北岭村委会打帮村</t>
  </si>
  <si>
    <t>符淑兰</t>
  </si>
  <si>
    <t>AHANSTY97621Q050108E</t>
  </si>
  <si>
    <t>聂宗清</t>
  </si>
  <si>
    <t>AHANSTY97621Q050109U</t>
  </si>
  <si>
    <t>崖城赤草村委会华林农场</t>
  </si>
  <si>
    <t>AHANSTY97621Q050110W</t>
  </si>
  <si>
    <t>崖城镇抱古村立番</t>
  </si>
  <si>
    <t>AHANSTY97621Q050111R</t>
  </si>
  <si>
    <t>AHANSTY97621Q050112Z</t>
  </si>
  <si>
    <t>天涯水蛟村委会大恩村乌石岭</t>
  </si>
  <si>
    <t>AHANSTY97621Q050113G</t>
  </si>
  <si>
    <t>AHANSTY97621Q050114O</t>
  </si>
  <si>
    <t>崖城镇南滨九连</t>
  </si>
  <si>
    <t>魏信松</t>
  </si>
  <si>
    <t>AHANSTY97621Q050115W</t>
  </si>
  <si>
    <t>AHANSTY97621Q050116E</t>
  </si>
  <si>
    <t>AHANSTY97621Q050117L</t>
  </si>
  <si>
    <t>方能坤</t>
  </si>
  <si>
    <t>AHANSTY97621Q050118T</t>
  </si>
  <si>
    <t>崖城镇抱古村南滨十连</t>
  </si>
  <si>
    <t>方丽青</t>
  </si>
  <si>
    <t>AHANSTY97621Q050119B</t>
  </si>
  <si>
    <t>崖城镇抱古村大隆水库</t>
  </si>
  <si>
    <t>郑敏</t>
  </si>
  <si>
    <t>AHANSTY97621Q050120R</t>
  </si>
  <si>
    <t>聂志国</t>
  </si>
  <si>
    <t>AHANSTY97621Q050121C</t>
  </si>
  <si>
    <t>崖城城西村委会坝头组</t>
  </si>
  <si>
    <t>AHANSTY97621Q050122M</t>
  </si>
  <si>
    <t>郑振清</t>
  </si>
  <si>
    <t>AHANSTY97621Q050123K</t>
  </si>
  <si>
    <t>崖城镇城东村委会南雅六队</t>
  </si>
  <si>
    <t>AHANSTY97621Q050124U</t>
  </si>
  <si>
    <t>崖城镇南滨居南滨二连</t>
  </si>
  <si>
    <t>苏亚女</t>
  </si>
  <si>
    <t>AHANSTY97621Q050125S</t>
  </si>
  <si>
    <r>
      <rPr>
        <sz val="7"/>
        <rFont val="楷体_GB2312"/>
        <charset val="134"/>
      </rPr>
      <t>崖城赤草村委会黄</t>
    </r>
    <r>
      <rPr>
        <sz val="7"/>
        <rFont val="宋体"/>
        <charset val="134"/>
      </rPr>
      <t>猄</t>
    </r>
    <r>
      <rPr>
        <sz val="7"/>
        <rFont val="楷体_GB2312"/>
        <charset val="134"/>
      </rPr>
      <t>坡</t>
    </r>
  </si>
  <si>
    <t>陈妹</t>
  </si>
  <si>
    <t>AHANSTY97621Q050126C</t>
  </si>
  <si>
    <t>崖城镇梅西村</t>
  </si>
  <si>
    <t>李冬妹</t>
  </si>
  <si>
    <t>AHANSTY97621Q050127N</t>
  </si>
  <si>
    <t>AHANSTY97621Q050128K</t>
  </si>
  <si>
    <t>张玉兰</t>
  </si>
  <si>
    <t>AHANSTY97621Q050129V</t>
  </si>
  <si>
    <t>黄衍利</t>
  </si>
  <si>
    <t>AHANSTY97621Q050130S</t>
  </si>
  <si>
    <t>崖城镇南风队十三连</t>
  </si>
  <si>
    <t>肖木英</t>
  </si>
  <si>
    <t>AHANSTY97621Q050131R</t>
  </si>
  <si>
    <t>崖城镇北岭村</t>
  </si>
  <si>
    <t>林慰朱</t>
  </si>
  <si>
    <t>AHANSTY97621Q050132D</t>
  </si>
  <si>
    <t>AHANSTY97621Q050133C</t>
  </si>
  <si>
    <t>AHANSTY97621Q050134O</t>
  </si>
  <si>
    <t>崖城镇抱古村南滨二连</t>
  </si>
  <si>
    <t>曾申义</t>
  </si>
  <si>
    <t>AHANSTY97621Q050135N</t>
  </si>
  <si>
    <t>黄樵妹</t>
  </si>
  <si>
    <t>AHANSTY97621Q050136Z</t>
  </si>
  <si>
    <t>文少重</t>
  </si>
  <si>
    <t>AHANSTY97621Q050137Y</t>
  </si>
  <si>
    <t>崖城梅山镇三公里村</t>
  </si>
  <si>
    <t>AHANSTY97621Q050138K</t>
  </si>
  <si>
    <t>肖书流</t>
  </si>
  <si>
    <t>AHANSTY97621Q050139J</t>
  </si>
  <si>
    <t>崖城镇赤草村委会</t>
  </si>
  <si>
    <t>李维齐</t>
  </si>
  <si>
    <t>AHANSTY97621Q050140F</t>
  </si>
  <si>
    <t>崖城梅山梅东村牛头岭</t>
  </si>
  <si>
    <t>肖秋花</t>
  </si>
  <si>
    <t>AHANSTY97621Q050141A</t>
  </si>
  <si>
    <t>崖城梅村村委会梅村</t>
  </si>
  <si>
    <t>冼冬伟</t>
  </si>
  <si>
    <t>AHANSTY97621Q050142H</t>
  </si>
  <si>
    <t>崖城凤岭村委会凤岭村</t>
  </si>
  <si>
    <t>黄冬桂</t>
  </si>
  <si>
    <t>AHANSTY97621Q050143C</t>
  </si>
  <si>
    <t>崖城南滨居村委会南雅二队</t>
  </si>
  <si>
    <t>林谟俊</t>
  </si>
  <si>
    <t>AHANSTY97621Q050144J</t>
  </si>
  <si>
    <t>聂建群</t>
  </si>
  <si>
    <t>AHANSTY97621Q050145R</t>
  </si>
  <si>
    <t>AHANSTY97621Q050146L</t>
  </si>
  <si>
    <t>周武斌</t>
  </si>
  <si>
    <t>AHANSTY97621Q050148N</t>
  </si>
  <si>
    <t>崖城镇南滨红星队</t>
  </si>
  <si>
    <t>方如月</t>
  </si>
  <si>
    <t>AHANSTY97621Q050149V</t>
  </si>
  <si>
    <t>吴惠粉</t>
  </si>
  <si>
    <t>AHANSTY97621Q050150E</t>
  </si>
  <si>
    <t>方如成</t>
  </si>
  <si>
    <t>AHANSTY97621Q050151B</t>
  </si>
  <si>
    <t>崖城镇南雅事务组</t>
  </si>
  <si>
    <t>张飞剑</t>
  </si>
  <si>
    <t>AHANSTY97621Q050152L</t>
  </si>
  <si>
    <t>陈侃</t>
  </si>
  <si>
    <t>AHANSTY97621Q050153W</t>
  </si>
  <si>
    <t>崖城凤岭村委会后山</t>
  </si>
  <si>
    <t>AHANSTY97621Q050154T</t>
  </si>
  <si>
    <t>崖城镇南雅九队</t>
  </si>
  <si>
    <t>林志</t>
  </si>
  <si>
    <t>AHANSTY97621Q050155D</t>
  </si>
  <si>
    <t>崖城镇三公里</t>
  </si>
  <si>
    <t>AHANSTY97621Q050156A</t>
  </si>
  <si>
    <t>张集往</t>
  </si>
  <si>
    <t>AHANSTY97621Q050157L</t>
  </si>
  <si>
    <t>崖城镇南繁农场羊岭队</t>
  </si>
  <si>
    <t>AHANSTY97621Q050158I</t>
  </si>
  <si>
    <t>AHANSTY97621Q050159S</t>
  </si>
  <si>
    <t>崖城城西村委会郎佬村</t>
  </si>
  <si>
    <t>AHANSTY97621Q050160L</t>
  </si>
  <si>
    <t>崖城镇乾隆村委会</t>
  </si>
  <si>
    <t>AHANSTY97621Q050161R</t>
  </si>
  <si>
    <t>崖城镇大隆水库</t>
  </si>
  <si>
    <t>程诗爱</t>
  </si>
  <si>
    <t>AHANSTY97621Q050162L</t>
  </si>
  <si>
    <t>崖城双连农场</t>
  </si>
  <si>
    <t>肖书滔</t>
  </si>
  <si>
    <t>AHANSTY97621Q050163R</t>
  </si>
  <si>
    <t>郑信滔</t>
  </si>
  <si>
    <t>AHANSTY97621Q050164L</t>
  </si>
  <si>
    <t>崖城镇城西村委会</t>
  </si>
  <si>
    <t>苏信书</t>
  </si>
  <si>
    <t>AHANSTY97621Q050165R</t>
  </si>
  <si>
    <t>AHANSTY97621Q050166L</t>
  </si>
  <si>
    <t>崖城镇北岭村委会</t>
  </si>
  <si>
    <t>AHANSTY97621Q050167E</t>
  </si>
  <si>
    <t>AHANSTY97621Q050168L</t>
  </si>
  <si>
    <t>AHANSTY97621Q050169E</t>
  </si>
  <si>
    <t>刘运珍</t>
  </si>
  <si>
    <t>AHANSTY97621Q050170F</t>
  </si>
  <si>
    <t>俞冬桂</t>
  </si>
  <si>
    <t>AHANSTY97621Q050171Q</t>
  </si>
  <si>
    <t>海棠南田农场新红队</t>
  </si>
  <si>
    <t>AHANSTY97621Q050172B</t>
  </si>
  <si>
    <t>崖城镇沙埋</t>
  </si>
  <si>
    <t>AHANSTY97621Q050173Y</t>
  </si>
  <si>
    <t>崖城镇凤岭村</t>
  </si>
  <si>
    <t>AHANSTY97621Q050174J</t>
  </si>
  <si>
    <t>AHANSTY97621Q050175U</t>
  </si>
  <si>
    <t>黄孔镇</t>
  </si>
  <si>
    <t>AHANSTY97621Q050176F</t>
  </si>
  <si>
    <t>崖城镇港门村</t>
  </si>
  <si>
    <t>陈邦营</t>
  </si>
  <si>
    <t>AHANSTY97621Q050177C</t>
  </si>
  <si>
    <t>黄善发</t>
  </si>
  <si>
    <t>AHANSTY97621Q050178N</t>
  </si>
  <si>
    <t>江声栋</t>
  </si>
  <si>
    <t>AHANSTY97621Q050179Y</t>
  </si>
  <si>
    <t>邹知顺</t>
  </si>
  <si>
    <t>AHANSTY97621Q050180M</t>
  </si>
  <si>
    <t>唐建香</t>
  </si>
  <si>
    <t>AHANSTY97621Q050181L</t>
  </si>
  <si>
    <t>陈世猛</t>
  </si>
  <si>
    <t>AHANSTY97621Q050182X</t>
  </si>
  <si>
    <t>天涯槟榔村</t>
  </si>
  <si>
    <t>AHANSTY97621Q050183W</t>
  </si>
  <si>
    <t>AHANSTY97621Q050184V</t>
  </si>
  <si>
    <t>天涯梅村村委会梅村</t>
  </si>
  <si>
    <t>黄孟建</t>
  </si>
  <si>
    <t>AHANSTY97621Q050185T</t>
  </si>
  <si>
    <t>AHANSTY97621Q050186S</t>
  </si>
  <si>
    <t>黄典海</t>
  </si>
  <si>
    <t>AHANSTY97621Q050187E</t>
  </si>
  <si>
    <t>崖城赤草村委会赤草村</t>
  </si>
  <si>
    <t>AHANSTY97621Q050188D</t>
  </si>
  <si>
    <t>AHANSTY97621Q050189C</t>
  </si>
  <si>
    <t>张桂芳</t>
  </si>
  <si>
    <t>AHANSTY97621Q050190G</t>
  </si>
  <si>
    <t>肖家蛤</t>
  </si>
  <si>
    <t>AHANSTY97621Q050191G</t>
  </si>
  <si>
    <t>AHANSTY97621Q050192S</t>
  </si>
  <si>
    <t>崖城镇南滨七连</t>
  </si>
  <si>
    <t>黄招财</t>
  </si>
  <si>
    <t>AHANSTY97621Q050193F</t>
  </si>
  <si>
    <t>崖城赤草村委会赤草一队</t>
  </si>
  <si>
    <t>AHANSTY97621Q050194F</t>
  </si>
  <si>
    <t>AHANSTY97621Q050195R</t>
  </si>
  <si>
    <t>AHANSTY97621Q050196E</t>
  </si>
  <si>
    <t>林金成</t>
  </si>
  <si>
    <t>AHANSTY97621Q050197E</t>
  </si>
  <si>
    <t>崖城镇南繁农场红峰队</t>
  </si>
  <si>
    <r>
      <rPr>
        <sz val="7"/>
        <rFont val="楷体_GB2312"/>
        <charset val="134"/>
      </rPr>
      <t>陈林</t>
    </r>
    <r>
      <rPr>
        <sz val="7"/>
        <rFont val="宋体"/>
        <charset val="134"/>
      </rPr>
      <t>燚</t>
    </r>
  </si>
  <si>
    <t>AHANSTY97621Q050198Q</t>
  </si>
  <si>
    <t>崖城镇北岭村郎典</t>
  </si>
  <si>
    <t>张纯法</t>
  </si>
  <si>
    <t>AHANSTY97621Q050199D</t>
  </si>
  <si>
    <t>陈魁惠</t>
  </si>
  <si>
    <t>AHANSTY97621Q050200V</t>
  </si>
  <si>
    <t>育才镇雅林村</t>
  </si>
  <si>
    <t>朱腊芳</t>
  </si>
  <si>
    <t>AHANSTY97621Q050201V</t>
  </si>
  <si>
    <t>吉阳红花村委会保引村</t>
  </si>
  <si>
    <t>AHANSTY97621Q050202H</t>
  </si>
  <si>
    <t>张祥宁</t>
  </si>
  <si>
    <t>AHANSTY97621Q050203G</t>
  </si>
  <si>
    <t>崖城镇抱古村</t>
  </si>
  <si>
    <t>AHANSTY97621Q050204T</t>
  </si>
  <si>
    <t>梁兴何</t>
  </si>
  <si>
    <t>AHANSTY97621Q050205S</t>
  </si>
  <si>
    <t>AHANSTY97621Q050206F</t>
  </si>
  <si>
    <t>吉阳大茅村委会三郎小组</t>
  </si>
  <si>
    <t>陈登献</t>
  </si>
  <si>
    <t>AHANSTY97621Q050207E</t>
  </si>
  <si>
    <t>崖城镇梅山村</t>
  </si>
  <si>
    <t>余丹</t>
  </si>
  <si>
    <t>AHANSTY97621Q050208Q</t>
  </si>
  <si>
    <t>AHANSTY97621Q050209D</t>
  </si>
  <si>
    <t>台农、象牙</t>
  </si>
  <si>
    <t>江礼庆</t>
  </si>
  <si>
    <t>AHANSTY97621Q050210F</t>
  </si>
  <si>
    <t>余深兴</t>
  </si>
  <si>
    <t>AHANSTY97621Q050211N</t>
  </si>
  <si>
    <t>苏子治</t>
  </si>
  <si>
    <t>AHANSTY97621Q050212I</t>
  </si>
  <si>
    <t>吉阳大茅村委会三郎村</t>
  </si>
  <si>
    <t>朱必端</t>
  </si>
  <si>
    <t>AHANSTY97621Q050213D</t>
  </si>
  <si>
    <t>曾德院</t>
  </si>
  <si>
    <t>AHANSTY97621Q050214L</t>
  </si>
  <si>
    <t>育才镇龙密村</t>
  </si>
  <si>
    <t>赵名芬</t>
  </si>
  <si>
    <t>AHANSTY97621Q050215G</t>
  </si>
  <si>
    <t>陈魁潮</t>
  </si>
  <si>
    <t>AHANSTY97621Q050216O</t>
  </si>
  <si>
    <t>崖城镇南雅四队</t>
  </si>
  <si>
    <t>AHANSTY97621Q050217J</t>
  </si>
  <si>
    <t>牛映</t>
  </si>
  <si>
    <t>AHANSTY97621Q050218R</t>
  </si>
  <si>
    <t>海棠村委会闽新农场</t>
  </si>
  <si>
    <t>符策坚</t>
  </si>
  <si>
    <t>AHANSTY97621Q050219M</t>
  </si>
  <si>
    <t>张熙西</t>
  </si>
  <si>
    <t>AHANSTY97621Q050220X</t>
  </si>
  <si>
    <t>邓绪六</t>
  </si>
  <si>
    <t>AHANSTY97621Q050221B</t>
  </si>
  <si>
    <t>李廷子</t>
  </si>
  <si>
    <t>AHANSTY97621Q050222E</t>
  </si>
  <si>
    <t>天涯文门村立村小组</t>
  </si>
  <si>
    <t>AHANSTY97621Q050223I</t>
  </si>
  <si>
    <t>崖城镇北岭郎典</t>
  </si>
  <si>
    <t>高成全</t>
  </si>
  <si>
    <t>AHANSTY97621Q050224M</t>
  </si>
  <si>
    <t>崖城镇保港镇</t>
  </si>
  <si>
    <t>张裕顺</t>
  </si>
  <si>
    <t>AHANSTY97621Q050225C</t>
  </si>
  <si>
    <t>崖城镇马丹村</t>
  </si>
  <si>
    <t>黄玉维</t>
  </si>
  <si>
    <t>AHANSTY97621Q050226G</t>
  </si>
  <si>
    <t>蔡宗兰</t>
  </si>
  <si>
    <t>AHANSTY97621Q050227K</t>
  </si>
  <si>
    <t>崖城南繁农场前卫队</t>
  </si>
  <si>
    <t>蔡文格</t>
  </si>
  <si>
    <t>AHANSTY97621Q050228N</t>
  </si>
  <si>
    <t>澳芒</t>
  </si>
  <si>
    <t>AHANSTY97621Q050229R</t>
  </si>
  <si>
    <t>周贤建</t>
  </si>
  <si>
    <t>AHANSTY97621Q050230W</t>
  </si>
  <si>
    <t>AHANSTY97621Q050231P</t>
  </si>
  <si>
    <t>刘后中</t>
  </si>
  <si>
    <t>AHANSTY97621Q050232I</t>
  </si>
  <si>
    <t>方爱</t>
  </si>
  <si>
    <t>AHANSTY97621Q050233C</t>
  </si>
  <si>
    <t>王代祥</t>
  </si>
  <si>
    <t>AHANSTY97621Q050234I</t>
  </si>
  <si>
    <t>AHANSTY97621Q050235C</t>
  </si>
  <si>
    <t>王少山</t>
  </si>
  <si>
    <t>AHANSTY97621Q050236V</t>
  </si>
  <si>
    <t>崖城镇梅山小落岭</t>
  </si>
  <si>
    <t>方振燕</t>
  </si>
  <si>
    <t>AHANSTY97621Q050237C</t>
  </si>
  <si>
    <t>崖城镇南繁农场</t>
  </si>
  <si>
    <t>方能富</t>
  </si>
  <si>
    <t>AHANSTY97621Q050238V</t>
  </si>
  <si>
    <t>韦鲁欢</t>
  </si>
  <si>
    <t>AHANSTY97621Q050239O</t>
  </si>
  <si>
    <t>崖城镇三公里新村</t>
  </si>
  <si>
    <t>陈亚高</t>
  </si>
  <si>
    <t>AHANSTY97621Q050240T</t>
  </si>
  <si>
    <t>AHANSTY97621Q050241J</t>
  </si>
  <si>
    <t>李世村</t>
  </si>
  <si>
    <t>AHANSTY97621Q050242N</t>
  </si>
  <si>
    <t>AHANSTY97621Q050243D</t>
  </si>
  <si>
    <t>李枝雄</t>
  </si>
  <si>
    <t>AHANSTY97621Q050244G</t>
  </si>
  <si>
    <t>罗春妹</t>
  </si>
  <si>
    <t>AHANSTY97621Q050245X</t>
  </si>
  <si>
    <t>崖城凤岭</t>
  </si>
  <si>
    <t>吴贱妹</t>
  </si>
  <si>
    <t>AHANSTY97621Q050246A</t>
  </si>
  <si>
    <t>郑碧英</t>
  </si>
  <si>
    <t>AHANSTY97621Q050247Q</t>
  </si>
  <si>
    <t>崖城镇南滨农场</t>
  </si>
  <si>
    <t>周祥暨</t>
  </si>
  <si>
    <t>AHANSTY97621Q050248U</t>
  </si>
  <si>
    <t>黄泽元</t>
  </si>
  <si>
    <t>AHANSTY97621Q050249K</t>
  </si>
  <si>
    <t>苏仰兴</t>
  </si>
  <si>
    <t>AHANSTY97621Q050250F</t>
  </si>
  <si>
    <t>阮昭颖</t>
  </si>
  <si>
    <t>AHANSTY97621Q050251K</t>
  </si>
  <si>
    <t>AHANSTY97621Q050252P</t>
  </si>
  <si>
    <t>韦善明</t>
  </si>
  <si>
    <t>AHANSTY97621Q050253H</t>
  </si>
  <si>
    <t>甘久础</t>
  </si>
  <si>
    <t>AHANSTY97621Q050254M</t>
  </si>
  <si>
    <t>鲜波贤</t>
  </si>
  <si>
    <t>AHANSTY97621Q050255R</t>
  </si>
  <si>
    <t>崖城南滨农场南雅四队</t>
  </si>
  <si>
    <t>AHANSTY97621Q050256W</t>
  </si>
  <si>
    <t>崖城长山村委会长山村</t>
  </si>
  <si>
    <t>陈志浩</t>
  </si>
  <si>
    <t>AHANSTY97621Q050257B</t>
  </si>
  <si>
    <t>崖城镇海棠村</t>
  </si>
  <si>
    <t>何天英</t>
  </si>
  <si>
    <t>AHANSTY97621Q050258T</t>
  </si>
  <si>
    <t>AHANSTY97621Q050259Y</t>
  </si>
  <si>
    <t>梁齐思</t>
  </si>
  <si>
    <t>AHANSTY97621Q050260R</t>
  </si>
  <si>
    <t>天涯红塘村委会头亚村</t>
  </si>
  <si>
    <t>施巧清</t>
  </si>
  <si>
    <t>AHANSTY97621Q050261Q</t>
  </si>
  <si>
    <t>崖城南雅八队</t>
  </si>
  <si>
    <t>高成琼</t>
  </si>
  <si>
    <t>AHANSTY97621Q050262Q</t>
  </si>
  <si>
    <t>AHANSTY97621Q050263Q</t>
  </si>
  <si>
    <t>AHANSTY97621Q050264P</t>
  </si>
  <si>
    <t>周昌脾</t>
  </si>
  <si>
    <t>AHANSTY97621Q050265C</t>
  </si>
  <si>
    <t>胡廷英</t>
  </si>
  <si>
    <t>AHANSTY97621Q050266B</t>
  </si>
  <si>
    <t>黎鹏</t>
  </si>
  <si>
    <t>AHANSTY97621Q050267B</t>
  </si>
  <si>
    <t>贵妃、台农</t>
  </si>
  <si>
    <t>崖城镇崖北果场</t>
  </si>
  <si>
    <t>AHANSTY97621Q050268B</t>
  </si>
  <si>
    <t>AHANSTY97621Q050269A</t>
  </si>
  <si>
    <t>AHANSTY97621Q050270Y</t>
  </si>
  <si>
    <t>李亚油</t>
  </si>
  <si>
    <t>AHANSTY97621Q050271H</t>
  </si>
  <si>
    <t>台农、台芽</t>
  </si>
  <si>
    <t>天涯凤凰镇梅村保一小组</t>
  </si>
  <si>
    <t>肖清金</t>
  </si>
  <si>
    <t>AHANSTY97621Q050272P</t>
  </si>
  <si>
    <t>崖城镇双联农场</t>
  </si>
  <si>
    <t>AHANSTY97621Q050273Y</t>
  </si>
  <si>
    <t>陈和光</t>
  </si>
  <si>
    <t>AHANSTY97621Q050274H</t>
  </si>
  <si>
    <t>甘乾峰</t>
  </si>
  <si>
    <t>AHANSTY97621Q050275D</t>
  </si>
  <si>
    <t>贵妃、金煌</t>
  </si>
  <si>
    <t>AHANSTY97621Q050276M</t>
  </si>
  <si>
    <t>崖城南滨居村委会南雅八队</t>
  </si>
  <si>
    <t>AHANSTY97621Q050277V</t>
  </si>
  <si>
    <t>城西村委会高地村</t>
  </si>
  <si>
    <t>AHANSTY97621Q050278D</t>
  </si>
  <si>
    <t>AHANSTY97621Q050279M</t>
  </si>
  <si>
    <t>肖玉华</t>
  </si>
  <si>
    <t>AHANSTY97621Q050280O</t>
  </si>
  <si>
    <t>崖城北岭村郎典三组</t>
  </si>
  <si>
    <t>钱灵香</t>
  </si>
  <si>
    <t>AHANSTY97621Q050281Y</t>
  </si>
  <si>
    <t>象牙、台农</t>
  </si>
  <si>
    <t>卢雅芳</t>
  </si>
  <si>
    <t>AHANSTY97621Q050282I</t>
  </si>
  <si>
    <t>陈冰</t>
  </si>
  <si>
    <t>AHANSTY97621Q050283G</t>
  </si>
  <si>
    <t>贵妃、象牙</t>
  </si>
  <si>
    <t>刘小妹</t>
  </si>
  <si>
    <t>AHANSTY97621Q050284Q</t>
  </si>
  <si>
    <t>AHANSTY97621Q050285B</t>
  </si>
  <si>
    <t>AHANSTY97621Q050286Y</t>
  </si>
  <si>
    <t>陈丽珠</t>
  </si>
  <si>
    <t>AHANSTY97621Q050287J</t>
  </si>
  <si>
    <t>天涯凤凰镇梅村抱道</t>
  </si>
  <si>
    <t>AHANSTY97621Q050288G</t>
  </si>
  <si>
    <t>崖城城西村委会高地村</t>
  </si>
  <si>
    <t>肖月平</t>
  </si>
  <si>
    <t>AHANSTY97621Q050289Q</t>
  </si>
  <si>
    <t>施根谋</t>
  </si>
  <si>
    <t>AHANSTY97621Q050290C</t>
  </si>
  <si>
    <t>AHANSTY97621Q050291S</t>
  </si>
  <si>
    <t>吴创新</t>
  </si>
  <si>
    <t>AHANSTY97621Q050292V</t>
  </si>
  <si>
    <t>AHANSTY97621Q050293Y</t>
  </si>
  <si>
    <t>李克强</t>
  </si>
  <si>
    <t>AHANSTY97621Q050294B</t>
  </si>
  <si>
    <t>蕉文平</t>
  </si>
  <si>
    <t>AHANSTY97621Q050295R</t>
  </si>
  <si>
    <t>AHANSTY97621Q050296U</t>
  </si>
  <si>
    <t>AHANSTY97621Q050297X</t>
  </si>
  <si>
    <t>苏仰灿</t>
  </si>
  <si>
    <t>AHANSTY97621Q050298A</t>
  </si>
  <si>
    <t>崖城南滨居红岛队</t>
  </si>
  <si>
    <t>皮情凤</t>
  </si>
  <si>
    <t>AHANSTY97621Q050299Q</t>
  </si>
  <si>
    <t>陈小丹</t>
  </si>
  <si>
    <t>AHANSTY97621Q050300K</t>
  </si>
  <si>
    <t>颜必建</t>
  </si>
  <si>
    <t>AHANSTY97621Q050301M</t>
  </si>
  <si>
    <t>AHANSTY97621Q050302P</t>
  </si>
  <si>
    <t>潘丽莉</t>
  </si>
  <si>
    <t>AHANSTY97621Q050303E</t>
  </si>
  <si>
    <t>聂志齐</t>
  </si>
  <si>
    <t>AHANSTY97621Q050304H</t>
  </si>
  <si>
    <t>育才镇立才农场二队</t>
  </si>
  <si>
    <t>AHANSTY97621Q050305J</t>
  </si>
  <si>
    <t>AHANSTY97621Q050306Z</t>
  </si>
  <si>
    <t>林玉鹏</t>
  </si>
  <si>
    <t>AHANSTY97621Q050307B</t>
  </si>
  <si>
    <t>海棠永宁居委会沙姜园</t>
  </si>
  <si>
    <t>AHANSTY97621Q050308E</t>
  </si>
  <si>
    <t>AHANSTY97621Q050309G</t>
  </si>
  <si>
    <t>AHANSTY97621Q050310C</t>
  </si>
  <si>
    <t>AHANSTY97621Q050311J</t>
  </si>
  <si>
    <t>方子维</t>
  </si>
  <si>
    <t>AHANSTY97621Q050312R</t>
  </si>
  <si>
    <t>崖城南枫十三连</t>
  </si>
  <si>
    <t>AHANSTY97621Q050313L</t>
  </si>
  <si>
    <t>崖城赤草村委会第二小组</t>
  </si>
  <si>
    <t>岑凤</t>
  </si>
  <si>
    <t>AHANSTY97621Q050314S</t>
  </si>
  <si>
    <t>沈芳</t>
  </si>
  <si>
    <t>AHANSTY97621Q050315A</t>
  </si>
  <si>
    <t>崖城北岭村郎典小组</t>
  </si>
  <si>
    <t>AHANSTY97621Q050316U</t>
  </si>
  <si>
    <t>肖月玲</t>
  </si>
  <si>
    <t>AHANSTY97621Q050317B</t>
  </si>
  <si>
    <t>天涯羊栏镇桶井村红白土</t>
  </si>
  <si>
    <t>张泰明</t>
  </si>
  <si>
    <t>AHANSTY97621Q050318J</t>
  </si>
  <si>
    <t>杨桂英</t>
  </si>
  <si>
    <t>AHANSTY97621Q050319D</t>
  </si>
  <si>
    <t>张积喜</t>
  </si>
  <si>
    <t>AHANSTY97621Q050320I</t>
  </si>
  <si>
    <t>崖城南雅九队</t>
  </si>
  <si>
    <t>黄家贤</t>
  </si>
  <si>
    <t>AHANSTY97621Q050321B</t>
  </si>
  <si>
    <t>海棠南田农场爱军队</t>
  </si>
  <si>
    <t>AHANSTY97621Q050322I</t>
  </si>
  <si>
    <t>AHANSTY97621Q050323B</t>
  </si>
  <si>
    <t>AHANSTY97621Q050324I</t>
  </si>
  <si>
    <t>黄小丽</t>
  </si>
  <si>
    <t>AHANSTY97621Q050325O</t>
  </si>
  <si>
    <t>刘必煊</t>
  </si>
  <si>
    <t>AHANSTY97621Q050326I</t>
  </si>
  <si>
    <t>AHANSTY97621Q050327O</t>
  </si>
  <si>
    <t>陈名张</t>
  </si>
  <si>
    <t>AHANSTY97621Q050328I</t>
  </si>
  <si>
    <t>AHANSTY97621Q050329O</t>
  </si>
  <si>
    <t>崖城镇打邦村</t>
  </si>
  <si>
    <t>周丁铺</t>
  </si>
  <si>
    <t>AHANSTY97621Q050331C</t>
  </si>
  <si>
    <t>天涯凤凰镇机场</t>
  </si>
  <si>
    <t>张国铭</t>
  </si>
  <si>
    <t>AHANSTY97621Q050332O</t>
  </si>
  <si>
    <t>天涯梅村村委会大保村</t>
  </si>
  <si>
    <r>
      <rPr>
        <sz val="7"/>
        <rFont val="楷体_GB2312"/>
        <charset val="134"/>
      </rPr>
      <t>方宗</t>
    </r>
    <r>
      <rPr>
        <sz val="7"/>
        <rFont val="宋体"/>
        <charset val="134"/>
      </rPr>
      <t>凎</t>
    </r>
  </si>
  <si>
    <t>AHANSTY97621Q050333N</t>
  </si>
  <si>
    <t>谢桂珠</t>
  </si>
  <si>
    <t>AHANSTY97621Q050334L</t>
  </si>
  <si>
    <t>崖城港门村委会鸡尖头</t>
  </si>
  <si>
    <t>AHANSTY97621Q050335X</t>
  </si>
  <si>
    <t>马志叶</t>
  </si>
  <si>
    <t>AHANSTY97621Q050336V</t>
  </si>
  <si>
    <t>天涯梅村村委会剪哈村</t>
  </si>
  <si>
    <t>AHANSTY97621Q050337U</t>
  </si>
  <si>
    <t>崖城镇大小洞天</t>
  </si>
  <si>
    <t>罗英</t>
  </si>
  <si>
    <t>AHANSTY97621Q050338G</t>
  </si>
  <si>
    <t>邹高惠</t>
  </si>
  <si>
    <t>AHANSTY97621Q050339E</t>
  </si>
  <si>
    <t>AHANSTY97621Q050340J</t>
  </si>
  <si>
    <t>芒果种植队</t>
  </si>
  <si>
    <t>AHANSTY97621Q050341V</t>
  </si>
  <si>
    <t>AHANSTY97621Q050342I</t>
  </si>
  <si>
    <t>AHANSTY97621Q050343V</t>
  </si>
  <si>
    <t>崖城乾隆村委会四川农场</t>
  </si>
  <si>
    <t>陈月花</t>
  </si>
  <si>
    <t>AHANSTY97621Q050344H</t>
  </si>
  <si>
    <t>崖城镇南滨四连</t>
  </si>
  <si>
    <t>卓妹妹</t>
  </si>
  <si>
    <t>AHANSTY97621Q050345U</t>
  </si>
  <si>
    <t>崖城保平村委会沙埋三队</t>
  </si>
  <si>
    <t>杜建荣</t>
  </si>
  <si>
    <t>AHANSTY97621Q050346G</t>
  </si>
  <si>
    <t>红澳、新世纪</t>
  </si>
  <si>
    <t>AHANSTY97621Q050347T</t>
  </si>
  <si>
    <r>
      <rPr>
        <sz val="7"/>
        <rFont val="楷体_GB2312"/>
        <charset val="134"/>
      </rPr>
      <t>方振</t>
    </r>
    <r>
      <rPr>
        <sz val="7"/>
        <rFont val="宋体"/>
        <charset val="134"/>
      </rPr>
      <t>禛</t>
    </r>
  </si>
  <si>
    <t>AHANSTY97621Q050348G</t>
  </si>
  <si>
    <t>林永明</t>
  </si>
  <si>
    <t>AHANSTY97621Q050349S</t>
  </si>
  <si>
    <t>崖城南滨九连</t>
  </si>
  <si>
    <t>陈时平</t>
  </si>
  <si>
    <t>AHANSTY97621Q050350W</t>
  </si>
  <si>
    <t>黄传金</t>
  </si>
  <si>
    <t>AHANSTY97621Q050351V</t>
  </si>
  <si>
    <t>AHANSTY97621Q050352H</t>
  </si>
  <si>
    <t>郑化语</t>
  </si>
  <si>
    <t>AHANSTY97621Q050353G</t>
  </si>
  <si>
    <t>陈登仁</t>
  </si>
  <si>
    <t>AHANSTY97621Q050354F</t>
  </si>
  <si>
    <t>AHANSTY97621Q050355R</t>
  </si>
  <si>
    <t>陈书朗</t>
  </si>
  <si>
    <t>AHANSTY97621Q050356Q</t>
  </si>
  <si>
    <t>AHANSTY97621Q050357P</t>
  </si>
  <si>
    <t>颜邦长</t>
  </si>
  <si>
    <t>AHANSTY97621Q050358O</t>
  </si>
  <si>
    <t>胡玉莺</t>
  </si>
  <si>
    <t>AHANSTY97621Q050359A</t>
  </si>
  <si>
    <t>李维根</t>
  </si>
  <si>
    <t>AHANSTY97621Q050360O</t>
  </si>
  <si>
    <t>崖城南雅四队</t>
  </si>
  <si>
    <t>AHANSTY97621Q050361X</t>
  </si>
  <si>
    <t>邹知剑</t>
  </si>
  <si>
    <t>AHANSTY97621Q050362T</t>
  </si>
  <si>
    <t>海棠升昌村</t>
  </si>
  <si>
    <t>张爱林</t>
  </si>
  <si>
    <t>AHANSTY97621Q050363C</t>
  </si>
  <si>
    <t>崖城镇赤草五队</t>
  </si>
  <si>
    <t>林洪清</t>
  </si>
  <si>
    <t>AHANSTY97621Q050364Y</t>
  </si>
  <si>
    <t>崖城镇赤草村山东公司</t>
  </si>
  <si>
    <t>曾维杰</t>
  </si>
  <si>
    <t>AHANSTY97621Q050366R</t>
  </si>
  <si>
    <t>吉阳镇大茅村</t>
  </si>
  <si>
    <t>AHANSTY97621Q050367N</t>
  </si>
  <si>
    <t>AHANSTY97621Q050368W</t>
  </si>
  <si>
    <t>AHANSTY97621Q050369S</t>
  </si>
  <si>
    <t>罗荣星</t>
  </si>
  <si>
    <t>AHANSTY97621Q050370U</t>
  </si>
  <si>
    <t>天涯梅村</t>
  </si>
  <si>
    <t>AHANSTY97621Q050371W</t>
  </si>
  <si>
    <t>崖城南滨居村委会南雅三队</t>
  </si>
  <si>
    <t>巫正友</t>
  </si>
  <si>
    <t>AHANSTY97621Q050372L</t>
  </si>
  <si>
    <t>AHANSTY97621Q050373Z</t>
  </si>
  <si>
    <r>
      <rPr>
        <sz val="7"/>
        <rFont val="楷体_GB2312"/>
        <charset val="134"/>
      </rPr>
      <t>张阿</t>
    </r>
    <r>
      <rPr>
        <sz val="7"/>
        <rFont val="宋体"/>
        <charset val="134"/>
      </rPr>
      <t>俤</t>
    </r>
  </si>
  <si>
    <t>AHANSTY97621Q050374O</t>
  </si>
  <si>
    <t>崖城镇立村福侨农场</t>
  </si>
  <si>
    <t>李乾忠</t>
  </si>
  <si>
    <t>AHANSTY97621Q050375C</t>
  </si>
  <si>
    <t>崖城南滨居村委会红岩小组</t>
  </si>
  <si>
    <t>张厚继</t>
  </si>
  <si>
    <t>AHANSTY97621Q050376R</t>
  </si>
  <si>
    <t>吉阳中廖村</t>
  </si>
  <si>
    <t>AHANSTY97621Q050377F</t>
  </si>
  <si>
    <t>海棠长山村委会长山村</t>
  </si>
  <si>
    <t>AHANSTY97621Q050378U</t>
  </si>
  <si>
    <t>AHANSTY97621Q050379J</t>
  </si>
  <si>
    <t>刘辉辉</t>
  </si>
  <si>
    <t>AHANSTY97621Q050380C</t>
  </si>
  <si>
    <t>海棠永宁村委会沙姜园</t>
  </si>
  <si>
    <t>AHANSTY97621Q050381D</t>
  </si>
  <si>
    <t>肖后英</t>
  </si>
  <si>
    <t>AHANSTY97621Q050382R</t>
  </si>
  <si>
    <t>崖城沙埋</t>
  </si>
  <si>
    <t>AHANSTY97621Q050383G</t>
  </si>
  <si>
    <t>AHANSTY97621Q050384H</t>
  </si>
  <si>
    <t>天涯华丽村</t>
  </si>
  <si>
    <t>AHANSTY97621Q050385V</t>
  </si>
  <si>
    <t>张华宣</t>
  </si>
  <si>
    <t>AHANSTY97621Q050386W</t>
  </si>
  <si>
    <t>肖河珠</t>
  </si>
  <si>
    <t>AHANSTY97621Q050387L</t>
  </si>
  <si>
    <t>崖城港门村委会沙埋</t>
  </si>
  <si>
    <t>林感容</t>
  </si>
  <si>
    <t>AHANSTY97621Q050388Z</t>
  </si>
  <si>
    <t>崖城北岭</t>
  </si>
  <si>
    <t>张利伦</t>
  </si>
  <si>
    <t>AHANSTY97621Q050389A</t>
  </si>
  <si>
    <t>肖志海</t>
  </si>
  <si>
    <t>AHANSTY97621Q050390B</t>
  </si>
  <si>
    <t>苏仰基</t>
  </si>
  <si>
    <t>AHANSTY97621Q050391J</t>
  </si>
  <si>
    <t>张后旺</t>
  </si>
  <si>
    <t>AHANSTY97621Q050392E</t>
  </si>
  <si>
    <r>
      <rPr>
        <sz val="7"/>
        <rFont val="楷体_GB2312"/>
        <charset val="134"/>
      </rPr>
      <t>陈有</t>
    </r>
    <r>
      <rPr>
        <sz val="7"/>
        <rFont val="宋体"/>
        <charset val="134"/>
      </rPr>
      <t>煇</t>
    </r>
  </si>
  <si>
    <t>AHANSTY97621Q050393M</t>
  </si>
  <si>
    <t>陈丽蓉</t>
  </si>
  <si>
    <t>AHANSTY97621Q050394U</t>
  </si>
  <si>
    <t>AHANSTY97621Q050395D</t>
  </si>
  <si>
    <t>AHANSTY97621Q050396L</t>
  </si>
  <si>
    <t>崖城塔岭村</t>
  </si>
  <si>
    <t>曾新枝</t>
  </si>
  <si>
    <t>AHANSTY97621Q050397T</t>
  </si>
  <si>
    <t>肖建</t>
  </si>
  <si>
    <t>AHANSTY97621Q050398B</t>
  </si>
  <si>
    <t>AHANSTY97621Q050399J</t>
  </si>
  <si>
    <t>AHANSTY97621Q050400O</t>
  </si>
  <si>
    <t>AHANSTY97621Q050401K</t>
  </si>
  <si>
    <t>林孝镇</t>
  </si>
  <si>
    <t>AHANSTY97621Q050402T</t>
  </si>
  <si>
    <t>天涯凤凰镇水蛟村</t>
  </si>
  <si>
    <t>AHANSTY97621Q050403P</t>
  </si>
  <si>
    <t>AHANSTY97621Q050404Y</t>
  </si>
  <si>
    <t>AHANSTY97621Q050405V</t>
  </si>
  <si>
    <t>李章萍</t>
  </si>
  <si>
    <t>AHANSTY97621Q050406E</t>
  </si>
  <si>
    <t>南滨农场金鸡队</t>
  </si>
  <si>
    <t>聂若添</t>
  </si>
  <si>
    <t>AHANSTY97621Q050407A</t>
  </si>
  <si>
    <t>南滨农场金鸡社区</t>
  </si>
  <si>
    <t>许善暖</t>
  </si>
  <si>
    <t>AHANSTY97621Q050408J</t>
  </si>
  <si>
    <t>凤凰镇大兵村一二小组</t>
  </si>
  <si>
    <t>陈隆洪</t>
  </si>
  <si>
    <t>AHANSTY97621Q050409F</t>
  </si>
  <si>
    <t>台楼村</t>
  </si>
  <si>
    <t>陈为晓</t>
  </si>
  <si>
    <t>AHANSTY97621Q050410O</t>
  </si>
  <si>
    <t>红金龙、台农</t>
  </si>
  <si>
    <t>崖城镇沙埋村</t>
  </si>
  <si>
    <t>AHANSTY97621Q050411X</t>
  </si>
  <si>
    <t>南滨居村委会红岩小组</t>
  </si>
  <si>
    <t>陈可生</t>
  </si>
  <si>
    <t>AHANSTY97621Q050412G</t>
  </si>
  <si>
    <t>AHANSTY97621Q050413P</t>
  </si>
  <si>
    <t>赤草村委会赤草村</t>
  </si>
  <si>
    <t>AHANSTY97621Q050414Y</t>
  </si>
  <si>
    <t>南繁农场十九连</t>
  </si>
  <si>
    <t>曾德銮</t>
  </si>
  <si>
    <t>AHANSTY97621Q050415H</t>
  </si>
  <si>
    <t>罗国平</t>
  </si>
  <si>
    <t>AHANSTY97621Q050416Q</t>
  </si>
  <si>
    <t>郎典上村</t>
  </si>
  <si>
    <t>郑斌</t>
  </si>
  <si>
    <t>AHANSTY97621Q050417Z</t>
  </si>
  <si>
    <t>凤凰镇梅村抱道</t>
  </si>
  <si>
    <t>陈永仕</t>
  </si>
  <si>
    <t>AHANSTY97621Q050418I</t>
  </si>
  <si>
    <t>吴治旺</t>
  </si>
  <si>
    <t>AHANSTY97621Q050419R</t>
  </si>
  <si>
    <t>沙姜园</t>
  </si>
  <si>
    <t>AHANSTY97621Q050420R</t>
  </si>
  <si>
    <t>AHANSTY97621Q050421F</t>
  </si>
  <si>
    <t>仲田</t>
  </si>
  <si>
    <t>黄长钉</t>
  </si>
  <si>
    <t>AHANSTY97621Q050422T</t>
  </si>
  <si>
    <t>三公里村委会流屎岭</t>
  </si>
  <si>
    <t>AHANSTY97621Q050423H</t>
  </si>
  <si>
    <t>曾维珠</t>
  </si>
  <si>
    <t>AHANSTY97621Q050424V</t>
  </si>
  <si>
    <t>AHANSTY97621Q050425W</t>
  </si>
  <si>
    <t>华丽村</t>
  </si>
  <si>
    <t>AHANSTY97621Q050426K</t>
  </si>
  <si>
    <t>苏章福</t>
  </si>
  <si>
    <t>AHANSTY97621Q050427Y</t>
  </si>
  <si>
    <t>AHANSTY97621Q050428M</t>
  </si>
  <si>
    <t>南滨农场白超小组</t>
  </si>
  <si>
    <t>黄丽琴</t>
  </si>
  <si>
    <t>AHANSTY97621Q050429A</t>
  </si>
  <si>
    <t>AHANSTY97621Q050430O</t>
  </si>
  <si>
    <t>南滨居村委会九连</t>
  </si>
  <si>
    <t>陈祚谈</t>
  </si>
  <si>
    <t>AHANSTY97621Q050431Z</t>
  </si>
  <si>
    <t>南滨居村委会南雅九队</t>
  </si>
  <si>
    <t>张印权</t>
  </si>
  <si>
    <t>AHANSTY97621Q050432X</t>
  </si>
  <si>
    <t>赤草村委会黄京坡</t>
  </si>
  <si>
    <t>肖书可</t>
  </si>
  <si>
    <t>AHANSTY97621Q050433H</t>
  </si>
  <si>
    <t>南田农场</t>
  </si>
  <si>
    <t>AHANSTY97621Q050434S</t>
  </si>
  <si>
    <t>AHANSTY97621Q050435C</t>
  </si>
  <si>
    <t>AHANSTY97621Q050436N</t>
  </si>
  <si>
    <t>AHANSTY97621Q050437K</t>
  </si>
  <si>
    <t>AHANSTY97621Q050438V</t>
  </si>
  <si>
    <t>AHANSTY97621Q050439G</t>
  </si>
  <si>
    <t>华丽村委会华丽村</t>
  </si>
  <si>
    <t>AHANSTY97621Q050440Y</t>
  </si>
  <si>
    <t>AHANSTY97621Q050441E</t>
  </si>
  <si>
    <t>曾维文</t>
  </si>
  <si>
    <t>AHANSTY97621Q050442J</t>
  </si>
  <si>
    <t>符静宜</t>
  </si>
  <si>
    <t>AHANSTY97621Q050443P</t>
  </si>
  <si>
    <t>红塘村委会头亚村</t>
  </si>
  <si>
    <t>AHANSTY97621Q050444I</t>
  </si>
  <si>
    <t>黄继光</t>
  </si>
  <si>
    <t>王清寿</t>
  </si>
  <si>
    <t>AHANSTY97621Q050445O</t>
  </si>
  <si>
    <t>南雅九队</t>
  </si>
  <si>
    <t>余清水</t>
  </si>
  <si>
    <t>AHANSTY97621Q050446U</t>
  </si>
  <si>
    <t>沙埋三队</t>
  </si>
  <si>
    <t>AHANSTY97621Q050447A</t>
  </si>
  <si>
    <t>曾新剑</t>
  </si>
  <si>
    <t>AHANSTY97621Q050449L</t>
  </si>
  <si>
    <t>落笔村委会半岭水库</t>
  </si>
  <si>
    <r>
      <rPr>
        <sz val="7"/>
        <rFont val="楷体_GB2312"/>
        <charset val="134"/>
      </rPr>
      <t>许级</t>
    </r>
    <r>
      <rPr>
        <sz val="7"/>
        <rFont val="宋体"/>
        <charset val="134"/>
      </rPr>
      <t>垚</t>
    </r>
  </si>
  <si>
    <t>AHANSTY97621Q050450A</t>
  </si>
  <si>
    <t>陈近用</t>
  </si>
  <si>
    <t>AHANSTY97621Q050451O</t>
  </si>
  <si>
    <t>何超</t>
  </si>
  <si>
    <t>AHANSTY97621Q050452B</t>
  </si>
  <si>
    <t>AHANSTY97621Q050453C</t>
  </si>
  <si>
    <t>华丽村华丽农场</t>
  </si>
  <si>
    <t>AHANSTY97621Q050454Q</t>
  </si>
  <si>
    <t>杨国承</t>
  </si>
  <si>
    <t>AHANSTY97621Q050455E</t>
  </si>
  <si>
    <t>王喜来</t>
  </si>
  <si>
    <t>AHANSTY97621Q050456F</t>
  </si>
  <si>
    <t>凤凰镇水蛟村</t>
  </si>
  <si>
    <t>刘春积</t>
  </si>
  <si>
    <t>AHANSTY97621Q050457T</t>
  </si>
  <si>
    <t>东溪村民委员会上塘一小组</t>
  </si>
  <si>
    <t>陈健</t>
  </si>
  <si>
    <t>AHANSTY97621Q050458G</t>
  </si>
  <si>
    <t>红花村委会红花村</t>
  </si>
  <si>
    <t>曾文杰</t>
  </si>
  <si>
    <t>AHANSTY97621Q050459U</t>
  </si>
  <si>
    <t>杨国剑</t>
  </si>
  <si>
    <t>AHANSTY97621Q050460F</t>
  </si>
  <si>
    <t>AHANSTY97621Q050461P</t>
  </si>
  <si>
    <t>胡志杰</t>
  </si>
  <si>
    <t>AHANSTY97621Q050462M</t>
  </si>
  <si>
    <t>AHANSTY97621Q050463W</t>
  </si>
  <si>
    <t>AHANSTY97621Q050464T</t>
  </si>
  <si>
    <t>水源池</t>
  </si>
  <si>
    <t>AHANSTY97621Q050465C</t>
  </si>
  <si>
    <t>谌丽凤</t>
  </si>
  <si>
    <t>AHANSTY97621Q050466Z</t>
  </si>
  <si>
    <t>AHANSTY97621Q050467J</t>
  </si>
  <si>
    <t>赵娜</t>
  </si>
  <si>
    <t>AHANSTY97621Q050468T</t>
  </si>
  <si>
    <t>南田农场爱军队</t>
  </si>
  <si>
    <t>张纯荣</t>
  </si>
  <si>
    <t>AHANSTY97621Q050469Q</t>
  </si>
  <si>
    <t>张国秋</t>
  </si>
  <si>
    <t>AHANSTY97621Q050470P</t>
  </si>
  <si>
    <t>凤凰镇槟榔村水源池</t>
  </si>
  <si>
    <t>AHANSTY97621Q050471G</t>
  </si>
  <si>
    <t>AHANSTY97621Q050472K</t>
  </si>
  <si>
    <t>林薇</t>
  </si>
  <si>
    <t>AHANSTY97621Q050473B</t>
  </si>
  <si>
    <t>赤草村委会立村</t>
  </si>
  <si>
    <t>AHANSTY97621Q050474F</t>
  </si>
  <si>
    <t>南田农场黎场队</t>
  </si>
  <si>
    <t>余深津</t>
  </si>
  <si>
    <t>AHANSTY97621Q050475J</t>
  </si>
  <si>
    <t>崖城闽新农场</t>
  </si>
  <si>
    <t>AHANSTY97621Q050476A</t>
  </si>
  <si>
    <t>南滨</t>
  </si>
  <si>
    <t>AHANSTY97621Q050477E</t>
  </si>
  <si>
    <t>南滨农场南雅八队</t>
  </si>
  <si>
    <t>谢文慧</t>
  </si>
  <si>
    <t>AHANSTY97621Q050478V</t>
  </si>
  <si>
    <t>崖城镇红月五队</t>
  </si>
  <si>
    <t>黄盛贵</t>
  </si>
  <si>
    <t>AHANSTY97621Q050479Z</t>
  </si>
  <si>
    <t>梅山阿肥爹岭</t>
  </si>
  <si>
    <t>麦富霖</t>
  </si>
  <si>
    <t>AHANSTY97621Q050480Q</t>
  </si>
  <si>
    <t>AHANSTY97621Q050481S</t>
  </si>
  <si>
    <t>双联农场</t>
  </si>
  <si>
    <t>AHANSTY97621Q050482U</t>
  </si>
  <si>
    <t>陈泉</t>
  </si>
  <si>
    <t>AHANSTY97621Q050483W</t>
  </si>
  <si>
    <t>AHANSTY97621Q050484L</t>
  </si>
  <si>
    <t>AHANSTY97621Q050485N</t>
  </si>
  <si>
    <t>马明海</t>
  </si>
  <si>
    <t>AHANSTY97621Q050486P</t>
  </si>
  <si>
    <t>中廖村</t>
  </si>
  <si>
    <t>张碧雅</t>
  </si>
  <si>
    <t>AHANSTY97621Q050487R</t>
  </si>
  <si>
    <t>文门村立村小组</t>
  </si>
  <si>
    <t>林冲</t>
  </si>
  <si>
    <t>AHANSTY97621Q050488T</t>
  </si>
  <si>
    <t>姚锦英</t>
  </si>
  <si>
    <t>AHANSTY97621Q050489V</t>
  </si>
  <si>
    <t>抱古村</t>
  </si>
  <si>
    <t>张贤嵩</t>
  </si>
  <si>
    <t>AHANSTY97621Q050490L</t>
  </si>
  <si>
    <t>赤草村委会双连农场</t>
  </si>
  <si>
    <t>张裕枝</t>
  </si>
  <si>
    <t>AHANSTY97621Q050491F</t>
  </si>
  <si>
    <t>沙埋</t>
  </si>
  <si>
    <t>AHANSTY97621Q050492N</t>
  </si>
  <si>
    <t>AHANSTY97621Q050493U</t>
  </si>
  <si>
    <t>梅村</t>
  </si>
  <si>
    <t>孟宏辉</t>
  </si>
  <si>
    <t>AHANSTY97621Q050494O</t>
  </si>
  <si>
    <t>华丽村福华农场</t>
  </si>
  <si>
    <t>AHANSTY97621Q050495V</t>
  </si>
  <si>
    <t>许媚钦</t>
  </si>
  <si>
    <t>AHANSTY97621Q050496P</t>
  </si>
  <si>
    <t>水蛟梅村</t>
  </si>
  <si>
    <t>何码飞</t>
  </si>
  <si>
    <t>AHANSTY97621Q050497W</t>
  </si>
  <si>
    <t>AHANSTY97621Q050498R</t>
  </si>
  <si>
    <t>AHANSTY97621Q050499Y</t>
  </si>
  <si>
    <t>徐巧云</t>
  </si>
  <si>
    <t>AHANSTY97621Q050500M</t>
  </si>
  <si>
    <t>AHANSTY97621Q050501K</t>
  </si>
  <si>
    <t>祝本金</t>
  </si>
  <si>
    <t>AHANSTY97621Q050502W</t>
  </si>
  <si>
    <t>黄宝珍</t>
  </si>
  <si>
    <t>AHANSTY97621Q050503I</t>
  </si>
  <si>
    <t>张纯辉</t>
  </si>
  <si>
    <t>AHANSTY97621Q050504G</t>
  </si>
  <si>
    <t>AHANSTY97621Q050505S</t>
  </si>
  <si>
    <t>张纯耀</t>
  </si>
  <si>
    <t>AHANSTY97621Q050506D</t>
  </si>
  <si>
    <t>天涯镇华丽村福华农场</t>
  </si>
  <si>
    <t>张纯光</t>
  </si>
  <si>
    <t>AHANSTY97621Q050507P</t>
  </si>
  <si>
    <t>AHANSTY97621Q050508O</t>
  </si>
  <si>
    <t>AHANSTY97621Q050509Z</t>
  </si>
  <si>
    <t>AHANSTY97621Q050510U</t>
  </si>
  <si>
    <t>AHANSTY97621Q050511A</t>
  </si>
  <si>
    <t>卢玉平</t>
  </si>
  <si>
    <t>AHANSTY97621Q050512G</t>
  </si>
  <si>
    <t>崖城镇南滨居东岭</t>
  </si>
  <si>
    <t>AHANSTY97621Q050513M</t>
  </si>
  <si>
    <t>林业科学研究院</t>
  </si>
  <si>
    <t>方秀玉</t>
  </si>
  <si>
    <t>AHANSTY97621Q050514S</t>
  </si>
  <si>
    <t>凤凰机场</t>
  </si>
  <si>
    <t>冯神爱</t>
  </si>
  <si>
    <t>AHANSTY97621Q050515Y</t>
  </si>
  <si>
    <t>AHANSTY97621Q050516R</t>
  </si>
  <si>
    <t>程利胜</t>
  </si>
  <si>
    <t>AHANSTY97621Q050522F</t>
  </si>
  <si>
    <t>郑瑞端</t>
  </si>
  <si>
    <t>AHANSYA97621Q050083K</t>
  </si>
  <si>
    <t>三更村</t>
  </si>
  <si>
    <t>AHANSYA97621Q050084K</t>
  </si>
  <si>
    <t>林华池</t>
  </si>
  <si>
    <t>AHANSYA97621Q050097S</t>
  </si>
  <si>
    <t>海棠村沙埋</t>
  </si>
  <si>
    <t>陈忠贵</t>
  </si>
  <si>
    <t>AHANSYA97621Q050103Z</t>
  </si>
  <si>
    <t>羊岭队</t>
  </si>
  <si>
    <t>李东钰</t>
  </si>
  <si>
    <t>AHANSYA97621Q050108J</t>
  </si>
  <si>
    <t>南繁农场</t>
  </si>
  <si>
    <t>AHANSYA97621Q050109A</t>
  </si>
  <si>
    <t>卢理江</t>
  </si>
  <si>
    <t>AHANSYA97621Q050132D</t>
  </si>
  <si>
    <t>大毛村崖北果场</t>
  </si>
  <si>
    <t>AHANSYA97621Q050136U</t>
  </si>
  <si>
    <t>韦春梅</t>
  </si>
  <si>
    <t>AHANSYA97621Q050192N</t>
  </si>
  <si>
    <t>三陵水库</t>
  </si>
  <si>
    <t>AHANSYA97621Q050193V</t>
  </si>
  <si>
    <t>谢坚</t>
  </si>
  <si>
    <t>AHANSYA97621Q050203I</t>
  </si>
  <si>
    <t>徐玉霞</t>
  </si>
  <si>
    <t>AHANSYA97621Q050213S</t>
  </si>
  <si>
    <t>崖北果场</t>
  </si>
  <si>
    <t>章有兵</t>
  </si>
  <si>
    <t>AHANSYA97621Q050269B</t>
  </si>
  <si>
    <t>梅西村阿肥爹岭</t>
  </si>
  <si>
    <t>刘秋林</t>
  </si>
  <si>
    <t>AHANSYA97621Q050270W</t>
  </si>
  <si>
    <t>过岭村</t>
  </si>
  <si>
    <t>黄行登</t>
  </si>
  <si>
    <t>AHANSYA97621Q050271H</t>
  </si>
  <si>
    <t>城西村</t>
  </si>
  <si>
    <t>邹知成</t>
  </si>
  <si>
    <t>AHANSYA97621Q050272T</t>
  </si>
  <si>
    <t>张远志</t>
  </si>
  <si>
    <t>AHANSYA97621Q050273E</t>
  </si>
  <si>
    <t>三陵农场</t>
  </si>
  <si>
    <t>AHANSYA97621Q050274Q</t>
  </si>
  <si>
    <t>金煌、台农、红金龙</t>
  </si>
  <si>
    <t>赤草村四川农场</t>
  </si>
  <si>
    <t>陈祚锋</t>
  </si>
  <si>
    <t>AHANSYA97621Q050275O</t>
  </si>
  <si>
    <t>南雅三队</t>
  </si>
  <si>
    <t>黄道琨</t>
  </si>
  <si>
    <t>AHANSYA97621Q050276A</t>
  </si>
  <si>
    <t>赤草村</t>
  </si>
  <si>
    <t>罗成初</t>
  </si>
  <si>
    <t>AHANSYA97621Q050277L</t>
  </si>
  <si>
    <t>林忠苏</t>
  </si>
  <si>
    <t>AHANSYA97621Q050278X</t>
  </si>
  <si>
    <t>梅联村</t>
  </si>
  <si>
    <t>郑星添</t>
  </si>
  <si>
    <t>AHANSYA97621Q050279I</t>
  </si>
  <si>
    <t>AHANSYA97621Q050280L</t>
  </si>
  <si>
    <t>AHANSYA97621Q050281S</t>
  </si>
  <si>
    <t>AHANSYA97621Q050282Y</t>
  </si>
  <si>
    <t>AHANSYA97621Q050283F</t>
  </si>
  <si>
    <t>钟丽槐</t>
  </si>
  <si>
    <t>AHANSYA97621Q050284M</t>
  </si>
  <si>
    <t>梅东村阿肥爹岭</t>
  </si>
  <si>
    <t>AHANSYA97621Q050285T</t>
  </si>
  <si>
    <r>
      <rPr>
        <sz val="7"/>
        <rFont val="楷体_GB2312"/>
        <charset val="134"/>
      </rPr>
      <t>赤草村黄</t>
    </r>
    <r>
      <rPr>
        <sz val="7"/>
        <rFont val="宋体"/>
        <charset val="134"/>
      </rPr>
      <t>猄</t>
    </r>
    <r>
      <rPr>
        <sz val="7"/>
        <rFont val="楷体_GB2312"/>
        <charset val="134"/>
      </rPr>
      <t>坡</t>
    </r>
  </si>
  <si>
    <t>王珠玉</t>
  </si>
  <si>
    <t>AHANSYA97621Q050286A</t>
  </si>
  <si>
    <t>董慧英</t>
  </si>
  <si>
    <t>AHANSYA97621Q050287H</t>
  </si>
  <si>
    <t>AHANSYA97621Q050288N</t>
  </si>
  <si>
    <t>AHANSYA97621Q050289U</t>
  </si>
  <si>
    <t>李德河</t>
  </si>
  <si>
    <t>AHANSYA97621Q050290S</t>
  </si>
  <si>
    <t>李德侨</t>
  </si>
  <si>
    <t>AHANSYA97621Q050291M</t>
  </si>
  <si>
    <t>赤草村双联农场</t>
  </si>
  <si>
    <t>陈为锦</t>
  </si>
  <si>
    <t>AHANSYA97621Q050292U</t>
  </si>
  <si>
    <t>盐灶村</t>
  </si>
  <si>
    <t>吴崇良</t>
  </si>
  <si>
    <t>AHANSYA97621Q050293C</t>
  </si>
  <si>
    <t>光头山</t>
  </si>
  <si>
    <t>杨相理</t>
  </si>
  <si>
    <t>AHANSYA97621Q050294W</t>
  </si>
  <si>
    <t>华林农场</t>
  </si>
  <si>
    <t>官长正</t>
  </si>
  <si>
    <t>AHANSYA97621Q050295E</t>
  </si>
  <si>
    <t>林苏琼</t>
  </si>
  <si>
    <t>AHANSYA97621Q050296Y</t>
  </si>
  <si>
    <t>肖书秋</t>
  </si>
  <si>
    <t>AHANSYA97621Q050297G</t>
  </si>
  <si>
    <t>天子岭</t>
  </si>
  <si>
    <t>AHANSYA97621Q050298B</t>
  </si>
  <si>
    <t>吴伦素</t>
  </si>
  <si>
    <t>AHANSYA97621Q050299I</t>
  </si>
  <si>
    <t>王成琼</t>
  </si>
  <si>
    <t>AHANSYA97621Q050300Z</t>
  </si>
  <si>
    <r>
      <rPr>
        <sz val="7"/>
        <rFont val="楷体_GB2312"/>
        <charset val="134"/>
      </rPr>
      <t>李</t>
    </r>
    <r>
      <rPr>
        <sz val="7"/>
        <rFont val="宋体"/>
        <charset val="134"/>
      </rPr>
      <t>璟</t>
    </r>
  </si>
  <si>
    <t>AHANSYA97621Q050301I</t>
  </si>
  <si>
    <t>卓朝晖</t>
  </si>
  <si>
    <t>AHANSYA97621Q050302F</t>
  </si>
  <si>
    <t>AHANSYA97621Q050303C</t>
  </si>
  <si>
    <t>AHANSYA97621Q050304Y</t>
  </si>
  <si>
    <t>喻谋利</t>
  </si>
  <si>
    <t>AHANSYA97621Q050305V</t>
  </si>
  <si>
    <t>北岭村南雅三队</t>
  </si>
  <si>
    <t>陈惠梅</t>
  </si>
  <si>
    <t>AHANSYA97621Q050306R</t>
  </si>
  <si>
    <t>北岭村崖北果场</t>
  </si>
  <si>
    <t>AHANSYA97621Q050307O</t>
  </si>
  <si>
    <t>赤草村天子岭</t>
  </si>
  <si>
    <t>AHANSYA97621Q050308L</t>
  </si>
  <si>
    <t>AHANSYA97621Q050309H</t>
  </si>
  <si>
    <t>AHANSYA97621Q050310J</t>
  </si>
  <si>
    <t>AHANSYA97621Q050311H</t>
  </si>
  <si>
    <t>AHANSYA97621Q050312S</t>
  </si>
  <si>
    <t>AHANSYA97621Q050313P</t>
  </si>
  <si>
    <t>曾德基</t>
  </si>
  <si>
    <t>AHANSYA97621Q050314A</t>
  </si>
  <si>
    <t>AHANSYA97621Q050315Y</t>
  </si>
  <si>
    <t>AHANSYA97621Q050316J</t>
  </si>
  <si>
    <t>南滨农场白河六组</t>
  </si>
  <si>
    <t>李巧妹</t>
  </si>
  <si>
    <t>AHANSYA97621Q050317G</t>
  </si>
  <si>
    <t>杨居旺</t>
  </si>
  <si>
    <t>AHANSYA97621Q050318E</t>
  </si>
  <si>
    <t>赤草村闽新农场</t>
  </si>
  <si>
    <t>李德松</t>
  </si>
  <si>
    <t>AHANSYA97621Q050319P</t>
  </si>
  <si>
    <t>乾隆村</t>
  </si>
  <si>
    <r>
      <rPr>
        <sz val="7"/>
        <rFont val="楷体_GB2312"/>
        <charset val="134"/>
      </rPr>
      <t>朱龙</t>
    </r>
    <r>
      <rPr>
        <sz val="7"/>
        <rFont val="宋体"/>
        <charset val="134"/>
      </rPr>
      <t>樻</t>
    </r>
  </si>
  <si>
    <t>AHANSYA97621Q050320N</t>
  </si>
  <si>
    <t>AHANSYA97621Q050321B</t>
  </si>
  <si>
    <t>王岚</t>
  </si>
  <si>
    <t>AHANSYA97621Q050322Q</t>
  </si>
  <si>
    <t>赤草村华林农场</t>
  </si>
  <si>
    <t>AHANSYA97621Q050323E</t>
  </si>
  <si>
    <t>毛行楷</t>
  </si>
  <si>
    <t>AHANSYA97621Q050324S</t>
  </si>
  <si>
    <t>曾祖湘</t>
  </si>
  <si>
    <t>AHANSYA97621Q050325H</t>
  </si>
  <si>
    <t>邹知灼</t>
  </si>
  <si>
    <t>AHANSYA97621Q050326V</t>
  </si>
  <si>
    <t>杨双鸣</t>
  </si>
  <si>
    <t>AHANSYA97621Q050327J</t>
  </si>
  <si>
    <t>阿肥爹岭</t>
  </si>
  <si>
    <t>AHANSYA97621Q050328Y</t>
  </si>
  <si>
    <t>李聿松</t>
  </si>
  <si>
    <t>AHANSYA97621Q050329M</t>
  </si>
  <si>
    <t>梅东村</t>
  </si>
  <si>
    <t>AHANSYA97621Q050330F</t>
  </si>
  <si>
    <t>李肇斌</t>
  </si>
  <si>
    <t>AHANSYA97621Q050331Z</t>
  </si>
  <si>
    <t>红金龙、金煌</t>
  </si>
  <si>
    <t>AHANSYA97621Q050332T</t>
  </si>
  <si>
    <t>北岭村</t>
  </si>
  <si>
    <t>陈继文</t>
  </si>
  <si>
    <t>AHANSYA97621Q050333B</t>
  </si>
  <si>
    <t>黎村子</t>
  </si>
  <si>
    <t>李侦仪</t>
  </si>
  <si>
    <t>AHANSYA97621Q050334V</t>
  </si>
  <si>
    <t>AHANSYA97621Q050335P</t>
  </si>
  <si>
    <t>台农、玉文</t>
  </si>
  <si>
    <t>AHANSYA97621Q050336J</t>
  </si>
  <si>
    <t>李哲良</t>
  </si>
  <si>
    <t>AHANSYA97621Q050337R</t>
  </si>
  <si>
    <t>南雅五队</t>
  </si>
  <si>
    <t>AHANSYA97621Q050338L</t>
  </si>
  <si>
    <t>AHANSYA97621Q050339F</t>
  </si>
  <si>
    <t>AHANSYA97621Q050340E</t>
  </si>
  <si>
    <t>AHANSYA97621Q050341M</t>
  </si>
  <si>
    <t>方钦涛</t>
  </si>
  <si>
    <t>AHANSYA97621Q050342U</t>
  </si>
  <si>
    <r>
      <rPr>
        <sz val="7"/>
        <rFont val="楷体_GB2312"/>
        <charset val="134"/>
      </rPr>
      <t>陈珠</t>
    </r>
    <r>
      <rPr>
        <sz val="7"/>
        <rFont val="宋体"/>
        <charset val="134"/>
      </rPr>
      <t>俤</t>
    </r>
  </si>
  <si>
    <t>AHANSYA97621Q050343C</t>
  </si>
  <si>
    <t>韦海称</t>
  </si>
  <si>
    <t>AHANSYA97621Q050344X</t>
  </si>
  <si>
    <t>余新龙</t>
  </si>
  <si>
    <t>AHANSYA97621Q050345E</t>
  </si>
  <si>
    <t>三公里村</t>
  </si>
  <si>
    <t>AHANSYA97621Q050346M</t>
  </si>
  <si>
    <t>郑文亮</t>
  </si>
  <si>
    <t>AHANSYA97621Q050347U</t>
  </si>
  <si>
    <t>四峰山</t>
  </si>
  <si>
    <t>郑义全</t>
  </si>
  <si>
    <t>AHANSYA97621Q050348P</t>
  </si>
  <si>
    <t>南滨居六连</t>
  </si>
  <si>
    <t>蔡永芳</t>
  </si>
  <si>
    <t>AHANSYA97621Q050349X</t>
  </si>
  <si>
    <t>南繁农场南山队</t>
  </si>
  <si>
    <t>邹勇</t>
  </si>
  <si>
    <t>AHANSYA97621Q050350L</t>
  </si>
  <si>
    <r>
      <rPr>
        <sz val="7"/>
        <rFont val="楷体_GB2312"/>
        <charset val="134"/>
      </rPr>
      <t>黄</t>
    </r>
    <r>
      <rPr>
        <sz val="7"/>
        <rFont val="宋体"/>
        <charset val="134"/>
      </rPr>
      <t>猄</t>
    </r>
    <r>
      <rPr>
        <sz val="7"/>
        <rFont val="楷体_GB2312"/>
        <charset val="134"/>
      </rPr>
      <t>坡</t>
    </r>
  </si>
  <si>
    <t>杜天云</t>
  </si>
  <si>
    <t>AHANSYA97621Q050351V</t>
  </si>
  <si>
    <t>AHANSYA97621Q050352S</t>
  </si>
  <si>
    <t>黄长婴</t>
  </si>
  <si>
    <t>AHANSYA97621Q050353C</t>
  </si>
  <si>
    <t>北岭村南雅九队</t>
  </si>
  <si>
    <t>刘用满</t>
  </si>
  <si>
    <t>AHANSYA97621Q050354Z</t>
  </si>
  <si>
    <t>罗训佑</t>
  </si>
  <si>
    <t>AHANSYA97621Q050355J</t>
  </si>
  <si>
    <t>黄久子</t>
  </si>
  <si>
    <t>AHANSYA97621Q050356G</t>
  </si>
  <si>
    <t>蒲晓英</t>
  </si>
  <si>
    <t>AHANSYA97621Q050357Q</t>
  </si>
  <si>
    <t>梅东村老张溪</t>
  </si>
  <si>
    <t>何宴丽</t>
  </si>
  <si>
    <t>AHANSYA97621Q050358A</t>
  </si>
  <si>
    <t>吴超</t>
  </si>
  <si>
    <t>AHANSYA97621Q050359X</t>
  </si>
  <si>
    <t>北岭村南雅八队</t>
  </si>
  <si>
    <t>AHANSYA97621Q050360V</t>
  </si>
  <si>
    <t>塔岭村</t>
  </si>
  <si>
    <t>周春妹</t>
  </si>
  <si>
    <t>AHANSYA97621Q050361Y</t>
  </si>
  <si>
    <t>谢桂芬</t>
  </si>
  <si>
    <t>AHANSYA97621Q050362A</t>
  </si>
  <si>
    <t>杨月柳</t>
  </si>
  <si>
    <t>AHANSYA97621Q050363C</t>
  </si>
  <si>
    <t>黄久艳</t>
  </si>
  <si>
    <t>AHANSYA97621Q050364S</t>
  </si>
  <si>
    <t>李安</t>
  </si>
  <si>
    <t>AHANSYA97621Q050365U</t>
  </si>
  <si>
    <t>黄长明</t>
  </si>
  <si>
    <t>AHANSYA97621Q050366X</t>
  </si>
  <si>
    <t>吴海平</t>
  </si>
  <si>
    <t>AHANSYA97621Q050367M</t>
  </si>
  <si>
    <t>熊立芳</t>
  </si>
  <si>
    <t>AHANSYA97621Q050368O</t>
  </si>
  <si>
    <t>林守行</t>
  </si>
  <si>
    <t>AHANSYA97621Q050369R</t>
  </si>
  <si>
    <t>梅东村黑石岭</t>
  </si>
  <si>
    <t>祝武淑</t>
  </si>
  <si>
    <t>AHANSYA97621Q050370U</t>
  </si>
  <si>
    <t>陈朝春</t>
  </si>
  <si>
    <t>AHANSYA97621Q050371V</t>
  </si>
  <si>
    <t>刘必录</t>
  </si>
  <si>
    <t>AHANSYA97621Q050372K</t>
  </si>
  <si>
    <t>林敏</t>
  </si>
  <si>
    <t>AHANSYA97621Q050373Z</t>
  </si>
  <si>
    <t>张碧珍</t>
  </si>
  <si>
    <t>AHANSYA97621Q050374N</t>
  </si>
  <si>
    <t>陈锌</t>
  </si>
  <si>
    <t>AHANSYA97621Q050375P</t>
  </si>
  <si>
    <t>张彩英</t>
  </si>
  <si>
    <t>AHANSYA97621Q050376D</t>
  </si>
  <si>
    <t>AHANSYA97621Q050377S</t>
  </si>
  <si>
    <t>AHANSYA97621Q050378H</t>
  </si>
  <si>
    <t>邱财铭</t>
  </si>
  <si>
    <t>AHANSYA97621Q050379I</t>
  </si>
  <si>
    <t>陈碧新</t>
  </si>
  <si>
    <t>AHANSYA97621Q050380P</t>
  </si>
  <si>
    <t>练惠夏</t>
  </si>
  <si>
    <t>AHANSYA97621Q050381S</t>
  </si>
  <si>
    <t>陈慧迅</t>
  </si>
  <si>
    <t>AHANSYA97621Q050382I</t>
  </si>
  <si>
    <t>城西村马丹</t>
  </si>
  <si>
    <t>黄耀文</t>
  </si>
  <si>
    <t>AHANSYA97621Q050383K</t>
  </si>
  <si>
    <t>方如炎</t>
  </si>
  <si>
    <t>AHANSYA97621Q050384A</t>
  </si>
  <si>
    <t>梅东村红树母元园</t>
  </si>
  <si>
    <t>杨春松</t>
  </si>
  <si>
    <t>AHANSYA97621Q050385C</t>
  </si>
  <si>
    <t>刘芳</t>
  </si>
  <si>
    <t>AHANSYA97621Q050386F</t>
  </si>
  <si>
    <t>赤草村三陵水库</t>
  </si>
  <si>
    <t>黄声品</t>
  </si>
  <si>
    <t>AHANSYA97621Q050387U</t>
  </si>
  <si>
    <t>AHANSYA97621Q050388X</t>
  </si>
  <si>
    <t>梁兴灯</t>
  </si>
  <si>
    <t>AHANSYA97621Q050389A</t>
  </si>
  <si>
    <t>北岭村南雅七队</t>
  </si>
  <si>
    <t>AHANSYA97621Q050390J</t>
  </si>
  <si>
    <t>陈水平</t>
  </si>
  <si>
    <t>AHANSYA97621Q050391R</t>
  </si>
  <si>
    <t>落笔村</t>
  </si>
  <si>
    <t>李志后</t>
  </si>
  <si>
    <t>AHANSYA97621Q050392M</t>
  </si>
  <si>
    <t>张立思</t>
  </si>
  <si>
    <t>AHANSYA97621Q050393H</t>
  </si>
  <si>
    <t>谢承叶</t>
  </si>
  <si>
    <t>AHANSYA97621Q050394C</t>
  </si>
  <si>
    <t>AHANSYA97621Q050395K</t>
  </si>
  <si>
    <t>池朱英</t>
  </si>
  <si>
    <t>AHANSYA97621Q050396F</t>
  </si>
  <si>
    <t>AHANSYA97621Q050397A</t>
  </si>
  <si>
    <t>杨廷琼</t>
  </si>
  <si>
    <t>AHANSYA97621Q050398V</t>
  </si>
  <si>
    <t>AHANSYA97621Q050399D</t>
  </si>
  <si>
    <t>AHANSYA97621Q050400M</t>
  </si>
  <si>
    <t>陈冬花</t>
  </si>
  <si>
    <t>AHANSYA97621Q050401P</t>
  </si>
  <si>
    <t>李德模</t>
  </si>
  <si>
    <t>AHANSYA97621Q050402S</t>
  </si>
  <si>
    <t>三娘村</t>
  </si>
  <si>
    <t>方强</t>
  </si>
  <si>
    <t>AHANSYA97621Q050403V</t>
  </si>
  <si>
    <t>韦爱妃</t>
  </si>
  <si>
    <t>AHANSYA97621Q050404Y</t>
  </si>
  <si>
    <r>
      <rPr>
        <sz val="7"/>
        <rFont val="楷体_GB2312"/>
        <charset val="134"/>
      </rPr>
      <t>周夏</t>
    </r>
    <r>
      <rPr>
        <sz val="7"/>
        <rFont val="宋体"/>
        <charset val="134"/>
      </rPr>
      <t>俤</t>
    </r>
  </si>
  <si>
    <t>AHANSYA97621Q050405B</t>
  </si>
  <si>
    <t>南滨农场十九连</t>
  </si>
  <si>
    <t>聂宗明</t>
  </si>
  <si>
    <t>AHANSYA97621Q050406E</t>
  </si>
  <si>
    <t>梅东村蔗园</t>
  </si>
  <si>
    <t>陈际炳</t>
  </si>
  <si>
    <t>AHANSYA97621Q050407H</t>
  </si>
  <si>
    <t>南田农场道宁队</t>
  </si>
  <si>
    <t>毛文权</t>
  </si>
  <si>
    <t>AHANSYA97621Q050408K</t>
  </si>
  <si>
    <t>肖春春</t>
  </si>
  <si>
    <t>AHANSYA97621Q050409N</t>
  </si>
  <si>
    <t>肖书帮</t>
  </si>
  <si>
    <t>AHANSYA97621Q050410V</t>
  </si>
  <si>
    <t>陈学乾</t>
  </si>
  <si>
    <t>AHANSYA97621Q050411T</t>
  </si>
  <si>
    <t>桶井村</t>
  </si>
  <si>
    <t>许庆凤</t>
  </si>
  <si>
    <t>AHANSYA97621Q050412E</t>
  </si>
  <si>
    <t>南滨农场红星队</t>
  </si>
  <si>
    <t>蔡金花</t>
  </si>
  <si>
    <t>AHANSYA97621Q050413P</t>
  </si>
  <si>
    <t>王冬武</t>
  </si>
  <si>
    <t>AHANSYA97621Q050414N</t>
  </si>
  <si>
    <t>AHANSYA97621Q050415Y</t>
  </si>
  <si>
    <t>吴世炬</t>
  </si>
  <si>
    <t>AHANSYA97621Q050416W</t>
  </si>
  <si>
    <t>徐翠仙</t>
  </si>
  <si>
    <t>AHANSYA97621Q050417H</t>
  </si>
  <si>
    <t>肖书海</t>
  </si>
  <si>
    <t>AHANSYA97621Q050418S</t>
  </si>
  <si>
    <t>南海队</t>
  </si>
  <si>
    <t>张秀英</t>
  </si>
  <si>
    <t>AHANSYA97621Q050419Q</t>
  </si>
  <si>
    <t>余根雄</t>
  </si>
  <si>
    <t>AHANSYA97621Q050420F</t>
  </si>
  <si>
    <t>三公里坡加村</t>
  </si>
  <si>
    <t>AHANSYA97621Q050421X</t>
  </si>
  <si>
    <t>AHANSYA97621Q050422P</t>
  </si>
  <si>
    <t>AHANSYA97621Q050423T</t>
  </si>
  <si>
    <t>郑星杲</t>
  </si>
  <si>
    <t>AHANSYA97621Q050424L</t>
  </si>
  <si>
    <t>郑仕贞</t>
  </si>
  <si>
    <t>AHANSYA97621Q050425Q</t>
  </si>
  <si>
    <t>AHANSYA97621Q050426I</t>
  </si>
  <si>
    <t>李章贵</t>
  </si>
  <si>
    <t>AHANSYA97621Q050427Z</t>
  </si>
  <si>
    <t>AHANSYA97621Q050428E</t>
  </si>
  <si>
    <t>AHANSYA97621Q050429W</t>
  </si>
  <si>
    <t>黄德星</t>
  </si>
  <si>
    <t>AHANSYA97621Q050430D</t>
  </si>
  <si>
    <t>吴梅英</t>
  </si>
  <si>
    <t>AHANSYA97621Q050431A</t>
  </si>
  <si>
    <t>南雅一队</t>
  </si>
  <si>
    <t>陈香</t>
  </si>
  <si>
    <t>AHANSYA97621Q050432X</t>
  </si>
  <si>
    <t>AHANSYA97621Q050433V</t>
  </si>
  <si>
    <t>彭仁和</t>
  </si>
  <si>
    <t>AHANSYA97621Q050434S</t>
  </si>
  <si>
    <t>孟成平</t>
  </si>
  <si>
    <t>AHANSYA97621Q050435Q</t>
  </si>
  <si>
    <t>赤草村赤草一队</t>
  </si>
  <si>
    <t>苏正平</t>
  </si>
  <si>
    <t>AHANSYA97621Q050436N</t>
  </si>
  <si>
    <t>南滨五连</t>
  </si>
  <si>
    <t>王财源</t>
  </si>
  <si>
    <t>AHANSYA97621Q050437L</t>
  </si>
  <si>
    <t>梅东村红土坡</t>
  </si>
  <si>
    <t>李世力</t>
  </si>
  <si>
    <t>AHANSYA97621Q050438I</t>
  </si>
  <si>
    <t>梅东村龙公园</t>
  </si>
  <si>
    <t>李爱宝</t>
  </si>
  <si>
    <t>AHANSYA97621Q050439F</t>
  </si>
  <si>
    <t>南繁农场立新队</t>
  </si>
  <si>
    <t>王乃豹</t>
  </si>
  <si>
    <t>AHANSYA97621Q050440A</t>
  </si>
  <si>
    <t>长山村</t>
  </si>
  <si>
    <t>林立特</t>
  </si>
  <si>
    <t>AHANSYA97621Q050441D</t>
  </si>
  <si>
    <t>三更村大坡岭</t>
  </si>
  <si>
    <t>陆纬美</t>
  </si>
  <si>
    <t>AHANSYA97621Q050442G</t>
  </si>
  <si>
    <t>黄声贵</t>
  </si>
  <si>
    <t>AHANSYA97621Q050443J</t>
  </si>
  <si>
    <t>周建雄</t>
  </si>
  <si>
    <t>AHANSYA97621Q050444M</t>
  </si>
  <si>
    <t>保平村</t>
  </si>
  <si>
    <t>陈增调</t>
  </si>
  <si>
    <t>AHANSYA97621Q050445D</t>
  </si>
  <si>
    <t>赤草村三陵农场</t>
  </si>
  <si>
    <t>AHANSYA97621Q050446G</t>
  </si>
  <si>
    <t>程碧珠</t>
  </si>
  <si>
    <t>AHANSYA97621Q050447J</t>
  </si>
  <si>
    <t>李德奇</t>
  </si>
  <si>
    <t>AHANSYA97621Q050448M</t>
  </si>
  <si>
    <t>叶婉琴</t>
  </si>
  <si>
    <t>AHANSYA97621Q050449C</t>
  </si>
  <si>
    <t>AHANSYA97621Q050450N</t>
  </si>
  <si>
    <t>吴秀容</t>
  </si>
  <si>
    <t>AHANSYA97621Q050451U</t>
  </si>
  <si>
    <t>黄庆苗</t>
  </si>
  <si>
    <t>AHANSYA97621Q050452N</t>
  </si>
  <si>
    <t>梅联社区</t>
  </si>
  <si>
    <t>肖丽娟</t>
  </si>
  <si>
    <t>AHANSYA97621Q050453G</t>
  </si>
  <si>
    <t>AHANSYA97621Q050454N</t>
  </si>
  <si>
    <t>黄美英</t>
  </si>
  <si>
    <t>AHANSYA97621Q050455G</t>
  </si>
  <si>
    <t>林赠福</t>
  </si>
  <si>
    <t>AHANSYA97621Q050456N</t>
  </si>
  <si>
    <t>方如密</t>
  </si>
  <si>
    <t>AHANSYA97621Q050457G</t>
  </si>
  <si>
    <t>海棠村飞机园</t>
  </si>
  <si>
    <t>AHANSYA97621Q050458M</t>
  </si>
  <si>
    <t>AHANSYA97621Q050459G</t>
  </si>
  <si>
    <t>向伟</t>
  </si>
  <si>
    <t>AHANSYA97621Q050460B</t>
  </si>
  <si>
    <t>肖诗炉</t>
  </si>
  <si>
    <t>AHANSYA97621Q050461X</t>
  </si>
  <si>
    <t>AHANSYA97621Q050462F</t>
  </si>
  <si>
    <t>姚炜炜</t>
  </si>
  <si>
    <t>AHANSYA97621Q050463O</t>
  </si>
  <si>
    <t>陈婉春</t>
  </si>
  <si>
    <t>AHANSYA97621Q050464W</t>
  </si>
  <si>
    <t>AHANSYA97621Q050465F</t>
  </si>
  <si>
    <t>梁兴炽</t>
  </si>
  <si>
    <t>AHANSYA97621Q050466A</t>
  </si>
  <si>
    <t>南滨九连</t>
  </si>
  <si>
    <t>李章平</t>
  </si>
  <si>
    <t>AHANSYA97621Q050467J</t>
  </si>
  <si>
    <t>南繁农场南雅三队</t>
  </si>
  <si>
    <t>李弥江</t>
  </si>
  <si>
    <t>AHANSYA97621Q050468R</t>
  </si>
  <si>
    <t>南雅六队</t>
  </si>
  <si>
    <t>AHANSYA97621Q050469A</t>
  </si>
  <si>
    <t>洪海平</t>
  </si>
  <si>
    <t>AHANSYA97621Q050470P</t>
  </si>
  <si>
    <t>AHANSYA97621Q050471Z</t>
  </si>
  <si>
    <t>肖镇</t>
  </si>
  <si>
    <t>AHANSYA97621Q050472W</t>
  </si>
  <si>
    <t>山东公司</t>
  </si>
  <si>
    <t>AHANSYA97621Q050473F</t>
  </si>
  <si>
    <t>AHANSYA97621Q050474P</t>
  </si>
  <si>
    <t>周鸿珍</t>
  </si>
  <si>
    <t>AHANSYA97621Q050475Y</t>
  </si>
  <si>
    <t>郎典村</t>
  </si>
  <si>
    <t>李海燕</t>
  </si>
  <si>
    <t>AHANSYA97621Q050476I</t>
  </si>
  <si>
    <t>南滨三连</t>
  </si>
  <si>
    <t>吴发平</t>
  </si>
  <si>
    <t>AHANSYA97621Q050477R</t>
  </si>
  <si>
    <t>杨千</t>
  </si>
  <si>
    <t>AHANSYA97621Q050478B</t>
  </si>
  <si>
    <t>陈文</t>
  </si>
  <si>
    <t>AHANSYA97621Q050479L</t>
  </si>
  <si>
    <t>林爱娟</t>
  </si>
  <si>
    <t>AHANSYA97621Q050480E</t>
  </si>
  <si>
    <t>林模镜</t>
  </si>
  <si>
    <t>AHANSYA97621Q050481O</t>
  </si>
  <si>
    <t>龙密村</t>
  </si>
  <si>
    <t>AHANSYA97621Q050482K</t>
  </si>
  <si>
    <t>林妹桥</t>
  </si>
  <si>
    <t>AHANSYA97621Q050483H</t>
  </si>
  <si>
    <t>林英</t>
  </si>
  <si>
    <t>AHANSYA97621Q050485N</t>
  </si>
  <si>
    <t>AHANSYA97621Q050486W</t>
  </si>
  <si>
    <t>兰华雄</t>
  </si>
  <si>
    <t>AHANSYA97621Q050487T</t>
  </si>
  <si>
    <t>马丹</t>
  </si>
  <si>
    <t>陈淼焱</t>
  </si>
  <si>
    <t>AHANSYA97621Q050488C</t>
  </si>
  <si>
    <t>台农、象牙、澳芒</t>
  </si>
  <si>
    <t>张树峰</t>
  </si>
  <si>
    <t>AHANSYA97621Q050489Z</t>
  </si>
  <si>
    <t>周代浩</t>
  </si>
  <si>
    <t>AHANSYA97621Q050490D</t>
  </si>
  <si>
    <t>AHANSYA97621Q050491Y</t>
  </si>
  <si>
    <t>张含玲</t>
  </si>
  <si>
    <t>AHANSYA97621Q050492T</t>
  </si>
  <si>
    <t>麦贤慧</t>
  </si>
  <si>
    <t>AHANSYA97621Q050493P</t>
  </si>
  <si>
    <t>坝头小组</t>
  </si>
  <si>
    <t>周书强</t>
  </si>
  <si>
    <t>AHANSYA97621Q050494X</t>
  </si>
  <si>
    <t>赤草村崖北果场</t>
  </si>
  <si>
    <t>AHANSYA97621Q050495T</t>
  </si>
  <si>
    <t>AHANSYA97621Q050496O</t>
  </si>
  <si>
    <t>AHANSYA97621Q050497X</t>
  </si>
  <si>
    <t>AHANSYA97621Q050498S</t>
  </si>
  <si>
    <t>黄宗送</t>
  </si>
  <si>
    <t>AHANSYA97621Q050499N</t>
  </si>
  <si>
    <t>闽新农场</t>
  </si>
  <si>
    <t>徐辉</t>
  </si>
  <si>
    <t>AHANSYA97621Q050500J</t>
  </si>
  <si>
    <t>彭桂蕊</t>
  </si>
  <si>
    <t>AHANSYA97621Q050501R</t>
  </si>
  <si>
    <t>AHANSYA97621Q050502M</t>
  </si>
  <si>
    <t>张珠英</t>
  </si>
  <si>
    <t>AHANSYA97621Q050503I</t>
  </si>
  <si>
    <t>李东盆</t>
  </si>
  <si>
    <t>AHANSYA97621Q050504Q</t>
  </si>
  <si>
    <t>AHANSYA97621Q050505M</t>
  </si>
  <si>
    <t>梅西村</t>
  </si>
  <si>
    <t>AHANSYA97621Q050506U</t>
  </si>
  <si>
    <t>施孝栋</t>
  </si>
  <si>
    <t>AHANSYA97621Q050507Q</t>
  </si>
  <si>
    <t>AHANSYA97621Q050508L</t>
  </si>
  <si>
    <t>韦晟祺</t>
  </si>
  <si>
    <t>AHANSYA97621Q050509T</t>
  </si>
  <si>
    <t>赤草村牛落水库</t>
  </si>
  <si>
    <t>AHANSYA97621Q050510I</t>
  </si>
  <si>
    <t>眉尾头</t>
  </si>
  <si>
    <t>容海燕</t>
  </si>
  <si>
    <t>AHANSYA97621Q050511A</t>
  </si>
  <si>
    <t>AHANSYA97621Q050512E</t>
  </si>
  <si>
    <t>AHANSYA97621Q050513V</t>
  </si>
  <si>
    <t>AHANSYA97621Q050514N</t>
  </si>
  <si>
    <t>杜敏</t>
  </si>
  <si>
    <t>AHANSYA97621Q050515E</t>
  </si>
  <si>
    <t>海罗村</t>
  </si>
  <si>
    <t>黄其训</t>
  </si>
  <si>
    <t>AHANSYA97621Q050516J</t>
  </si>
  <si>
    <t>林宝明</t>
  </si>
  <si>
    <t>AHANSYA97621Q050517A</t>
  </si>
  <si>
    <t>肖书栏</t>
  </si>
  <si>
    <t>AHANSYA97621Q050518R</t>
  </si>
  <si>
    <t>AHANSYA97621Q050520T</t>
  </si>
  <si>
    <t>AHANSYA97621Q050521M</t>
  </si>
  <si>
    <t>陈达斌</t>
  </si>
  <si>
    <t>AHANSYA97621Q050522F</t>
  </si>
  <si>
    <t>木棉小组</t>
  </si>
  <si>
    <t>杨美玲</t>
  </si>
  <si>
    <t>AHANSYA97621Q050523Y</t>
  </si>
  <si>
    <t>AHANSYA97621Q050524R</t>
  </si>
  <si>
    <t>彭福返</t>
  </si>
  <si>
    <t>AHANSYA97621Q050525L</t>
  </si>
  <si>
    <t>AHANSYA97621Q050526E</t>
  </si>
  <si>
    <t>AHANSYA97621Q050527X</t>
  </si>
  <si>
    <t>AHANSYA97621Q050528Q</t>
  </si>
  <si>
    <t>AHANSYA97621Q050529J</t>
  </si>
  <si>
    <t>陈燕玉</t>
  </si>
  <si>
    <t>AHANSYA97621Q050530M</t>
  </si>
  <si>
    <t>光头岭</t>
  </si>
  <si>
    <t>张丽珍</t>
  </si>
  <si>
    <t>AHANSYA97621Q050531Q</t>
  </si>
  <si>
    <t>方如淼</t>
  </si>
  <si>
    <t>AHANSYA97621Q050532T</t>
  </si>
  <si>
    <t>黄金坡</t>
  </si>
  <si>
    <t>方能育</t>
  </si>
  <si>
    <t>AHANSYA97621Q050533X</t>
  </si>
  <si>
    <t>长山村光头岭</t>
  </si>
  <si>
    <t>黄典富</t>
  </si>
  <si>
    <t>AHANSYA97621Q050534A</t>
  </si>
  <si>
    <t>南雅八队</t>
  </si>
  <si>
    <t>林枝深</t>
  </si>
  <si>
    <t>AHANSYA97621Q050535R</t>
  </si>
  <si>
    <t>陈银仙</t>
  </si>
  <si>
    <t>AHANSYA97621Q050536U</t>
  </si>
  <si>
    <t>沙埋村</t>
  </si>
  <si>
    <t>刘晓燕</t>
  </si>
  <si>
    <t>AHANSYA97621Q050537Y</t>
  </si>
  <si>
    <t>台农、澳芒</t>
  </si>
  <si>
    <t>黄庆堤</t>
  </si>
  <si>
    <t>AHANSYA97621Q050538B</t>
  </si>
  <si>
    <t>AHANSYA97621Q050539F</t>
  </si>
  <si>
    <t>杜立财</t>
  </si>
  <si>
    <t>AHANSYA97621Q050540A</t>
  </si>
  <si>
    <t>十九队</t>
  </si>
  <si>
    <r>
      <rPr>
        <sz val="7"/>
        <rFont val="楷体_GB2312"/>
        <charset val="134"/>
      </rPr>
      <t>许虾</t>
    </r>
    <r>
      <rPr>
        <sz val="7"/>
        <rFont val="宋体"/>
        <charset val="134"/>
      </rPr>
      <t>牳</t>
    </r>
  </si>
  <si>
    <t>AHANSYA97621Q050541B</t>
  </si>
  <si>
    <t>张良凯</t>
  </si>
  <si>
    <t>AHANSYA97621Q050542C</t>
  </si>
  <si>
    <t>陈强</t>
  </si>
  <si>
    <t>AHANSYA97621Q050543C</t>
  </si>
  <si>
    <t>红花村南达小组</t>
  </si>
  <si>
    <t>AHANSYA97621Q050544D</t>
  </si>
  <si>
    <t>朱月容</t>
  </si>
  <si>
    <t>AHANSYA97621Q050545E</t>
  </si>
  <si>
    <t>AHANSYA97621Q050546F</t>
  </si>
  <si>
    <t>方冬菊</t>
  </si>
  <si>
    <t>AHANSYA97621Q050547F</t>
  </si>
  <si>
    <t>肖书培</t>
  </si>
  <si>
    <t>AHANSYA97621Q050548G</t>
  </si>
  <si>
    <t>梁齐珠</t>
  </si>
  <si>
    <t>AHANSYA97621Q050549H</t>
  </si>
  <si>
    <t>陈燕芳</t>
  </si>
  <si>
    <t>AHANSYA97621Q050550T</t>
  </si>
  <si>
    <t>走牛岭</t>
  </si>
  <si>
    <t>梁齐水</t>
  </si>
  <si>
    <t>AHANSYA97621Q050551X</t>
  </si>
  <si>
    <t>兰海涛</t>
  </si>
  <si>
    <t>AHANSYA97621Q050552P</t>
  </si>
  <si>
    <t>红旗队</t>
  </si>
  <si>
    <t>张惠清</t>
  </si>
  <si>
    <t>AHANSYA97621Q050553T</t>
  </si>
  <si>
    <t>张家裕</t>
  </si>
  <si>
    <t>AHANSYA97621Q050554L</t>
  </si>
  <si>
    <t>AHANSYA97621Q050555P</t>
  </si>
  <si>
    <t>AHANSYA97621Q050556H</t>
  </si>
  <si>
    <t>南丁村</t>
  </si>
  <si>
    <t>姚玉玲</t>
  </si>
  <si>
    <t>AHANSYA97621Q050557L</t>
  </si>
  <si>
    <t>林海坤</t>
  </si>
  <si>
    <t>AHANSYA97621Q050558D</t>
  </si>
  <si>
    <t>肖家春</t>
  </si>
  <si>
    <t>AHANSYA97621Q050559H</t>
  </si>
  <si>
    <t>黄连兰</t>
  </si>
  <si>
    <t>AHANSYA97621Q050560I</t>
  </si>
  <si>
    <t>余美莲</t>
  </si>
  <si>
    <t>AHANSYA97621Q050561Z</t>
  </si>
  <si>
    <t>三陵橡胶场</t>
  </si>
  <si>
    <t>姚心喜</t>
  </si>
  <si>
    <t>AHANSYA97621Q050562Q</t>
  </si>
  <si>
    <t>许文腾</t>
  </si>
  <si>
    <t>AHANSYA97621Q050563I</t>
  </si>
  <si>
    <t>南新十九队</t>
  </si>
  <si>
    <t>AHANSYA97621Q050564M</t>
  </si>
  <si>
    <t>南新二十队</t>
  </si>
  <si>
    <t>林竹山</t>
  </si>
  <si>
    <t>AHANSYA97621Q050565E</t>
  </si>
  <si>
    <t>AHANSYA97621Q050566V</t>
  </si>
  <si>
    <t>张道耕</t>
  </si>
  <si>
    <t>AHANSYA97621Q050567N</t>
  </si>
  <si>
    <t>余娟</t>
  </si>
  <si>
    <t>AHANSYA97621Q050568R</t>
  </si>
  <si>
    <t>郑建铃</t>
  </si>
  <si>
    <t>AHANSYA97621Q050569I</t>
  </si>
  <si>
    <t>方能通</t>
  </si>
  <si>
    <t>AHANSYA97621Q050570X</t>
  </si>
  <si>
    <t>覃兴会</t>
  </si>
  <si>
    <t>AHANSYA97621Q050571N</t>
  </si>
  <si>
    <t>打帮村</t>
  </si>
  <si>
    <t>AHANSYA97621Q050572D</t>
  </si>
  <si>
    <t>张纯强</t>
  </si>
  <si>
    <t>AHANSYA97621Q050573T</t>
  </si>
  <si>
    <t>加丁坡</t>
  </si>
  <si>
    <t>AHANSYA97621Q050574J</t>
  </si>
  <si>
    <t>金煌、象牙</t>
  </si>
  <si>
    <t>AHANSYA97621Q050575L</t>
  </si>
  <si>
    <t>陈声枝</t>
  </si>
  <si>
    <t>AHANSYA97621Q050576B</t>
  </si>
  <si>
    <t>AHANSYA97621Q050577R</t>
  </si>
  <si>
    <t>方如接</t>
  </si>
  <si>
    <t>AHANSYA97621Q050578H</t>
  </si>
  <si>
    <t>AHANSYA97621Q050579K</t>
  </si>
  <si>
    <t>大毛村</t>
  </si>
  <si>
    <t>AHANSYA97621Q050580Y</t>
  </si>
  <si>
    <t>张诗道</t>
  </si>
  <si>
    <t>AHANSYA97621Q050581H</t>
  </si>
  <si>
    <t>AHANSYA97621Q050582C</t>
  </si>
  <si>
    <t>崖州区南亚九队</t>
  </si>
  <si>
    <t>张华强</t>
  </si>
  <si>
    <t>AHANSYA97621Q050583L</t>
  </si>
  <si>
    <t>黄庆步</t>
  </si>
  <si>
    <t>AHANSYA97621Q050584T</t>
  </si>
  <si>
    <t>黄庆群</t>
  </si>
  <si>
    <t>AHANSYA97621Q050585C</t>
  </si>
  <si>
    <t>陈方生</t>
  </si>
  <si>
    <t>AHANSYA97621Q050586K</t>
  </si>
  <si>
    <t>林旺社区</t>
  </si>
  <si>
    <t>AHANSYA97621Q050587G</t>
  </si>
  <si>
    <t>余玉珍</t>
  </si>
  <si>
    <t>AHANSYA97621Q050588O</t>
  </si>
  <si>
    <t>AHANSYA97621Q050589X</t>
  </si>
  <si>
    <t>张丽花</t>
  </si>
  <si>
    <t>AHANSYA97621Q050590Y</t>
  </si>
  <si>
    <t>曹长虎</t>
  </si>
  <si>
    <t>AHANSYA97621Q050591H</t>
  </si>
  <si>
    <t>李明根</t>
  </si>
  <si>
    <t>AHANSYA97621Q050592D</t>
  </si>
  <si>
    <t>白河六队</t>
  </si>
  <si>
    <t>AHANSYA97621Q050593M</t>
  </si>
  <si>
    <t>AHANSYA97621Q050594I</t>
  </si>
  <si>
    <t>塔岭大村</t>
  </si>
  <si>
    <t>卢其莺</t>
  </si>
  <si>
    <t>AHANSYA97621Q050595R</t>
  </si>
  <si>
    <t>唐清玲</t>
  </si>
  <si>
    <t>AHANSYA97621Q050596N</t>
  </si>
  <si>
    <t>戴强灿</t>
  </si>
  <si>
    <t>AHANSYA97621Q050597W</t>
  </si>
  <si>
    <t>立番小组</t>
  </si>
  <si>
    <t>章有霞</t>
  </si>
  <si>
    <t>AHANSYA97621Q050598S</t>
  </si>
  <si>
    <t>AHANSYA97621Q050599O</t>
  </si>
  <si>
    <t>黄庆天</t>
  </si>
  <si>
    <t>AHANSYA97621Q050600R</t>
  </si>
  <si>
    <t>AHANSYA97621Q050601I</t>
  </si>
  <si>
    <t>王能国</t>
  </si>
  <si>
    <t>AHANSYA97621Q050602M</t>
  </si>
  <si>
    <t>朱隆婴</t>
  </si>
  <si>
    <t>AHANSYA97621Q050603P</t>
  </si>
  <si>
    <t>南新农场十三队</t>
  </si>
  <si>
    <t>AHANSYA97621Q050604G</t>
  </si>
  <si>
    <t>AHANSYA97621Q050605K</t>
  </si>
  <si>
    <t>AHANSYA97621Q050606O</t>
  </si>
  <si>
    <t>彭俊注</t>
  </si>
  <si>
    <t>AHANSYA97621Q050607E</t>
  </si>
  <si>
    <t>AHANSYA97621Q050608I</t>
  </si>
  <si>
    <t>南新农场二十三队</t>
  </si>
  <si>
    <t>AHANSYA97621Q050609M</t>
  </si>
  <si>
    <t>练继述</t>
  </si>
  <si>
    <t>AHANSYA97621Q050610N</t>
  </si>
  <si>
    <t xml:space="preserve">台农 </t>
  </si>
  <si>
    <t>刘用渠</t>
  </si>
  <si>
    <t>AHANSYA97621Q050611W</t>
  </si>
  <si>
    <t>邹巧香</t>
  </si>
  <si>
    <t>AHANSYA97621Q050612R</t>
  </si>
  <si>
    <t>芒三农场</t>
  </si>
  <si>
    <t>章玉枫</t>
  </si>
  <si>
    <t>AHANSYA97621Q050613N</t>
  </si>
  <si>
    <t>方六女</t>
  </si>
  <si>
    <t>AHANSYA97621Q050614I</t>
  </si>
  <si>
    <t>王伟峰</t>
  </si>
  <si>
    <t>AHANSYA97621Q050615E</t>
  </si>
  <si>
    <t>红旗分场</t>
  </si>
  <si>
    <t>周秋花</t>
  </si>
  <si>
    <t>AHANSYA97621Q050616Z</t>
  </si>
  <si>
    <t>邹知新</t>
  </si>
  <si>
    <t>AHANSYA97621Q050617I</t>
  </si>
  <si>
    <t>AHANSYA97621Q050618D</t>
  </si>
  <si>
    <t>AHANSYA97621Q050619Z</t>
  </si>
  <si>
    <t>陈海燕</t>
  </si>
  <si>
    <t>AHANSYA97621Q050620N</t>
  </si>
  <si>
    <t>余根林</t>
  </si>
  <si>
    <t>AHANSYA97621Q050621R</t>
  </si>
  <si>
    <t>青法村</t>
  </si>
  <si>
    <t>AHANSYA97621Q050622V</t>
  </si>
  <si>
    <t>南滨十九连</t>
  </si>
  <si>
    <t>邢孔娜</t>
  </si>
  <si>
    <t>AHANSYA97621Q050623Y</t>
  </si>
  <si>
    <t>南滨农场二连</t>
  </si>
  <si>
    <t>陈忠量</t>
  </si>
  <si>
    <t>AHANSYA97621Q050624C</t>
  </si>
  <si>
    <t>港门村</t>
  </si>
  <si>
    <t>郑朝术</t>
  </si>
  <si>
    <t>AHANSYA97621Q050625G</t>
  </si>
  <si>
    <t>邢孔林</t>
  </si>
  <si>
    <t>AHANSYA97621Q050626K</t>
  </si>
  <si>
    <t>郑高雄</t>
  </si>
  <si>
    <t>AHANSYA97621Q050627N</t>
  </si>
  <si>
    <t>AHANSYA97621Q050628R</t>
  </si>
  <si>
    <t>AHANSYA97621Q050629V</t>
  </si>
  <si>
    <t>张长龙</t>
  </si>
  <si>
    <t>AHANSYA97621Q050630E</t>
  </si>
  <si>
    <t>AHANSYA97621Q050631D</t>
  </si>
  <si>
    <t>阮承杰</t>
  </si>
  <si>
    <t>AHANSYA97621Q050632Q</t>
  </si>
  <si>
    <t>南新农场</t>
  </si>
  <si>
    <t>肖诗情</t>
  </si>
  <si>
    <t>AHANSYA97621Q050633Q</t>
  </si>
  <si>
    <t>邹知懋</t>
  </si>
  <si>
    <t>AHANSYA97621Q050634C</t>
  </si>
  <si>
    <t>铁炉村</t>
  </si>
  <si>
    <t>宋方武</t>
  </si>
  <si>
    <t>AHANSYA97621Q050635P</t>
  </si>
  <si>
    <t>杨利铃</t>
  </si>
  <si>
    <t>AHANSYA97621Q050636O</t>
  </si>
  <si>
    <t>黄文彬</t>
  </si>
  <si>
    <t>AHANSYA97621Q050637B</t>
  </si>
  <si>
    <t>郑青风</t>
  </si>
  <si>
    <t>AHANSYA97621Q050639N</t>
  </si>
  <si>
    <t>胡家国</t>
  </si>
  <si>
    <t>AHANSYA97621Q050640X</t>
  </si>
  <si>
    <t>红金龙、象牙</t>
  </si>
  <si>
    <t>余希眉</t>
  </si>
  <si>
    <t>AHANSYA97621Q050641Q</t>
  </si>
  <si>
    <t>南滨农场</t>
  </si>
  <si>
    <t>施凤水</t>
  </si>
  <si>
    <t>AHANSYA97621Q050642X</t>
  </si>
  <si>
    <t>陈孝维</t>
  </si>
  <si>
    <t>AHANSYA97621Q050643Q</t>
  </si>
  <si>
    <t>AHANSYA97621Q050644K</t>
  </si>
  <si>
    <t>AHANSYA97621Q050645D</t>
  </si>
  <si>
    <t>张道美</t>
  </si>
  <si>
    <t>AHANSYA97621Q050646X</t>
  </si>
  <si>
    <t>姚心谋</t>
  </si>
  <si>
    <t>AHANSYA97621Q050647D</t>
  </si>
  <si>
    <t>黄庆凑</t>
  </si>
  <si>
    <t>AHANSYA97621Q050648X</t>
  </si>
  <si>
    <t>黎星</t>
  </si>
  <si>
    <t>AHANSYA97621Q050649Q</t>
  </si>
  <si>
    <t>吴星星</t>
  </si>
  <si>
    <t>AHANSYA97621Q050650T</t>
  </si>
  <si>
    <t>古仰平</t>
  </si>
  <si>
    <t>AHANSYA97621Q050651R</t>
  </si>
  <si>
    <t>AHANSYA97621Q050652C</t>
  </si>
  <si>
    <t>李雅云</t>
  </si>
  <si>
    <t>AHANSYA97621Q050653B</t>
  </si>
  <si>
    <t>彭时叶</t>
  </si>
  <si>
    <t>AHANSYA97621Q050654Z</t>
  </si>
  <si>
    <t>立才1队</t>
  </si>
  <si>
    <t>方如欢</t>
  </si>
  <si>
    <t>AHANSYA97621Q050655K</t>
  </si>
  <si>
    <t>放牛坡</t>
  </si>
  <si>
    <t>李良玉</t>
  </si>
  <si>
    <t>AHANSYA97621Q050656I</t>
  </si>
  <si>
    <t>AHANSYA97621Q050657H</t>
  </si>
  <si>
    <t>王景峰</t>
  </si>
  <si>
    <t>AHANSYA97621Q050658S</t>
  </si>
  <si>
    <t>南田农场红旗队</t>
  </si>
  <si>
    <t>吴其忠</t>
  </si>
  <si>
    <t>AHANSYA97621Q050659Q</t>
  </si>
  <si>
    <t>陈小珍</t>
  </si>
  <si>
    <t>AHANSYA97621Q050660F</t>
  </si>
  <si>
    <t>对下村</t>
  </si>
  <si>
    <t>郑星腾</t>
  </si>
  <si>
    <t>AHANSYA97621Q050661G</t>
  </si>
  <si>
    <t>余祥桂</t>
  </si>
  <si>
    <t>AHANSYA97621Q050662H</t>
  </si>
  <si>
    <t>文家球</t>
  </si>
  <si>
    <t>AHANSYA97621Q050663I</t>
  </si>
  <si>
    <t>陈燕清</t>
  </si>
  <si>
    <t>AHANSYA97621Q050664J</t>
  </si>
  <si>
    <t>AHANSYA97621Q050665K</t>
  </si>
  <si>
    <t>陈节云</t>
  </si>
  <si>
    <t>AHANSYA97621Q050666L</t>
  </si>
  <si>
    <t>杨迁峰</t>
  </si>
  <si>
    <t>AHANSYA97621Q050667M</t>
  </si>
  <si>
    <t>黄长稀</t>
  </si>
  <si>
    <t>AHANSYA97621Q050668N</t>
  </si>
  <si>
    <t>羊岭村</t>
  </si>
  <si>
    <t>AHANSYA97621Q050669O</t>
  </si>
  <si>
    <t>谢立柄</t>
  </si>
  <si>
    <t>AHANSYA97621Q050670T</t>
  </si>
  <si>
    <t>AHANSYA97621Q050671V</t>
  </si>
  <si>
    <t>AHANSYA97621Q050672J</t>
  </si>
  <si>
    <t>AHANSYA97621Q050673L</t>
  </si>
  <si>
    <t>AHANSYA97621Q050674A</t>
  </si>
  <si>
    <t>刘用兵</t>
  </si>
  <si>
    <t>AHANSYA97621Q050675O</t>
  </si>
  <si>
    <t>AHANSYA97621Q050676Q</t>
  </si>
  <si>
    <t>AHANSYA97621Q050677F</t>
  </si>
  <si>
    <t>姚乙灼</t>
  </si>
  <si>
    <t>AHANSYA97621Q050678G</t>
  </si>
  <si>
    <t>AHANSYA97621Q050679V</t>
  </si>
  <si>
    <t>刘春赠</t>
  </si>
  <si>
    <t>AHANSYA97621Q050680K</t>
  </si>
  <si>
    <t>东溪村</t>
  </si>
  <si>
    <t>田述钦</t>
  </si>
  <si>
    <t>AHANSYA97621Q050681K</t>
  </si>
  <si>
    <t>三更</t>
  </si>
  <si>
    <t>AHANSYA97621Q050682Y</t>
  </si>
  <si>
    <t>郑忠明</t>
  </si>
  <si>
    <t>AHANSYA97621Q050683Y</t>
  </si>
  <si>
    <t>王峰</t>
  </si>
  <si>
    <t>AHANSYA97621Q050684Y</t>
  </si>
  <si>
    <t>张文捷</t>
  </si>
  <si>
    <t>AHANSYA97621Q050685Z</t>
  </si>
  <si>
    <t>南雅四队</t>
  </si>
  <si>
    <t>方宗煌</t>
  </si>
  <si>
    <t>AHANSYA97621Q050686M</t>
  </si>
  <si>
    <t>盐灶村剪罗园</t>
  </si>
  <si>
    <t>向春慧</t>
  </si>
  <si>
    <t>AHANSYA97621Q050687M</t>
  </si>
  <si>
    <t>曾荣华</t>
  </si>
  <si>
    <t>AHANSYA97621Q050688N</t>
  </si>
  <si>
    <t>AHANSYA97621Q050689A</t>
  </si>
  <si>
    <t>吴治杉</t>
  </si>
  <si>
    <t>AHANSYA97621Q050690U</t>
  </si>
  <si>
    <t>孟家玉</t>
  </si>
  <si>
    <t>AHANSYA97621Q050691C</t>
  </si>
  <si>
    <t>赤草一队</t>
  </si>
  <si>
    <t>AHANSYA97621Q050692J</t>
  </si>
  <si>
    <t>苏桂城</t>
  </si>
  <si>
    <t>AHANSYA97621Q050693R</t>
  </si>
  <si>
    <t>南春队</t>
  </si>
  <si>
    <t>黄浩健</t>
  </si>
  <si>
    <t>AHANSYA97621Q050694Z</t>
  </si>
  <si>
    <t>郑绵庆</t>
  </si>
  <si>
    <t>AHANSYA97621Q050695H</t>
  </si>
  <si>
    <t>罗泽蝉</t>
  </si>
  <si>
    <t>AHANSYA97621Q050696P</t>
  </si>
  <si>
    <t>吴良春</t>
  </si>
  <si>
    <t>AHANSYA97621Q050697X</t>
  </si>
  <si>
    <t>李泉利</t>
  </si>
  <si>
    <t>AHANSYA97621Q050698R</t>
  </si>
  <si>
    <t>刘照飞</t>
  </si>
  <si>
    <t>AHANSYA97621Q050699Z</t>
  </si>
  <si>
    <t>张南京</t>
  </si>
  <si>
    <t>AHANSYA97621Q050700Z</t>
  </si>
  <si>
    <t>向守乾</t>
  </si>
  <si>
    <t>AHANSYA97621Q050701I</t>
  </si>
  <si>
    <t>AHANSYA97621Q050702E</t>
  </si>
  <si>
    <t>李谋意</t>
  </si>
  <si>
    <t>AHANSYA97621Q050703N</t>
  </si>
  <si>
    <t>坝头</t>
  </si>
  <si>
    <t>AHANSYA97621Q050704W</t>
  </si>
  <si>
    <t>苏茂先</t>
  </si>
  <si>
    <t>AHANSYA97621Q050705F</t>
  </si>
  <si>
    <t>AHANSYA97621Q050706O</t>
  </si>
  <si>
    <t>林科院</t>
  </si>
  <si>
    <t>吴运行</t>
  </si>
  <si>
    <t>AHANSYA97621Q050707K</t>
  </si>
  <si>
    <t>三间园</t>
  </si>
  <si>
    <t>张道强</t>
  </si>
  <si>
    <t>AHANSYA97621Q050708T</t>
  </si>
  <si>
    <t>肖召平</t>
  </si>
  <si>
    <t>AHANSYA97621Q050709C</t>
  </si>
  <si>
    <t>AHANSYA97621Q050710L</t>
  </si>
  <si>
    <t>陈旭光</t>
  </si>
  <si>
    <t>AHANSYA97621Q050711J</t>
  </si>
  <si>
    <t>司丽娜</t>
  </si>
  <si>
    <t>AHANSYA97621Q050712U</t>
  </si>
  <si>
    <t>福侨农场</t>
  </si>
  <si>
    <t>黄家禄</t>
  </si>
  <si>
    <t>AHANSYA97621Q050713R</t>
  </si>
  <si>
    <t>新红队</t>
  </si>
  <si>
    <t>周国壮</t>
  </si>
  <si>
    <t>AHANSYA97621Q050714P</t>
  </si>
  <si>
    <t>梅东村尖岭脚下</t>
  </si>
  <si>
    <t>AHANSYA97621Q050716K</t>
  </si>
  <si>
    <t>黄丽珍</t>
  </si>
  <si>
    <t>AHANSYA97621Q050717H</t>
  </si>
  <si>
    <t>AHANSYA97621Q050718F</t>
  </si>
  <si>
    <t>谢立语</t>
  </si>
  <si>
    <t>AHANSYA97621Q050719D</t>
  </si>
  <si>
    <t>张钦仰</t>
  </si>
  <si>
    <t>AHANSYA97621Q050720S</t>
  </si>
  <si>
    <t>陈永达</t>
  </si>
  <si>
    <t>AHANSYA97621Q050721W</t>
  </si>
  <si>
    <t>高金</t>
  </si>
  <si>
    <t>AHANSYA97621Q050723Q</t>
  </si>
  <si>
    <t>詹宏弟</t>
  </si>
  <si>
    <t>AHANSYA97621Q050724U</t>
  </si>
  <si>
    <t>杨祯富</t>
  </si>
  <si>
    <t>AHANSYA97621Q050725K</t>
  </si>
  <si>
    <t>杨枝莲</t>
  </si>
  <si>
    <t>AHANSYA97621Q050726O</t>
  </si>
  <si>
    <t>南繁农场羊岭队</t>
  </si>
  <si>
    <t>杨千华</t>
  </si>
  <si>
    <t>AHANSYA97621Q050727F</t>
  </si>
  <si>
    <t>AHANSYA97621Q050728I</t>
  </si>
  <si>
    <t>AHANSYA97621Q050729M</t>
  </si>
  <si>
    <t>AHANSYA97621Q050730H</t>
  </si>
  <si>
    <t xml:space="preserve">铁炉村委会 </t>
  </si>
  <si>
    <t>魏倪武</t>
  </si>
  <si>
    <t>AHANSYA97621Q050731Y</t>
  </si>
  <si>
    <t>陈广焱</t>
  </si>
  <si>
    <t>AHANSYA97621Q050733G</t>
  </si>
  <si>
    <t>林爱云</t>
  </si>
  <si>
    <t>AHANSYA97621Q050735B</t>
  </si>
  <si>
    <t>李锦孝</t>
  </si>
  <si>
    <t>AHANSYA97621Q050736F</t>
  </si>
  <si>
    <t>南新农场五队</t>
  </si>
  <si>
    <t>AHANSYA97621Q050737J</t>
  </si>
  <si>
    <t>包章东</t>
  </si>
  <si>
    <t>AHANSYA97621Q050738N</t>
  </si>
  <si>
    <t>AHANSYA97621Q050739E</t>
  </si>
  <si>
    <t>AHANSYA97621Q050740E</t>
  </si>
  <si>
    <t>谢承榕</t>
  </si>
  <si>
    <t>AHANSYA97621Q050741F</t>
  </si>
  <si>
    <t>李章富</t>
  </si>
  <si>
    <t>AHANSYA97621Q050742T</t>
  </si>
  <si>
    <t>郑剑斌</t>
  </si>
  <si>
    <t>AHANSYA97621Q050743V</t>
  </si>
  <si>
    <t>杨枝潮</t>
  </si>
  <si>
    <t>AHANSYA97621Q050744W</t>
  </si>
  <si>
    <t>陈建长</t>
  </si>
  <si>
    <t>AHANSYA97621Q050745X</t>
  </si>
  <si>
    <t>凤岭村</t>
  </si>
  <si>
    <t>AHANSYA97621Q050746Y</t>
  </si>
  <si>
    <t>AHANSYA97621Q050747N</t>
  </si>
  <si>
    <t>AHANSYA97621Q050750C</t>
  </si>
  <si>
    <t>玉文</t>
  </si>
  <si>
    <t>AHANSYA97621Q050753C</t>
  </si>
  <si>
    <t>AHANSYA97621Q050754H</t>
  </si>
  <si>
    <t>AHANSYA97621Q050755Y</t>
  </si>
  <si>
    <t>周永奎</t>
  </si>
  <si>
    <t>AHANSYA97621Q050756Q</t>
  </si>
  <si>
    <t>南滨农场前卫队</t>
  </si>
  <si>
    <t>施盛辉</t>
  </si>
  <si>
    <t>AHANSYA97621Q050757H</t>
  </si>
  <si>
    <t>AHANSYA97621Q050758Y</t>
  </si>
  <si>
    <t>牛落水库</t>
  </si>
  <si>
    <t>周振荣</t>
  </si>
  <si>
    <t>AHANSYA97621Q050772X</t>
  </si>
  <si>
    <t>AHANSYA97621Q050780B</t>
  </si>
  <si>
    <t>余深修</t>
  </si>
  <si>
    <t>AHANSYA97621Q050722Z</t>
  </si>
  <si>
    <t>合   计</t>
  </si>
  <si>
    <t>退保</t>
  </si>
  <si>
    <t>附件2</t>
  </si>
  <si>
    <t>2021年4-6月份三亚市海南省地方财政芒果产量保险投保汇总表</t>
  </si>
  <si>
    <t>承保单位：中国太平洋财产保险公司海南分公司                                                                                 人民币单位：元</t>
  </si>
  <si>
    <t>注：1.每株芒果产量保险额为300.00元，产量险保险费率为15%，阴雨天气附加险保费费率为2.6%，阴雨天气附加险为农户自愿购买。</t>
  </si>
  <si>
    <t xml:space="preserve">    2.根据政府文件，芒果产量保险保费承担比例为：三亚市级财政补贴70%，农户自缴30%。</t>
  </si>
  <si>
    <t>附件3</t>
  </si>
  <si>
    <t>2021年4-6月份三亚市海南省芒果产量保险投保明细</t>
  </si>
  <si>
    <t>农户自缴保费</t>
  </si>
  <si>
    <t>AHANHNEZ2621Q050005S</t>
  </si>
  <si>
    <t>水蛟村委会茅村荔枝岭</t>
  </si>
  <si>
    <t>张贤左</t>
  </si>
  <si>
    <t>AHANHNEZ2621Q050006L</t>
  </si>
  <si>
    <t>落笔村委会落笔村</t>
  </si>
  <si>
    <t>余深鲁</t>
  </si>
  <si>
    <t>AHANHNEZ2621Q050007R</t>
  </si>
  <si>
    <t>赤草村委会闽新农场</t>
  </si>
  <si>
    <t>张积塍</t>
  </si>
  <si>
    <t>AHANHNEZ2621Q050008W</t>
  </si>
  <si>
    <t>AHANHNEZ2621Q050009C</t>
  </si>
  <si>
    <t>AHANHNEZ2621Q050010B</t>
  </si>
  <si>
    <t>AHANHNEZ2621Q050011N</t>
  </si>
  <si>
    <t>AHANHNEZ2621Q050012Z</t>
  </si>
  <si>
    <t>AHANHNEZ2621Q050013L</t>
  </si>
  <si>
    <t>AHANHNEZ2621Q050014X</t>
  </si>
  <si>
    <t>AHANHNEZ2621Q050015W</t>
  </si>
  <si>
    <t>AHANHNEZ2621Q050016I</t>
  </si>
  <si>
    <t>AHANHNEZ2621Q050017U</t>
  </si>
  <si>
    <t>AHANHNEZ2621Q050018G</t>
  </si>
  <si>
    <t>AHANHNEZ2621Q050019S</t>
  </si>
  <si>
    <t>AHANHNEZ2621Q050020N</t>
  </si>
  <si>
    <t>郑振心</t>
  </si>
  <si>
    <t>AHANHNEZ2621Q050021K</t>
  </si>
  <si>
    <t>南滨农场南雅四队</t>
  </si>
  <si>
    <t>AHANHNEZ2621Q050022H</t>
  </si>
  <si>
    <t>AHANHNEZ2621Q050023E</t>
  </si>
  <si>
    <t>AHANHNEZ2621Q050024B</t>
  </si>
  <si>
    <t>南繁农场红星队</t>
  </si>
  <si>
    <t>AHANHNEZ2621Q050025Z</t>
  </si>
  <si>
    <t>龙密村委会黑岭脚</t>
  </si>
  <si>
    <t>AHANHNEZ2621Q050026J</t>
  </si>
  <si>
    <t>AHANHNEZ2621Q050027G</t>
  </si>
  <si>
    <t>AHANHNEZ2621Q050028D</t>
  </si>
  <si>
    <t>红花村委会保引小组</t>
  </si>
  <si>
    <t>AHANHNEZ2621Q050029A</t>
  </si>
  <si>
    <t>梅东村光头岭</t>
  </si>
  <si>
    <t>AHANHNEZ2621Q050030P</t>
  </si>
  <si>
    <t>南滨居村委会六连</t>
  </si>
  <si>
    <t>AHANHNEZ2621Q050031D</t>
  </si>
  <si>
    <t>AHANHNEZ2621Q050032E</t>
  </si>
  <si>
    <t>AHANHNEZ2621Q050033S</t>
  </si>
  <si>
    <t>AHANHNEZ2621Q050034G</t>
  </si>
  <si>
    <t>文门村委会文门村</t>
  </si>
  <si>
    <t>AHANHNEZ2621Q050035H</t>
  </si>
  <si>
    <t>AHANHNEZ2621Q050036V</t>
  </si>
  <si>
    <t>AHANHNEZ2621Q050037W</t>
  </si>
  <si>
    <t>AHANHNEZ2621Q050038K</t>
  </si>
  <si>
    <t>南繁农场五连</t>
  </si>
  <si>
    <t>AHANHNEZ2621Q050039L</t>
  </si>
  <si>
    <t>AHANHNEZ2621Q050040C</t>
  </si>
  <si>
    <t>AHANHNEZ2621Q050041G</t>
  </si>
  <si>
    <t>AHANHNEZ2621Q050042X</t>
  </si>
  <si>
    <t>红花村委会</t>
  </si>
  <si>
    <t>AHANHNEZ2621Q050043P</t>
  </si>
  <si>
    <t>陈嫩俤</t>
  </si>
  <si>
    <t>AHANHNEZ2621Q050044T</t>
  </si>
  <si>
    <t>南滨农场南崖四队</t>
  </si>
  <si>
    <t>AHANHNEZ2621Q050045K</t>
  </si>
  <si>
    <t>AHANHNEZ2621Q050046B</t>
  </si>
  <si>
    <t>南滨金鸡红星小组</t>
  </si>
  <si>
    <t>AHANHNEZ2621Q050047G</t>
  </si>
  <si>
    <t>AHANHNEZ2621Q050048X</t>
  </si>
  <si>
    <t>AHANHNEZ2621Q050049O</t>
  </si>
  <si>
    <t>AHANHNEZ2621Q050050P</t>
  </si>
  <si>
    <t>AHANHNEZ2621Q050051O</t>
  </si>
  <si>
    <t>AHANHNEZ2621Q050052O</t>
  </si>
  <si>
    <t>三公里新村</t>
  </si>
  <si>
    <t>AHANHNEZ2621Q050053N</t>
  </si>
  <si>
    <t>AHANHNEZ2621Q050054N</t>
  </si>
  <si>
    <t>AHANHNEZ2621Q050055M</t>
  </si>
  <si>
    <t>AHANHNEZ2621Q050056M</t>
  </si>
  <si>
    <t>崖城镇黄猄坡</t>
  </si>
  <si>
    <t>AHANHNEZ2621Q050057L</t>
  </si>
  <si>
    <t>AHANHNEZ2621Q050058Y</t>
  </si>
  <si>
    <t>李嫩俤</t>
  </si>
  <si>
    <t>AHANHNEZ2621Q050059X</t>
  </si>
  <si>
    <t>AHANHNEZ2621Q050060L</t>
  </si>
  <si>
    <t>AHANHNEZ2621Q050061K</t>
  </si>
  <si>
    <t>AHANHNEZ2621Q050062J</t>
  </si>
  <si>
    <t>梅东村委会梅东村</t>
  </si>
  <si>
    <t>AHANHNEZ2621Q050063I</t>
  </si>
  <si>
    <t>AHANHNEZ2621Q050064H</t>
  </si>
  <si>
    <t>AHANHNEZ2621Q050065G</t>
  </si>
  <si>
    <t>AHANHNEZ2621Q050066F</t>
  </si>
  <si>
    <t>城西村委会马丹</t>
  </si>
  <si>
    <t>AHANHNEZ2621Q050067E</t>
  </si>
  <si>
    <t>AHANHNEZ2621Q050068D</t>
  </si>
  <si>
    <t>AHANHNEZ2621Q050069C</t>
  </si>
  <si>
    <t>AHANHNEZ2621Q050070A</t>
  </si>
  <si>
    <t>AHANHNEZ2621Q050071Z</t>
  </si>
  <si>
    <t>AHANHNEZ2621Q050072L</t>
  </si>
  <si>
    <t>AHANHNEZ2621Q050073L</t>
  </si>
  <si>
    <t>AHANHNEZ2621Q050074K</t>
  </si>
  <si>
    <t>塔岭村加丁一二小组</t>
  </si>
  <si>
    <t>AHANHNEZ2621Q050075W</t>
  </si>
  <si>
    <t>AHANHNEZ2621Q050076V</t>
  </si>
  <si>
    <t>AHANHNEZ2621Q050077V</t>
  </si>
  <si>
    <t>AHANHNEZ2621Q050078H</t>
  </si>
  <si>
    <t>AHANHNEZ2621Q050079G</t>
  </si>
  <si>
    <t>AHANHNEZ2621Q050080C</t>
  </si>
  <si>
    <t>AHANHNEZ2621Q050081J</t>
  </si>
  <si>
    <t>方长勇</t>
  </si>
  <si>
    <t>AHANHNEZ2621Q050082Q</t>
  </si>
  <si>
    <t>南滨居村委会东岭队</t>
  </si>
  <si>
    <t>AHANHNEZ2621Q050083Y</t>
  </si>
  <si>
    <t>红塘村</t>
  </si>
  <si>
    <t>AHANHNEZ2621Q050084F</t>
  </si>
  <si>
    <t>AHANHNEZ2621Q050085M</t>
  </si>
  <si>
    <t>AHANHNEZ2621Q050086T</t>
  </si>
  <si>
    <t>AHANHNEZ2621Q050087B</t>
  </si>
  <si>
    <t>AHANHNEZ2621Q050088I</t>
  </si>
  <si>
    <t>沙埋一队</t>
  </si>
  <si>
    <t>AHANHNEZ2621Q050089P</t>
  </si>
  <si>
    <t>AHANHNEZ2621Q050090F</t>
  </si>
  <si>
    <t>北岭村委会郎典村</t>
  </si>
  <si>
    <t>AHANHNEZ2621Q050091S</t>
  </si>
  <si>
    <t>AHANHNEZ2621Q050092R</t>
  </si>
  <si>
    <t>AHANHNEZ2621Q050093E</t>
  </si>
  <si>
    <t>AHANHNEZ2621Q050094E</t>
  </si>
  <si>
    <t>桶井村凤一二三小组</t>
  </si>
  <si>
    <t>AHANHNEZ2621Q050095Q</t>
  </si>
  <si>
    <t>梅山梅东村</t>
  </si>
  <si>
    <t>AHANHNEZ2621Q050096Q</t>
  </si>
  <si>
    <t>AHANHNEZ2621Q050097D</t>
  </si>
  <si>
    <t>AHANHNEZ2621Q050098C</t>
  </si>
  <si>
    <t>AHANHNEZ2621Q050099C</t>
  </si>
  <si>
    <t>AHANHNEZ2621Q050100E</t>
  </si>
  <si>
    <t>AHANHNEZ2621Q050101Z</t>
  </si>
  <si>
    <t>AHANHNEZ2621Q050102T</t>
  </si>
  <si>
    <t>AHANHNEZ2621Q050103B</t>
  </si>
  <si>
    <t>AHANHNEZ2621Q050104W</t>
  </si>
  <si>
    <t>AHANHNEZ2621Q050105R</t>
  </si>
  <si>
    <t>AHANHNEZ2621Q050106M</t>
  </si>
  <si>
    <t>AHANHNEZ2621Q050107U</t>
  </si>
  <si>
    <t>AHANHNEZ2621Q050108O</t>
  </si>
  <si>
    <t>林旺镇丁走坡</t>
  </si>
  <si>
    <t>AHANHNEZ2621Q050109J</t>
  </si>
  <si>
    <t>AHANHNEZ2621Q050110P</t>
  </si>
  <si>
    <t>AHANHNEZ2621Q050111X</t>
  </si>
  <si>
    <t>AHANHNEZ2621Q050112E</t>
  </si>
  <si>
    <t>AHANHNEZ2621Q050113M</t>
  </si>
  <si>
    <t>崖城镇赤草村二组</t>
  </si>
  <si>
    <t>AHANHNEZ2621Q050114U</t>
  </si>
  <si>
    <t>南滨农场赤草一组</t>
  </si>
  <si>
    <t>AHANHNEZ2621Q050115C</t>
  </si>
  <si>
    <t>AHANHNEZ2621Q050116K</t>
  </si>
  <si>
    <t>AHANSTYZ2621Q050048J</t>
  </si>
  <si>
    <t>南滨居村委会七连</t>
  </si>
  <si>
    <t>AHANSTYZ2621Q050060Y</t>
  </si>
  <si>
    <t>保平村委会沙埋</t>
  </si>
  <si>
    <t>AHANSTYZ2621Q050079A</t>
  </si>
  <si>
    <t>AHANSTYZ2621Q050080S</t>
  </si>
  <si>
    <t>水蛟村委会乌石岭</t>
  </si>
  <si>
    <t>AHANSTYZ2621Q050081O</t>
  </si>
  <si>
    <t>梅西村委会阿肥爹岭</t>
  </si>
  <si>
    <t>AHANSTYZ2621Q050082K</t>
  </si>
  <si>
    <t>赤草村委会存烈山</t>
  </si>
  <si>
    <t>AHANSTYZ2621Q050083H</t>
  </si>
  <si>
    <t>AHANSTYZ2621Q050084Q</t>
  </si>
  <si>
    <t>汤建辉</t>
  </si>
  <si>
    <t>AHANSTYZ2621Q050085M</t>
  </si>
  <si>
    <t>北岭村委会大哺叭村</t>
  </si>
  <si>
    <t>AHANSTYZ2621Q050086I</t>
  </si>
  <si>
    <t>AHANSTYZ2621Q050087F</t>
  </si>
  <si>
    <t>AHANSTYZ2621Q050088B</t>
  </si>
  <si>
    <t>大茅村委会大茅山庄</t>
  </si>
  <si>
    <t>AHANSTYZ2621Q050089X</t>
  </si>
  <si>
    <t>甘飞云</t>
  </si>
  <si>
    <t>AHANSTYZ2621Q050090O</t>
  </si>
  <si>
    <t>AHANSTYZ2621Q050091C</t>
  </si>
  <si>
    <t>北岭村委会周家岭</t>
  </si>
  <si>
    <t>甘乾英</t>
  </si>
  <si>
    <t>AHANSTYZ2621Q050092Q</t>
  </si>
  <si>
    <t>AHANSTYZ2621Q050093F</t>
  </si>
  <si>
    <t>余兰英</t>
  </si>
  <si>
    <t>AHANSTYZ2621Q050094T</t>
  </si>
  <si>
    <t>城西村委会马丹山</t>
  </si>
  <si>
    <t>AHANSTYZ2621Q050097L</t>
  </si>
  <si>
    <t>AHANSTYZ2621Q050098Z</t>
  </si>
  <si>
    <t>北岭村委会北岭村</t>
  </si>
  <si>
    <t>陈宁波</t>
  </si>
  <si>
    <t>AHANSTYZ2621Q050100T</t>
  </si>
  <si>
    <t>郑振钱</t>
  </si>
  <si>
    <t>AHANSTYZ2621Q050101F</t>
  </si>
  <si>
    <t>崖城镇保平村</t>
  </si>
  <si>
    <t>方莲花</t>
  </si>
  <si>
    <t>AHANSTYZ2621Q050102R</t>
  </si>
  <si>
    <t>AHANSTYZ2621Q050103D</t>
  </si>
  <si>
    <t>AHANSTYZ2621Q050105B</t>
  </si>
  <si>
    <t>AHANSTYZ2621Q050106A</t>
  </si>
  <si>
    <t>罗婷</t>
  </si>
  <si>
    <t>AHANSTYZ2621Q050107M</t>
  </si>
  <si>
    <t>南繁农场南雅一队</t>
  </si>
  <si>
    <t>AHANSTYZ2621Q050108Y</t>
  </si>
  <si>
    <t>南滨农场南雅五队</t>
  </si>
  <si>
    <t>AHANSTYZ2621Q050109K</t>
  </si>
  <si>
    <t>AHANSTYZ2621Q050110P</t>
  </si>
  <si>
    <t>崖城镇抱古村委会南雅队</t>
  </si>
  <si>
    <t>AHANSTYZ2621Q050111W</t>
  </si>
  <si>
    <t>AHANSTYZ2621Q050112E</t>
  </si>
  <si>
    <t>AHANSTYZ2621Q050113Y</t>
  </si>
  <si>
    <t>AHANSTYZ2621Q050114F</t>
  </si>
  <si>
    <t>城西村委会坝头</t>
  </si>
  <si>
    <t>AHANSTYZ2621Q050115N</t>
  </si>
  <si>
    <t>AHANSTYZ2621Q050116U</t>
  </si>
  <si>
    <t>AHANSTYZ2621Q050117B</t>
  </si>
  <si>
    <t>AHANSTYZ2621Q050118W</t>
  </si>
  <si>
    <t>AHANSTYZ2621Q050119D</t>
  </si>
  <si>
    <t>南繁农场前进队</t>
  </si>
  <si>
    <t>AHANSTYZ2621Q050121H</t>
  </si>
  <si>
    <t>周锦荣</t>
  </si>
  <si>
    <t>AHANSTYZ2621Q050122R</t>
  </si>
  <si>
    <t>邹知引</t>
  </si>
  <si>
    <t>AHANSTYZ2621Q050123N</t>
  </si>
  <si>
    <t>AHANSTYZ2621Q050124K</t>
  </si>
  <si>
    <t>聂若炽</t>
  </si>
  <si>
    <t>AHANSTYZ2621Q050125U</t>
  </si>
  <si>
    <t>AHANSTYZ2621Q050126R</t>
  </si>
  <si>
    <t>AHANSTYZ2621Q050127A</t>
  </si>
  <si>
    <t>黄惠明</t>
  </si>
  <si>
    <t>AHANSTYZ2621Q050128X</t>
  </si>
  <si>
    <t>AHANSTYZ2621Q050129H</t>
  </si>
  <si>
    <t>程利贤</t>
  </si>
  <si>
    <t>AHANSTYZ2621Q050130T</t>
  </si>
  <si>
    <t>城西村委会马丹村</t>
  </si>
  <si>
    <t>AHANSTYZ2621Q050131D</t>
  </si>
  <si>
    <t>AHANSTYZ2621Q050132N</t>
  </si>
  <si>
    <t>赤草村委会华林农场</t>
  </si>
  <si>
    <t>AHANSTYZ2621Q050133W</t>
  </si>
  <si>
    <t>AHANSTYZ2621Q050134G</t>
  </si>
  <si>
    <t>AHANSTYZ2621Q050135P</t>
  </si>
  <si>
    <t>AHANSTYZ2621Q050136Z</t>
  </si>
  <si>
    <t>AHANSTYZ2621Q050137I</t>
  </si>
  <si>
    <t>AHANSTYZ2621Q050138S</t>
  </si>
  <si>
    <t>AHANSTYZ2621Q050139C</t>
  </si>
  <si>
    <t>AHANSTYZ2621Q050140K</t>
  </si>
  <si>
    <t>AHANSTYZ2621Q050141C</t>
  </si>
  <si>
    <t>城西村委会坝头组</t>
  </si>
  <si>
    <t>AHANSTYZ2621Q050142H</t>
  </si>
  <si>
    <t>AHANSTYZ2621Q050143Z</t>
  </si>
  <si>
    <t>AHANSTYZ2621Q050144R</t>
  </si>
  <si>
    <t>AHANSTYZ2621Q050145X</t>
  </si>
  <si>
    <t>AHANSTYZ2621Q050146P</t>
  </si>
  <si>
    <t>AHANSTYZ2621Q050147H</t>
  </si>
  <si>
    <t>AHANSTYZ2621Q050148M</t>
  </si>
  <si>
    <t>AHANSTYZ2621Q050149E</t>
  </si>
  <si>
    <t>赤草村委会黄猄坡</t>
  </si>
  <si>
    <t>AHANSTYZ2621Q050150V</t>
  </si>
  <si>
    <t>AHANSTYZ2621Q050151E</t>
  </si>
  <si>
    <t>AHANSTYZ2621Q050152O</t>
  </si>
  <si>
    <t>AHANSTYZ2621Q050153K</t>
  </si>
  <si>
    <t>AHANSTYZ2621Q050154T</t>
  </si>
  <si>
    <t>AHANSTYZ2621Q050155D</t>
  </si>
  <si>
    <t>AHANSTYZ2621Q050156M</t>
  </si>
  <si>
    <t>AHANSTYZ2621Q050157I</t>
  </si>
  <si>
    <t>AHANSTYZ2621Q050158S</t>
  </si>
  <si>
    <t>梅山镇三公里村</t>
  </si>
  <si>
    <t>AHANSTYZ2621Q050159B</t>
  </si>
  <si>
    <t>AHANSTYZ2621Q050160K</t>
  </si>
  <si>
    <t>AHANSTYZ2621Q050161G</t>
  </si>
  <si>
    <t>梅村村委会梅村</t>
  </si>
  <si>
    <t>AHANSTYZ2621Q050162B</t>
  </si>
  <si>
    <t>凤岭村委会凤岭村</t>
  </si>
  <si>
    <t>AHANSTYZ2621Q050163K</t>
  </si>
  <si>
    <t>南滨居村委会南雅二队</t>
  </si>
  <si>
    <t>AHANSTYZ2621Q050164F</t>
  </si>
  <si>
    <t>AHANSTYZ2621Q050165B</t>
  </si>
  <si>
    <t>AHANSTYZ2621Q050166W</t>
  </si>
  <si>
    <t>AHANSTYZ2621Q050168N</t>
  </si>
  <si>
    <t>AHANSTYZ2621Q050169W</t>
  </si>
  <si>
    <t>AHANSTYZ2621Q050170V</t>
  </si>
  <si>
    <t>AHANSTYZ2621Q050171M</t>
  </si>
  <si>
    <t>AHANSTYZ2621Q050172R</t>
  </si>
  <si>
    <t>凤岭村委会后山</t>
  </si>
  <si>
    <t>AHANSTYZ2621Q050173I</t>
  </si>
  <si>
    <t>AHANSTYZ2621Q050174M</t>
  </si>
  <si>
    <t>AHANSTYZ2621Q050175R</t>
  </si>
  <si>
    <t>AHANSTYZ2621Q050176I</t>
  </si>
  <si>
    <t>崖城镇立番</t>
  </si>
  <si>
    <t>AHANSTYZ2621Q050177M</t>
  </si>
  <si>
    <t>AHANSTYZ2621Q050178E</t>
  </si>
  <si>
    <t>城西村委会郎佬村</t>
  </si>
  <si>
    <t>AHANSTYZ2621Q050179I</t>
  </si>
  <si>
    <t>AHANSTYZ2621Q050180A</t>
  </si>
  <si>
    <t>AHANSTYZ2621Q050181W</t>
  </si>
  <si>
    <t>陈日帜</t>
  </si>
  <si>
    <t>AHANSTYZ2621Q050182S</t>
  </si>
  <si>
    <t>北岭村委会周家村</t>
  </si>
  <si>
    <t>程利栋</t>
  </si>
  <si>
    <t>AHANSTYZ2621Q050183O</t>
  </si>
  <si>
    <t>三公里村委会三公里村</t>
  </si>
  <si>
    <t>AHANSTYZ2621Q050184K</t>
  </si>
  <si>
    <t>AHANSTYZ2621Q050185F</t>
  </si>
  <si>
    <t>AHANSTYZ2621Q050186B</t>
  </si>
  <si>
    <t>AHANSTYZ2621Q050187X</t>
  </si>
  <si>
    <t>AHANSTYZ2621Q050188T</t>
  </si>
  <si>
    <t>AHANSTYZ2621Q050189P</t>
  </si>
  <si>
    <t>AHANSTYZ2621Q050190N</t>
  </si>
  <si>
    <t>AHANSTYZ2621Q050191W</t>
  </si>
  <si>
    <t>AHANSTYZ2621Q050192S</t>
  </si>
  <si>
    <t>AHANSTYZ2621Q050193B</t>
  </si>
  <si>
    <t>南田农场新红队</t>
  </si>
  <si>
    <t>AHANSTYZ2621Q050194X</t>
  </si>
  <si>
    <t>AHANSTYZ2621Q050195G</t>
  </si>
  <si>
    <t>AHANSTYZ2621Q050196C</t>
  </si>
  <si>
    <t>AHANSTYZ2621Q050197L</t>
  </si>
  <si>
    <t>AHANSTYZ2621Q050198H</t>
  </si>
  <si>
    <t>AHANSTYZ2621Q050199Q</t>
  </si>
  <si>
    <t>AHANSTYZ2621Q050200O</t>
  </si>
  <si>
    <t>槟榔村</t>
  </si>
  <si>
    <t>AHANSTYZ2621Q050201B</t>
  </si>
  <si>
    <t>AHANSTYZ2621Q050202A</t>
  </si>
  <si>
    <t>AHANSTYZ2621Q050203N</t>
  </si>
  <si>
    <t>AHANSTYZ2621Q050204N</t>
  </si>
  <si>
    <t>AHANSTYZ2621Q050205Z</t>
  </si>
  <si>
    <t>AHANSTYZ2621Q050206M</t>
  </si>
  <si>
    <t>AHANSTYZ2621Q050207M</t>
  </si>
  <si>
    <t>AHANSTYZ2621Q050208Y</t>
  </si>
  <si>
    <t>AHANSTYZ2621Q050209Y</t>
  </si>
  <si>
    <t>AHANSTYZ2621Q050210L</t>
  </si>
  <si>
    <t>AHANSTYZ2621Q050211A</t>
  </si>
  <si>
    <t>赤草村委会赤草一队</t>
  </si>
  <si>
    <t>AHANSTYZ2621Q050212D</t>
  </si>
  <si>
    <t>AHANSTYZ2621Q050213T</t>
  </si>
  <si>
    <t>AHANSTYZ2621Q050214V</t>
  </si>
  <si>
    <t>AHANSTYZ2621Q050215L</t>
  </si>
  <si>
    <t>AHANSTYZ2621Q050216N</t>
  </si>
  <si>
    <t>AHANSTYZ2621Q050217D</t>
  </si>
  <si>
    <t>红花村委会保引村</t>
  </si>
  <si>
    <t>陈林燚</t>
  </si>
  <si>
    <t>AHANSTYZ2621Q050218T</t>
  </si>
  <si>
    <t>AHANSTYZ2621Q050219V</t>
  </si>
  <si>
    <t>AHANSTYZ2621Q050220K</t>
  </si>
  <si>
    <t>AHANSTYZ2621Q050221T</t>
  </si>
  <si>
    <t>AHANSTYZ2621Q050222O</t>
  </si>
  <si>
    <t>育才镇雅林</t>
  </si>
  <si>
    <t>AHANSTYZ2621Q050223X</t>
  </si>
  <si>
    <t>AHANSTYZ2621Q050224T</t>
  </si>
  <si>
    <t>AHANSTYZ2621Q050225P</t>
  </si>
  <si>
    <t>AHANSTYZ2621Q050226Y</t>
  </si>
  <si>
    <t>大茅村委会三郎小组</t>
  </si>
  <si>
    <t>AHANSTYZ2621Q050227U</t>
  </si>
  <si>
    <t>AHANSTYZ2621Q050228P</t>
  </si>
  <si>
    <t>AHANSTYZ2621Q050229Y</t>
  </si>
  <si>
    <t>AHANSTYZ2621Q050230Z</t>
  </si>
  <si>
    <t>AHANSTYZ2621Q050231P</t>
  </si>
  <si>
    <t>大茅村委会三郎村</t>
  </si>
  <si>
    <t>AHANSTYZ2621Q050232F</t>
  </si>
  <si>
    <t>AHANSTYZ2621Q050233U</t>
  </si>
  <si>
    <t>AHANSTYZ2621Q050234K</t>
  </si>
  <si>
    <t>AHANSTYZ2621Q050235A</t>
  </si>
  <si>
    <t>AHANSTYZ2621Q050236D</t>
  </si>
  <si>
    <t>AHANSTYZ2621Q050237S</t>
  </si>
  <si>
    <t>AHANSTYZ2621Q050238I</t>
  </si>
  <si>
    <t>AHANSTYZ2621Q050239Y</t>
  </si>
  <si>
    <t>AHANSTYZ2621Q050240U</t>
  </si>
  <si>
    <t>AHANSTYZ2621Q050241B</t>
  </si>
  <si>
    <t>AHANSTYZ2621Q050242V</t>
  </si>
  <si>
    <t>AHANSTYZ2621Q050243C</t>
  </si>
  <si>
    <t>AHANSTYZ2621Q050244J</t>
  </si>
  <si>
    <t>AHANSTYZ2621Q050245D</t>
  </si>
  <si>
    <t>AHANSTYZ2621Q050246K</t>
  </si>
  <si>
    <t>AHANSTYZ2621Q050247R</t>
  </si>
  <si>
    <t>南繁农场前卫队</t>
  </si>
  <si>
    <t>AHANSTYZ2621Q050248L</t>
  </si>
  <si>
    <t>崖城镇南雅二队</t>
  </si>
  <si>
    <t>AHANSTYZ2621Q050249S</t>
  </si>
  <si>
    <t>AHANSTYZ2621Q050250K</t>
  </si>
  <si>
    <t>崖城镇南滨居居民委员会</t>
  </si>
  <si>
    <t>AHANSTYZ2621Q050251J</t>
  </si>
  <si>
    <t>AHANSTYZ2621Q050252U</t>
  </si>
  <si>
    <t>AHANSTYZ2621Q050253G</t>
  </si>
  <si>
    <t>AHANSTYZ2621Q050254F</t>
  </si>
  <si>
    <t>AHANSTYZ2621Q050255Q</t>
  </si>
  <si>
    <t>甘正兴</t>
  </si>
  <si>
    <t>AHANSTYZ2621Q050256C</t>
  </si>
  <si>
    <t>AHANSTYZ2621Q050257B</t>
  </si>
  <si>
    <t>AHANSTYZ2621Q050258M</t>
  </si>
  <si>
    <t>梅山梅东村牛头岭</t>
  </si>
  <si>
    <t>AHANSTYZ2621Q050259Y</t>
  </si>
  <si>
    <t>AHANSTYZ2621Q050260H</t>
  </si>
  <si>
    <t>AHANSTYZ2621Q050261M</t>
  </si>
  <si>
    <t>AHANSTYZ2621Q050262E</t>
  </si>
  <si>
    <t>AHANSTYZ2621Q050263W</t>
  </si>
  <si>
    <t>AHANSTYZ2621Q050264O</t>
  </si>
  <si>
    <t>AHANSTYZ2621Q050265H</t>
  </si>
  <si>
    <t>AHANSTYZ2621Q050266Z</t>
  </si>
  <si>
    <t>凤岭</t>
  </si>
  <si>
    <t>AHANSTYZ2621Q050267E</t>
  </si>
  <si>
    <t>AHANSTYZ2621Q050268W</t>
  </si>
  <si>
    <t>AHANSTYZ2621Q050269O</t>
  </si>
  <si>
    <t>AHANSTYZ2621Q050270H</t>
  </si>
  <si>
    <t>AHANSTYZ2621Q050271Q</t>
  </si>
  <si>
    <t>AHANSTYZ2621Q050272M</t>
  </si>
  <si>
    <t>AHANSTYZ2621Q050273U</t>
  </si>
  <si>
    <t>AHANSTYZ2621Q050274D</t>
  </si>
  <si>
    <t>AHANSTYZ2621Q050275M</t>
  </si>
  <si>
    <t>AHANSTYZ2621Q050276I</t>
  </si>
  <si>
    <t>长山村委会长山村</t>
  </si>
  <si>
    <t>AHANSTYZ2621Q050277Q</t>
  </si>
  <si>
    <t>AHANSTYZ2621Q050278Z</t>
  </si>
  <si>
    <t>鲜淘</t>
  </si>
  <si>
    <t>AHANSTYZ2621Q050279V</t>
  </si>
  <si>
    <t>AHANSTYZ2621Q050280Y</t>
  </si>
  <si>
    <t>AHANSTYZ2621Q050281B</t>
  </si>
  <si>
    <t>AHANSTYZ2621Q050282F</t>
  </si>
  <si>
    <t>AHANSTYZ2621Q050283I</t>
  </si>
  <si>
    <t>AHANSTYZ2621Q050284Y</t>
  </si>
  <si>
    <t>AHANSTYZ2621Q050285B</t>
  </si>
  <si>
    <t>AHANSTYZ2621Q050286E</t>
  </si>
  <si>
    <t>AHANSTYZ2621Q050287H</t>
  </si>
  <si>
    <t>AHANSTYZ2621Q050288L</t>
  </si>
  <si>
    <t>凤凰镇梅村保一小组</t>
  </si>
  <si>
    <t>AHANSTYZ2621Q050289O</t>
  </si>
  <si>
    <t>AHANSTYZ2621Q050290U</t>
  </si>
  <si>
    <t>AHANSTYZ2621Q050291Z</t>
  </si>
  <si>
    <t>AHANSTYZ2621Q050292Q</t>
  </si>
  <si>
    <t>AHANSTYZ2621Q050293I</t>
  </si>
  <si>
    <t>AHANSTYZ2621Q050294N</t>
  </si>
  <si>
    <t>AHANSTYZ2621Q050295F</t>
  </si>
  <si>
    <t>AHANSTYZ2621Q050296X</t>
  </si>
  <si>
    <t>AHANSTYZ2621Q050297C</t>
  </si>
  <si>
    <t>AHANSTYZ2621Q050298T</t>
  </si>
  <si>
    <t>AHANSTYZ2621Q050299Y</t>
  </si>
  <si>
    <t>林旺镇江林村</t>
  </si>
  <si>
    <t>AHANSTYZ2621Q050300W</t>
  </si>
  <si>
    <t>AHANSTYZ2621Q050301J</t>
  </si>
  <si>
    <t>北岭村郎典三组</t>
  </si>
  <si>
    <t>AHANSTYZ2621Q050302J</t>
  </si>
  <si>
    <t>AHANSTYZ2621Q050303W</t>
  </si>
  <si>
    <t>贵妃、象牙、玉文</t>
  </si>
  <si>
    <t>姚化孝</t>
  </si>
  <si>
    <t>AHANSTYZ2621Q050304J</t>
  </si>
  <si>
    <t>AHANSTYZ2621Q050305W</t>
  </si>
  <si>
    <t>AHANSTYZ2621Q050306W</t>
  </si>
  <si>
    <t>AHANSTYZ2621Q050307J</t>
  </si>
  <si>
    <t>AHANSTYZ2621Q050308W</t>
  </si>
  <si>
    <t>南滨居村委会南雅八队</t>
  </si>
  <si>
    <t>AHANSTYZ2621Q050309W</t>
  </si>
  <si>
    <t>AHANSTYZ2621Q050310T</t>
  </si>
  <si>
    <t>AHANSTYZ2621Q050311S</t>
  </si>
  <si>
    <t>AHANSTYZ2621Q050312D</t>
  </si>
  <si>
    <t>AHANSTYZ2621Q050313C</t>
  </si>
  <si>
    <t>AHANSTYZ2621Q050314O</t>
  </si>
  <si>
    <t>AHANSTYZ2621Q050315M</t>
  </si>
  <si>
    <t>AHANSTYZ2621Q050316Y</t>
  </si>
  <si>
    <t>AHANSTYZ2621Q050317X</t>
  </si>
  <si>
    <t>AHANSTYZ2621Q050318I</t>
  </si>
  <si>
    <t>南滨居红岛队</t>
  </si>
  <si>
    <t>AHANSTYZ2621Q050319H</t>
  </si>
  <si>
    <t>AHANSTYZ2621Q050320H</t>
  </si>
  <si>
    <t>AHANSTYZ2621Q050321D</t>
  </si>
  <si>
    <t>AHANSTYZ2621Q050322M</t>
  </si>
  <si>
    <t>AHANSTYZ2621Q050323J</t>
  </si>
  <si>
    <t>AHANSTYZ2621Q050324S</t>
  </si>
  <si>
    <t>AHANSTYZ2621Q050325O</t>
  </si>
  <si>
    <t>AHANSTYZ2621Q050326K</t>
  </si>
  <si>
    <t>AHANSTYZ2621Q050327U</t>
  </si>
  <si>
    <t>AHANSTYZ2621Q050328Q</t>
  </si>
  <si>
    <t>AHANSTYZ2621Q050329Z</t>
  </si>
  <si>
    <t>永宁居委会沙姜园</t>
  </si>
  <si>
    <t>AHANSTYZ2621Q050330N</t>
  </si>
  <si>
    <t>AHANSTYZ2621Q050331V</t>
  </si>
  <si>
    <t>AHANSTYZ2621Q050332Q</t>
  </si>
  <si>
    <t>AHANSTYZ2621Q050333Z</t>
  </si>
  <si>
    <t>AHANSTYZ2621Q050334H</t>
  </si>
  <si>
    <t>赤草村委会第二小组</t>
  </si>
  <si>
    <t>AHANSTYZ2621Q050335D</t>
  </si>
  <si>
    <t>北岭村郎典小组</t>
  </si>
  <si>
    <t>AHANSTYZ2621Q050336L</t>
  </si>
  <si>
    <t>AHANSTYZ2621Q050337H</t>
  </si>
  <si>
    <t>AHANSTYZ2621Q050338P</t>
  </si>
  <si>
    <t>AHANSTYZ2621Q050339X</t>
  </si>
  <si>
    <t>AHANSTYZ2621Q050340L</t>
  </si>
  <si>
    <t>羊栏镇桶井村红白土</t>
  </si>
  <si>
    <t>AHANSTYZ2621Q050341K</t>
  </si>
  <si>
    <t>AHANSTYZ2621Q050342W</t>
  </si>
  <si>
    <t>AHANSTYZ2621Q050343I</t>
  </si>
  <si>
    <t>AHANSTYZ2621Q050344U</t>
  </si>
  <si>
    <t>AHANSTYZ2621Q050345F</t>
  </si>
  <si>
    <t>崖城镇坝头村</t>
  </si>
  <si>
    <t>AHANSTYZ2621Q050346R</t>
  </si>
  <si>
    <t>AHANSTYZ2621Q050347D</t>
  </si>
  <si>
    <t>AHANSTYZ2621Q050348P</t>
  </si>
  <si>
    <t>AHANSTYZ2621Q050349O</t>
  </si>
  <si>
    <t>AHANSTYZ2621Q050350C</t>
  </si>
  <si>
    <t>梅村村委会剪哈村</t>
  </si>
  <si>
    <t>AHANSTYZ2621Q050351W</t>
  </si>
  <si>
    <t>港门村委会鸡尖头</t>
  </si>
  <si>
    <t>AHANSTYZ2621Q050352C</t>
  </si>
  <si>
    <t>AHANSTYZ2621Q050353W</t>
  </si>
  <si>
    <t>AHANSTYZ2621Q050354Q</t>
  </si>
  <si>
    <t>方宗凎</t>
  </si>
  <si>
    <t>AHANSTYZ2621Q050355J</t>
  </si>
  <si>
    <t>张本明</t>
  </si>
  <si>
    <t>AHANSTYZ2621Q050356D</t>
  </si>
  <si>
    <t>AHANSTYZ2621Q050357K</t>
  </si>
  <si>
    <t>AHANSTYZ2621Q050358D</t>
  </si>
  <si>
    <t>AHANSTYZ2621Q050359X</t>
  </si>
  <si>
    <t>乾隆村委会四川农场</t>
  </si>
  <si>
    <t>AHANSTYZ2621Q050360L</t>
  </si>
  <si>
    <t>AHANSTYZ2621Q050361R</t>
  </si>
  <si>
    <t>保平村委会沙埋三队</t>
  </si>
  <si>
    <t>AHANSTYZ2621Q050362K</t>
  </si>
  <si>
    <t>AHANSTYZ2621Q050363D</t>
  </si>
  <si>
    <t>方振禛</t>
  </si>
  <si>
    <t>AHANSTYZ2621Q050364J</t>
  </si>
  <si>
    <t>AHANSTYZ2621Q050365B</t>
  </si>
  <si>
    <t>AHANSTYZ2621Q050366U</t>
  </si>
  <si>
    <t>AHANSTYZ2621Q050367A</t>
  </si>
  <si>
    <t>梅村村委会大保村</t>
  </si>
  <si>
    <t>AHANSTYZ2621Q050368T</t>
  </si>
  <si>
    <t>AHANSTYZ2621Q050369M</t>
  </si>
  <si>
    <t>AHANSTYZ2621Q050370P</t>
  </si>
  <si>
    <t>AHANSTYZ2621Q050371R</t>
  </si>
  <si>
    <t>AHANSTYZ2621Q050372F</t>
  </si>
  <si>
    <t>AHANSTYZ2621Q050373U</t>
  </si>
  <si>
    <t>AHANSTYZ2621Q050374W</t>
  </si>
  <si>
    <t>AHANSTYZ2621Q050375K</t>
  </si>
  <si>
    <t>AHANSTYZ2621Q050376Z</t>
  </si>
  <si>
    <t>AHANSTYZ2621Q050377B</t>
  </si>
  <si>
    <t>AHANSTYZ2621Q050378P</t>
  </si>
  <si>
    <t>AHANSTYZ2621Q050379R</t>
  </si>
  <si>
    <t>AHANSTYZ2621Q050380V</t>
  </si>
  <si>
    <t>AHANSTYZ2621Q050381W</t>
  </si>
  <si>
    <t>升昌村</t>
  </si>
  <si>
    <t>AHANSTYZ2621Q050382K</t>
  </si>
  <si>
    <t>AHANSTYZ2621Q050383L</t>
  </si>
  <si>
    <t>AHANSTYZ2621Q050384M</t>
  </si>
  <si>
    <t>AHANSTYZ2621Q050386P</t>
  </si>
  <si>
    <t>AHANSTYZ2621Q050387Q</t>
  </si>
  <si>
    <t>张阿俤</t>
  </si>
  <si>
    <t>AHANSTYZ2621Q050388R</t>
  </si>
  <si>
    <t>AHANSTYZ2621Q050389S</t>
  </si>
  <si>
    <t>南滨居村委会南雅三队</t>
  </si>
  <si>
    <t>AHANSTYZ2621Q050390T</t>
  </si>
  <si>
    <t>AHANSTYZ2621Q050391Y</t>
  </si>
  <si>
    <t>AHANSTYZ2621Q050392Q</t>
  </si>
  <si>
    <t>AHANSTYZ2621Q050393V</t>
  </si>
  <si>
    <t>AHANSTYZ2621Q050394N</t>
  </si>
  <si>
    <t>AHANSTYZ2621Q050395S</t>
  </si>
  <si>
    <t>AHANSTYZ2621Q050396K</t>
  </si>
  <si>
    <t>永宁村委会沙姜园</t>
  </si>
  <si>
    <t>AHANSTYZ2621Q050397P</t>
  </si>
  <si>
    <t>AHANSTYZ2621Q050398H</t>
  </si>
  <si>
    <t>AHANSTYZ2621Q050399M</t>
  </si>
  <si>
    <t>AHANSTYZ2621Q050400W</t>
  </si>
  <si>
    <t>AHANSTYZ2621Q050401V</t>
  </si>
  <si>
    <t>AHANSTYZ2621Q050402H</t>
  </si>
  <si>
    <t>AHANSTYZ2621Q050403H</t>
  </si>
  <si>
    <t>AHANSTYZ2621Q050404G</t>
  </si>
  <si>
    <t>港门村委会沙埋</t>
  </si>
  <si>
    <t>AHANSTYZ2621Q050405G</t>
  </si>
  <si>
    <t>北岭</t>
  </si>
  <si>
    <t>AHANSTYZ2621Q050406S</t>
  </si>
  <si>
    <t>AHANSTYZ2621Q050407S</t>
  </si>
  <si>
    <t>AHANSTYZ2621Q050408R</t>
  </si>
  <si>
    <t>AHANSTYZ2621Q050409D</t>
  </si>
  <si>
    <t>AHANSTYZ2621Q050410O</t>
  </si>
  <si>
    <t>陈有煇</t>
  </si>
  <si>
    <t>AHANSTYZ2621Q050411O</t>
  </si>
  <si>
    <t>AHANSTYZ2621Q050412A</t>
  </si>
  <si>
    <t>AHANSTYZ2621Q050413N</t>
  </si>
  <si>
    <t>AHANSTYZ2621Q050414N</t>
  </si>
  <si>
    <t>AHANSTYZ2621Q050415Z</t>
  </si>
  <si>
    <t>AHANSTYZ2621Q050416M</t>
  </si>
  <si>
    <t>AHANSTYZ2621Q050417Z</t>
  </si>
  <si>
    <t>南枫十三连</t>
  </si>
  <si>
    <t>AHANSTYZ2621Q050418Y</t>
  </si>
  <si>
    <t>杨居武</t>
  </si>
  <si>
    <t>AHANSTYZ2621Q050419L</t>
  </si>
  <si>
    <t>AHANSTYZ2621Q050420F</t>
  </si>
  <si>
    <t>AHANSTYZ2621Q050421M</t>
  </si>
  <si>
    <t>AHANSTYZ2621Q050422H</t>
  </si>
  <si>
    <t>AHANSTYZ2621Q050423O</t>
  </si>
  <si>
    <t>AHANSTYZ2621Q050424W</t>
  </si>
  <si>
    <t>AHANSTYZ2621Q050425D</t>
  </si>
  <si>
    <t>AHANSTYZ2621Q050426Y</t>
  </si>
  <si>
    <t>AHANSTYZ2621Q050427F</t>
  </si>
  <si>
    <t>AHANSTYZ2621Q050428N</t>
  </si>
  <si>
    <t>AHANSTYZ2621Q050429H</t>
  </si>
  <si>
    <t>AHANSTYZ2621Q050430N</t>
  </si>
  <si>
    <t>AHANSTYZ2621Q050431J</t>
  </si>
  <si>
    <t>AHANSTYZ2621Q050432T</t>
  </si>
  <si>
    <t>AHANSTYZ2621Q050433C</t>
  </si>
  <si>
    <t>AHANSTYZ2621Q050434L</t>
  </si>
  <si>
    <t>AHANSTYZ2621Q050435H</t>
  </si>
  <si>
    <t>AHANSTYZ2621Q050436Q</t>
  </si>
  <si>
    <t>AHANSTYZ2621Q050437Z</t>
  </si>
  <si>
    <t>AHANSTYZ2621Q050438W</t>
  </si>
  <si>
    <t>AHANSTYZ2621Q050439F</t>
  </si>
  <si>
    <t>AHANSTYZ2621Q050440C</t>
  </si>
  <si>
    <t>AHANSTYZ2621Q050441Q</t>
  </si>
  <si>
    <t>AHANSTYZ2621Q050442E</t>
  </si>
  <si>
    <t>AHANSTYZ2621Q050443T</t>
  </si>
  <si>
    <t>AHANSTYZ2621Q050444U</t>
  </si>
  <si>
    <t>AHANSTYZ2621Q050445J</t>
  </si>
  <si>
    <t>AHANSTYZ2621Q050446X</t>
  </si>
  <si>
    <t>AHANSTYZ2621Q050447M</t>
  </si>
  <si>
    <t>AHANSTYZ2621Q050448A</t>
  </si>
  <si>
    <t>AHANSTYZ2621Q050449O</t>
  </si>
  <si>
    <t>AHANSTYZ2621Q050450C</t>
  </si>
  <si>
    <t>AHANSTYZ2621Q050451D</t>
  </si>
  <si>
    <t>AHANSTYZ2621Q050452R</t>
  </si>
  <si>
    <t>AHANSTYZ2621Q050453S</t>
  </si>
  <si>
    <t>AHANSTYZ2621Q050454G</t>
  </si>
  <si>
    <t>AHANSTYZ2621Q050455V</t>
  </si>
  <si>
    <t>AHANSTYZ2621Q050456W</t>
  </si>
  <si>
    <t>AHANSTYZ2621Q050457K</t>
  </si>
  <si>
    <t>AHANSTYZ2621Q050458Y</t>
  </si>
  <si>
    <t>AHANSTYZ2621Q050459Z</t>
  </si>
  <si>
    <t>AHANSTYZ2621Q050460T</t>
  </si>
  <si>
    <t>AHANSTYZ2621Q050461N</t>
  </si>
  <si>
    <t>AHANSTYZ2621Q050462I</t>
  </si>
  <si>
    <t>许级垚</t>
  </si>
  <si>
    <t>AHANSTYZ2621Q050463C</t>
  </si>
  <si>
    <t>AHANSTYZ2621Q050464W</t>
  </si>
  <si>
    <t>AHANSTYZ2621Q050465D</t>
  </si>
  <si>
    <t>方能东</t>
  </si>
  <si>
    <t>AHANSTYZ2621Q050466X</t>
  </si>
  <si>
    <t>南滨农场红岭队</t>
  </si>
  <si>
    <t>AHANSTYZ2621Q050467R</t>
  </si>
  <si>
    <t>AHANSTYZ2621Q050468M</t>
  </si>
  <si>
    <t>AHANSTYZ2621Q050469G</t>
  </si>
  <si>
    <t>AHANSTYZ2621Q050470R</t>
  </si>
  <si>
    <t>AHANSTYZ2621Q050471I</t>
  </si>
  <si>
    <t>AHANSTYZ2621Q050472Z</t>
  </si>
  <si>
    <t>AHANSTYZ2621Q050473R</t>
  </si>
  <si>
    <t>AHANSTYZ2621Q050474I</t>
  </si>
  <si>
    <t>AHANSTYZ2621Q050475A</t>
  </si>
  <si>
    <t>AHANSTYZ2621Q050476R</t>
  </si>
  <si>
    <t>AHANSTYZ2621Q050477J</t>
  </si>
  <si>
    <t>AHANSTYZ2621Q050478A</t>
  </si>
  <si>
    <t>张裕双</t>
  </si>
  <si>
    <t>AHANSTYZ2621Q050479R</t>
  </si>
  <si>
    <t>AHANSTYZ2621Q050480N</t>
  </si>
  <si>
    <t>AHANSTYZ2621Q050481W</t>
  </si>
  <si>
    <t>AHANSTYZ2621Q050482F</t>
  </si>
  <si>
    <t>AHANSTYZ2621Q050483O</t>
  </si>
  <si>
    <t>AHANSTYZ2621Q050484X</t>
  </si>
  <si>
    <t>AHANSTYZ2621Q050485H</t>
  </si>
  <si>
    <t>AHANSTYZ2621Q050486Q</t>
  </si>
  <si>
    <t>AHANSTYZ2621Q050487Z</t>
  </si>
  <si>
    <t>AHANSTYZ2621Q050488I</t>
  </si>
  <si>
    <t>AHANSTYZ2621Q050489R</t>
  </si>
  <si>
    <t>AHANSTYZ2621Q050490O</t>
  </si>
  <si>
    <t>AHANSTYZ2621Q050491U</t>
  </si>
  <si>
    <t>AHANSTYZ2621Q050492A</t>
  </si>
  <si>
    <t>AHANSTYZ2621Q050493H</t>
  </si>
  <si>
    <t>AHANSTYZ2621Q050494N</t>
  </si>
  <si>
    <t>AHANSTYZ2621Q050495U</t>
  </si>
  <si>
    <t>AHANSTYZ2621Q050496A</t>
  </si>
  <si>
    <t>AHANSTYZ2621Q050497H</t>
  </si>
  <si>
    <t>AHANSTYZ2621Q050498A</t>
  </si>
  <si>
    <t>AHANSTYZ2621Q050499G</t>
  </si>
  <si>
    <t>AHANSTYZ2621Q050500L</t>
  </si>
  <si>
    <t>AHANSTYZ2621Q050501D</t>
  </si>
  <si>
    <t>AHANSTYZ2621Q050502I</t>
  </si>
  <si>
    <t>AHANSTYZ2621Q050503B</t>
  </si>
  <si>
    <t>AHANSTYZ2621Q050504T</t>
  </si>
  <si>
    <t>AHANSTYZ2621Q050505Y</t>
  </si>
  <si>
    <t>AHANSTYZ2621Q050506Q</t>
  </si>
  <si>
    <t>AHANSTYZ2621Q050507J</t>
  </si>
  <si>
    <t>AHANSTYZ2621Q050508O</t>
  </si>
  <si>
    <t>AHANSTYZ2621Q050509G</t>
  </si>
  <si>
    <t>谢阿新</t>
  </si>
  <si>
    <t>AHANSTYZ2621Q050510G</t>
  </si>
  <si>
    <t>AHANSTYZ2621Q050511K</t>
  </si>
  <si>
    <t>AHANSTYZ2621Q050512B</t>
  </si>
  <si>
    <t>AHANSTYZ2621Q050513F</t>
  </si>
  <si>
    <t>姚丽平</t>
  </si>
  <si>
    <t>AHANSTYZ2621Q050514J</t>
  </si>
  <si>
    <t>南田农场爱泉分场</t>
  </si>
  <si>
    <t>AHANSTYZ2621Q050515B</t>
  </si>
  <si>
    <t>AHANSTYZ2621Q050516F</t>
  </si>
  <si>
    <t>AHANSTYZ2621Q050517J</t>
  </si>
  <si>
    <t>AHANSTYZ2621Q050518A</t>
  </si>
  <si>
    <t>AHANSTYZ2621Q050519E</t>
  </si>
  <si>
    <t>AHANSTYZ2621Q050520P</t>
  </si>
  <si>
    <t>AHANSTYZ2621Q050521F</t>
  </si>
  <si>
    <t>AHANSTYZ2621Q050522J</t>
  </si>
  <si>
    <t>黄春姿</t>
  </si>
  <si>
    <t>AHANSTYZ2621Q050523M</t>
  </si>
  <si>
    <t>AHANSTYZ2621Q050524C</t>
  </si>
  <si>
    <t>AHANSTYZ2621Q050525G</t>
  </si>
  <si>
    <t>AHANSTYZ2621Q050526J</t>
  </si>
  <si>
    <t>AHANSTYZ2621Q050527Z</t>
  </si>
  <si>
    <t>AHANSTYZ2621Q050528D</t>
  </si>
  <si>
    <t>AHANSTYZ2621Q050529G</t>
  </si>
  <si>
    <t>甘振通</t>
  </si>
  <si>
    <t>AHANSTYZ2621Q050530Y</t>
  </si>
  <si>
    <t>AHANSTYZ2621Q050531K</t>
  </si>
  <si>
    <t>AHANSTYZ2621Q050532K</t>
  </si>
  <si>
    <t>AHANSTYZ2621Q050533W</t>
  </si>
  <si>
    <t>AHANSTYZ2621Q050534I</t>
  </si>
  <si>
    <t>AHANSTYZ2621Q050535I</t>
  </si>
  <si>
    <t>AHANSTYZ2621Q050536U</t>
  </si>
  <si>
    <t>AHANSTYZ2621Q050537G</t>
  </si>
  <si>
    <t>AHANSTYZ2621Q050543V</t>
  </si>
  <si>
    <t>AHANSYAZ2621Q050122A</t>
  </si>
  <si>
    <t>AHANSYAZ2621Q050131L</t>
  </si>
  <si>
    <t>AHANSYAZ2621Q050132L</t>
  </si>
  <si>
    <t>AHANSYAZ2621Q050156O</t>
  </si>
  <si>
    <t>AHANSYAZ2621Q050159V</t>
  </si>
  <si>
    <t>黄长进</t>
  </si>
  <si>
    <t>AHANSYAZ2621Q050196E</t>
  </si>
  <si>
    <t>雅亮村红土岭</t>
  </si>
  <si>
    <t>AHANSYAZ2621Q050221L</t>
  </si>
  <si>
    <t>AHANSYAZ2621Q050222O</t>
  </si>
  <si>
    <t>AHANSYAZ2621Q050304X</t>
  </si>
  <si>
    <t>AHANSYAZ2621Q050305B</t>
  </si>
  <si>
    <t>AHANSYAZ2621Q050306S</t>
  </si>
  <si>
    <t>AHANSYAZ2621Q050307J</t>
  </si>
  <si>
    <t>AHANSYAZ2621Q050308N</t>
  </si>
  <si>
    <t>AHANSYAZ2621Q050309E</t>
  </si>
  <si>
    <t>AHANSYAZ2621Q050310D</t>
  </si>
  <si>
    <t>AHANSYAZ2621Q050311G</t>
  </si>
  <si>
    <t>AHANSYAZ2621Q050312X</t>
  </si>
  <si>
    <t>官长恒</t>
  </si>
  <si>
    <t>AHANSYAZ2621Q050313A</t>
  </si>
  <si>
    <t>AHANSYAZ2621Q050314D</t>
  </si>
  <si>
    <t>AHANSYAZ2621Q050315G</t>
  </si>
  <si>
    <t>AHANSYAZ2621Q050316W</t>
  </si>
  <si>
    <t>红玉</t>
  </si>
  <si>
    <t>AHANSYAZ2621Q050317Z</t>
  </si>
  <si>
    <t>AHANSYAZ2621Q050318D</t>
  </si>
  <si>
    <t>AHANSYAZ2621Q050319G</t>
  </si>
  <si>
    <t>AHANSYAZ2621Q050320K</t>
  </si>
  <si>
    <t>AHANSYAZ2621Q050321G</t>
  </si>
  <si>
    <t>AHANSYAZ2621Q050322P</t>
  </si>
  <si>
    <t>AHANSYAZ2621Q050323Y</t>
  </si>
  <si>
    <t>赤草村黄猄坡</t>
  </si>
  <si>
    <t>AHANSYAZ2621Q050324U</t>
  </si>
  <si>
    <t>AHANSYAZ2621Q050325C</t>
  </si>
  <si>
    <t>AHANSYAZ2621Q050326Y</t>
  </si>
  <si>
    <t>AHANSYAZ2621Q050327H</t>
  </si>
  <si>
    <t>AHANSYAZ2621Q050328Q</t>
  </si>
  <si>
    <t>AHANSYAZ2621Q050329M</t>
  </si>
  <si>
    <t>AHANSYAZ2621Q050330O</t>
  </si>
  <si>
    <t>邹知龙</t>
  </si>
  <si>
    <t>AHANSYAZ2621Q050331W</t>
  </si>
  <si>
    <t>AHANSYAZ2621Q050332E</t>
  </si>
  <si>
    <t>AHANSYAZ2621Q050333N</t>
  </si>
  <si>
    <t>AHANSYAZ2621Q050334V</t>
  </si>
  <si>
    <t>AHANSYAZ2621Q050335D</t>
  </si>
  <si>
    <t>AHANSYAZ2621Q050336L</t>
  </si>
  <si>
    <t>AHANSYAZ2621Q050337U</t>
  </si>
  <si>
    <t>李璟</t>
  </si>
  <si>
    <t>AHANSYAZ2621Q050338C</t>
  </si>
  <si>
    <t>AHANSYAZ2621Q050339K</t>
  </si>
  <si>
    <t>AHANSYAZ2621Q050340J</t>
  </si>
  <si>
    <t>AHANSYAZ2621Q050341C</t>
  </si>
  <si>
    <t>AHANSYAZ2621Q050342U</t>
  </si>
  <si>
    <t>AHANSYAZ2621Q050343M</t>
  </si>
  <si>
    <t>AHANSYAZ2621Q050344F</t>
  </si>
  <si>
    <t>AHANSYAZ2621Q050345X</t>
  </si>
  <si>
    <t>AHANSYAZ2621Q050346Q</t>
  </si>
  <si>
    <t>AHANSYAZ2621Q050347I</t>
  </si>
  <si>
    <t>AHANSYAZ2621Q050348A</t>
  </si>
  <si>
    <t>AHANSYAZ2621Q050349T</t>
  </si>
  <si>
    <t>AHANSYAZ2621Q050350S</t>
  </si>
  <si>
    <t>AHANSYAZ2621Q050351P</t>
  </si>
  <si>
    <t>AHANSYAZ2621Q050352M</t>
  </si>
  <si>
    <t>AHANSYAZ2621Q050353J</t>
  </si>
  <si>
    <t>AHANSYAZ2621Q050354T</t>
  </si>
  <si>
    <t>AHANSYAZ2621Q050355P</t>
  </si>
  <si>
    <t>AHANSYAZ2621Q050356M</t>
  </si>
  <si>
    <t>AHANSYAZ2621Q050357W</t>
  </si>
  <si>
    <t>朱龙樻</t>
  </si>
  <si>
    <t>AHANSYAZ2621Q050358T</t>
  </si>
  <si>
    <t>AHANSYAZ2621Q050359Q</t>
  </si>
  <si>
    <t>AHANSYAZ2621Q050360M</t>
  </si>
  <si>
    <t>AHANSYAZ2621Q050361H</t>
  </si>
  <si>
    <t>AHANSYAZ2621Q050362O</t>
  </si>
  <si>
    <t>AHANSYAZ2621Q050363W</t>
  </si>
  <si>
    <t>AHANSYAZ2621Q050364R</t>
  </si>
  <si>
    <t>AHANSYAZ2621Q050365Z</t>
  </si>
  <si>
    <t>AHANSYAZ2621Q050366H</t>
  </si>
  <si>
    <t>AHANSYAZ2621Q050367C</t>
  </si>
  <si>
    <t>曾德林</t>
  </si>
  <si>
    <t>AHANSYAZ2621Q050368J</t>
  </si>
  <si>
    <t>AHANSYAZ2621Q050369E</t>
  </si>
  <si>
    <t>AHANSYAZ2621Q050370E</t>
  </si>
  <si>
    <t>AHANSYAZ2621Q050371W</t>
  </si>
  <si>
    <t>AHANSYAZ2621Q050372O</t>
  </si>
  <si>
    <t>AHANSYAZ2621Q050373G</t>
  </si>
  <si>
    <t>AHANSYAZ2621Q050374Y</t>
  </si>
  <si>
    <t>AHANSYAZ2621Q050375Q</t>
  </si>
  <si>
    <t>AHANSYAZ2621Q050376I</t>
  </si>
  <si>
    <t>AHANSYAZ2621Q050377A</t>
  </si>
  <si>
    <t>AHANSYAZ2621Q050378S</t>
  </si>
  <si>
    <t>AHANSYAZ2621Q050379K</t>
  </si>
  <si>
    <t>黄猄坡</t>
  </si>
  <si>
    <t>AHANSYAZ2621Q050380C</t>
  </si>
  <si>
    <t>AHANSYAZ2621Q050381K</t>
  </si>
  <si>
    <t>AHANSYAZ2621Q050382S</t>
  </si>
  <si>
    <t>陈珠俤</t>
  </si>
  <si>
    <t>AHANSYAZ2621Q050383A</t>
  </si>
  <si>
    <t>AHANSYAZ2621Q050384I</t>
  </si>
  <si>
    <t>AHANSYAZ2621Q050385R</t>
  </si>
  <si>
    <t>AHANSYAZ2621Q050386Z</t>
  </si>
  <si>
    <t>AHANSYAZ2621Q050387H</t>
  </si>
  <si>
    <t>AHANSYAZ2621Q050388P</t>
  </si>
  <si>
    <t>AHANSYAZ2621Q050389X</t>
  </si>
  <si>
    <t>方能星</t>
  </si>
  <si>
    <t>AHANSYAZ2621Q050390Y</t>
  </si>
  <si>
    <t>南风队</t>
  </si>
  <si>
    <t>AHANSYAZ2621Q050391D</t>
  </si>
  <si>
    <t>AHANSYAZ2621Q050392H</t>
  </si>
  <si>
    <t>AHANSYAZ2621Q050393Z</t>
  </si>
  <si>
    <t>AHANSYAZ2621Q050394E</t>
  </si>
  <si>
    <t>AHANSYAZ2621Q050395J</t>
  </si>
  <si>
    <t>AHANSYAZ2621Q050396O</t>
  </si>
  <si>
    <t>AHANSYAZ2621Q050397T</t>
  </si>
  <si>
    <t>AHANSYAZ2621Q050398X</t>
  </si>
  <si>
    <t>苏亚当</t>
  </si>
  <si>
    <t>AHANSYAZ2621Q050399C</t>
  </si>
  <si>
    <t>南滨红卫队</t>
  </si>
  <si>
    <t>AHANSYAZ2621Q050400X</t>
  </si>
  <si>
    <t>肖孝勤</t>
  </si>
  <si>
    <t>AHANSYAZ2621Q050401F</t>
  </si>
  <si>
    <t>郑文语</t>
  </si>
  <si>
    <t>AHANSYAZ2621Q050402Z</t>
  </si>
  <si>
    <t>AHANSYAZ2621Q050403H</t>
  </si>
  <si>
    <t>AHANSYAZ2621Q050404C</t>
  </si>
  <si>
    <t>AHANSYAZ2621Q050405J</t>
  </si>
  <si>
    <t>AHANSYAZ2621Q050406R</t>
  </si>
  <si>
    <t>AHANSYAZ2621Q050407M</t>
  </si>
  <si>
    <t>AHANSYAZ2621Q050408T</t>
  </si>
  <si>
    <t>AHANSYAZ2621Q050409O</t>
  </si>
  <si>
    <t>AHANSYAZ2621Q050410S</t>
  </si>
  <si>
    <t>AHANSYAZ2621Q050411K</t>
  </si>
  <si>
    <t>郑巧珍</t>
  </si>
  <si>
    <t>AHANSYAZ2621Q050412Q</t>
  </si>
  <si>
    <t>AHANSYAZ2621Q050413V</t>
  </si>
  <si>
    <t>AHANSYAZ2621Q050414N</t>
  </si>
  <si>
    <t>AHANSYAZ2621Q050415S</t>
  </si>
  <si>
    <t>AHANSYAZ2621Q050416X</t>
  </si>
  <si>
    <t>AHANSYAZ2621Q050417P</t>
  </si>
  <si>
    <t>雅林村</t>
  </si>
  <si>
    <t>AHANSYAZ2621Q050418V</t>
  </si>
  <si>
    <t>AHANSYAZ2621Q050419N</t>
  </si>
  <si>
    <t>AHANSYAZ2621Q050420J</t>
  </si>
  <si>
    <t>AHANSYAZ2621Q050421F</t>
  </si>
  <si>
    <t>AHANSYAZ2621Q050422B</t>
  </si>
  <si>
    <t>AHANSYAZ2621Q050423J</t>
  </si>
  <si>
    <t>AHANSYAZ2621Q050424F</t>
  </si>
  <si>
    <t>AHANSYAZ2621Q050425B</t>
  </si>
  <si>
    <t>AHANSYAZ2621Q050426X</t>
  </si>
  <si>
    <t>AHANSYAZ2621Q050427S</t>
  </si>
  <si>
    <t>AHANSYAZ2621Q050428O</t>
  </si>
  <si>
    <t>AHANSYAZ2621Q050429X</t>
  </si>
  <si>
    <t>AHANSYAZ2621Q050430G</t>
  </si>
  <si>
    <t>AHANSYAZ2621Q050431V</t>
  </si>
  <si>
    <t>AHANSYAZ2621Q050432L</t>
  </si>
  <si>
    <t>AHANSYAZ2621Q050433A</t>
  </si>
  <si>
    <t>AHANSYAZ2621Q050434P</t>
  </si>
  <si>
    <t>AHANSYAZ2621Q050435E</t>
  </si>
  <si>
    <t>AHANSYAZ2621Q050436T</t>
  </si>
  <si>
    <t>AHANSYAZ2621Q050437I</t>
  </si>
  <si>
    <t>AHANSYAZ2621Q050438Y</t>
  </si>
  <si>
    <t>AHANSYAZ2621Q050439N</t>
  </si>
  <si>
    <t>AHANSYAZ2621Q050440V</t>
  </si>
  <si>
    <t>AHANSYAZ2621Q050441F</t>
  </si>
  <si>
    <t>AHANSYAZ2621Q050442Q</t>
  </si>
  <si>
    <t>AHANSYAZ2621Q050443A</t>
  </si>
  <si>
    <t>AHANSYAZ2621Q050444K</t>
  </si>
  <si>
    <t>AHANSYAZ2621Q050445U</t>
  </si>
  <si>
    <t>AHANSYAZ2621Q050446E</t>
  </si>
  <si>
    <t>周夏俤</t>
  </si>
  <si>
    <t>AHANSYAZ2621Q050447O</t>
  </si>
  <si>
    <t>张辅先</t>
  </si>
  <si>
    <t>AHANSYAZ2621Q050448Z</t>
  </si>
  <si>
    <t>AHANSYAZ2621Q050449J</t>
  </si>
  <si>
    <t>AHANSYAZ2621Q050450J</t>
  </si>
  <si>
    <t>AHANSYAZ2621Q050451R</t>
  </si>
  <si>
    <t>AHANSYAZ2621Q050452M</t>
  </si>
  <si>
    <t>AHANSYAZ2621Q050453T</t>
  </si>
  <si>
    <t>AHANSYAZ2621Q050454O</t>
  </si>
  <si>
    <t>AHANSYAZ2621Q050455J</t>
  </si>
  <si>
    <t>AHANSYAZ2621Q050456R</t>
  </si>
  <si>
    <t>AHANSYAZ2621Q050457L</t>
  </si>
  <si>
    <t>AHANSYAZ2621Q050458G</t>
  </si>
  <si>
    <t>AHANSYAZ2621Q050459O</t>
  </si>
  <si>
    <t>AHANSYAZ2621Q050460K</t>
  </si>
  <si>
    <t>AHANSYAZ2621Q050461U</t>
  </si>
  <si>
    <t>AHANSYAZ2621Q050462E</t>
  </si>
  <si>
    <t>AHANSYAZ2621Q050463B</t>
  </si>
  <si>
    <t>AHANSYAZ2621Q050464L</t>
  </si>
  <si>
    <t>AHANSYAZ2621Q050465U</t>
  </si>
  <si>
    <t>黄宗宝</t>
  </si>
  <si>
    <t>AHANSYAZ2621Q050466R</t>
  </si>
  <si>
    <t>渝新农场</t>
  </si>
  <si>
    <t>AHANSYAZ2621Q050467B</t>
  </si>
  <si>
    <t>AHANSYAZ2621Q050468L</t>
  </si>
  <si>
    <t>AHANSYAZ2621Q050469I</t>
  </si>
  <si>
    <t>AHANSYAZ2621Q050470Q</t>
  </si>
  <si>
    <t>AHANSYAZ2621Q050471H</t>
  </si>
  <si>
    <t>AHANSYAZ2621Q050472L</t>
  </si>
  <si>
    <t>AHANSYAZ2621Q050473C</t>
  </si>
  <si>
    <t>AHANSYAZ2621Q050474T</t>
  </si>
  <si>
    <t>AHANSYAZ2621Q050475L</t>
  </si>
  <si>
    <t>AHANSYAZ2621Q050476C</t>
  </si>
  <si>
    <t>AHANSYAZ2621Q050477T</t>
  </si>
  <si>
    <t>AHANSYAZ2621Q050478K</t>
  </si>
  <si>
    <t>AHANSYAZ2621Q050479B</t>
  </si>
  <si>
    <t>AHANSYAZ2621Q050480G</t>
  </si>
  <si>
    <t>AHANSYAZ2621Q050481I</t>
  </si>
  <si>
    <t>AHANSYAZ2621Q050482X</t>
  </si>
  <si>
    <t>AHANSYAZ2621Q050483Z</t>
  </si>
  <si>
    <t>AHANSYAZ2621Q050484B</t>
  </si>
  <si>
    <t>AHANSYAZ2621Q050485E</t>
  </si>
  <si>
    <t>AHANSYAZ2621Q050486G</t>
  </si>
  <si>
    <t>南滨居南雅三队</t>
  </si>
  <si>
    <t>AHANSYAZ2621Q050487I</t>
  </si>
  <si>
    <t>AHANSYAZ2621Q050488K</t>
  </si>
  <si>
    <t>AHANSYAZ2621Q050489Z</t>
  </si>
  <si>
    <t>AHANSYAZ2621Q050490E</t>
  </si>
  <si>
    <t>AHANSYAZ2621Q050491J</t>
  </si>
  <si>
    <t>AHANSYAZ2621Q050492B</t>
  </si>
  <si>
    <t>杨斌</t>
  </si>
  <si>
    <t>AHANSYAZ2621Q050493T</t>
  </si>
  <si>
    <t>AHANSYAZ2621Q050494Y</t>
  </si>
  <si>
    <t>AHANSYAZ2621Q050495Q</t>
  </si>
  <si>
    <t>AHANSYAZ2621Q050496I</t>
  </si>
  <si>
    <t>黄声坚</t>
  </si>
  <si>
    <t>AHANSYAZ2621Q050497N</t>
  </si>
  <si>
    <t>AHANSYAZ2621Q050498F</t>
  </si>
  <si>
    <t>AHANSYAZ2621Q050499X</t>
  </si>
  <si>
    <t>AHANSYAZ2621Q050500W</t>
  </si>
  <si>
    <t>AHANSYAZ2621Q050501V</t>
  </si>
  <si>
    <t>AHANSYAZ2621Q050502T</t>
  </si>
  <si>
    <t>AHANSYAZ2621Q050503R</t>
  </si>
  <si>
    <t>AHANSYAZ2621Q050504Q</t>
  </si>
  <si>
    <t>AHANSYAZ2621Q050505O</t>
  </si>
  <si>
    <t>AHANSYAZ2621Q050506N</t>
  </si>
  <si>
    <t>AHANSYAZ2621Q050507L</t>
  </si>
  <si>
    <t>AHANSYAZ2621Q050508J</t>
  </si>
  <si>
    <t>AHANSYAZ2621Q050509I</t>
  </si>
  <si>
    <t>AHANSYAZ2621Q050510W</t>
  </si>
  <si>
    <t>AHANSYAZ2621Q050511I</t>
  </si>
  <si>
    <t>AHANSYAZ2621Q050512G</t>
  </si>
  <si>
    <t>AHANSYAZ2621Q050513S</t>
  </si>
  <si>
    <t>AHANSYAZ2621Q050514D</t>
  </si>
  <si>
    <t>AHANSYAZ2621Q050515P</t>
  </si>
  <si>
    <t>AHANSYAZ2621Q050516A</t>
  </si>
  <si>
    <t>AHANSYAZ2621Q050517M</t>
  </si>
  <si>
    <t>AHANSYAZ2621Q050518K</t>
  </si>
  <si>
    <t>AHANSYAZ2621Q050519W</t>
  </si>
  <si>
    <t>AHANSYAZ2621Q050520X</t>
  </si>
  <si>
    <t>AHANSYAZ2621Q050521T</t>
  </si>
  <si>
    <t>AHANSYAZ2621Q050522C</t>
  </si>
  <si>
    <t>AHANSYAZ2621Q050523Y</t>
  </si>
  <si>
    <t>AHANSYAZ2621Q050524U</t>
  </si>
  <si>
    <t>AHANSYAZ2621Q050525R</t>
  </si>
  <si>
    <t>黄仁康</t>
  </si>
  <si>
    <t>AHANSYAZ2621Q050526N</t>
  </si>
  <si>
    <t>马丹村</t>
  </si>
  <si>
    <t>AHANSYAZ2621Q050527W</t>
  </si>
  <si>
    <t>AHANSYAZ2621Q050528S</t>
  </si>
  <si>
    <t>AHANSYAZ2621Q050529O</t>
  </si>
  <si>
    <t>AHANSYAZ2621Q050530J</t>
  </si>
  <si>
    <t>AHANSYAZ2621Q050531P</t>
  </si>
  <si>
    <t>AHANSYAZ2621Q050532W</t>
  </si>
  <si>
    <t>AHANSYAZ2621Q050533C</t>
  </si>
  <si>
    <t>陈志键</t>
  </si>
  <si>
    <t>AHANSYAZ2621Q050534V</t>
  </si>
  <si>
    <t>AHANSYAZ2621Q050535B</t>
  </si>
  <si>
    <t>AHANSYAZ2621Q050536H</t>
  </si>
  <si>
    <t>AHANSYAZ2621Q050537N</t>
  </si>
  <si>
    <t>陈德培</t>
  </si>
  <si>
    <t>AHANSYAZ2621Q050538U</t>
  </si>
  <si>
    <t>AHANSYAZ2621Q050539N</t>
  </si>
  <si>
    <t>AHANSYAZ2621Q050540U</t>
  </si>
  <si>
    <t>AHANSYAZ2621Q050541K</t>
  </si>
  <si>
    <t>AHANSYAZ2621Q050542M</t>
  </si>
  <si>
    <t>AHANSYAZ2621Q050543C</t>
  </si>
  <si>
    <t>周忠虹</t>
  </si>
  <si>
    <t>AHANSYAZ2621Q050544S</t>
  </si>
  <si>
    <t>荔枝沟红花村</t>
  </si>
  <si>
    <t>AHANSYAZ2621Q050545H</t>
  </si>
  <si>
    <t>AHANSYAZ2621Q050546X</t>
  </si>
  <si>
    <t>AHANSYAZ2621Q050547N</t>
  </si>
  <si>
    <t>AHANSYAZ2621Q050548C</t>
  </si>
  <si>
    <t>AHANSYAZ2621Q050549S</t>
  </si>
  <si>
    <t>AHANSYAZ2621Q050550Q</t>
  </si>
  <si>
    <t>AHANSYAZ2621Q050551P</t>
  </si>
  <si>
    <t>AHANSYAZ2621Q050552N</t>
  </si>
  <si>
    <t>AHANSYAZ2621Q050553M</t>
  </si>
  <si>
    <t>AHANSYAZ2621Q050554Y</t>
  </si>
  <si>
    <t>AHANSYAZ2621Q050555W</t>
  </si>
  <si>
    <t>AHANSYAZ2621Q050556V</t>
  </si>
  <si>
    <t>AHANSYAZ2621Q050557U</t>
  </si>
  <si>
    <t>AHANSYAZ2621Q050558S</t>
  </si>
  <si>
    <t>AHANSYAZ2621Q050559R</t>
  </si>
  <si>
    <t>AHANSYAZ2621Q050560X</t>
  </si>
  <si>
    <t>AHANSYAZ2621Q050561E</t>
  </si>
  <si>
    <t>AHANSYAZ2621Q050562M</t>
  </si>
  <si>
    <t>AHANSYAZ2621Q050563T</t>
  </si>
  <si>
    <t>AHANSYAZ2621Q050564A</t>
  </si>
  <si>
    <t>AHANSYAZ2621Q050565H</t>
  </si>
  <si>
    <t>AHANSYAZ2621Q050566O</t>
  </si>
  <si>
    <t>杨良兵</t>
  </si>
  <si>
    <t>AHANSYAZ2621Q050567I</t>
  </si>
  <si>
    <t>象牙、贵妃</t>
  </si>
  <si>
    <t>AHANSYAZ2621Q050568Q</t>
  </si>
  <si>
    <t>AHANSYAZ2621Q050569X</t>
  </si>
  <si>
    <t>AHANSYAZ2621Q050570I</t>
  </si>
  <si>
    <t>AHANSYAZ2621Q050571L</t>
  </si>
  <si>
    <t>AHANSYAZ2621Q050572B</t>
  </si>
  <si>
    <t>AHANSYAZ2621Q050573D</t>
  </si>
  <si>
    <t>AHANSYAZ2621Q050574G</t>
  </si>
  <si>
    <t>AHANSYAZ2621Q050575V</t>
  </si>
  <si>
    <t>AHANSYAZ2621Q050576Y</t>
  </si>
  <si>
    <t>AHANSYAZ2621Q050577A</t>
  </si>
  <si>
    <t>2022-5.14</t>
  </si>
  <si>
    <t>AHANSYAZ2621Q050578Q</t>
  </si>
  <si>
    <t>AHANSYAZ2621Q050579T</t>
  </si>
  <si>
    <t>AHANSYAZ2621Q050580O</t>
  </si>
  <si>
    <t>AHANSYAZ2621Q050581Y</t>
  </si>
  <si>
    <t>AHANSYAZ2621Q050582V</t>
  </si>
  <si>
    <t>AHANSYAZ2621Q050583F</t>
  </si>
  <si>
    <t>AHANSYAZ2621Q050584C</t>
  </si>
  <si>
    <t>AHANSYAZ2621Q050585Y</t>
  </si>
  <si>
    <t>AHANSYAZ2621Q050586I</t>
  </si>
  <si>
    <t>AHANSYAZ2621Q050587F</t>
  </si>
  <si>
    <t>AHANSYAZ2621Q050588P</t>
  </si>
  <si>
    <t>AHANSYAZ2621Q050589M</t>
  </si>
  <si>
    <t>AHANSYAZ2621Q050590G</t>
  </si>
  <si>
    <t>AHANSYAZ2621Q050591J</t>
  </si>
  <si>
    <t>AHANSYAZ2621Q050592A</t>
  </si>
  <si>
    <t>AHANSYAZ2621Q050593D</t>
  </si>
  <si>
    <t>AHANSYAZ2621Q050594H</t>
  </si>
  <si>
    <t>AHANSYAZ2621Q050595K</t>
  </si>
  <si>
    <t>AHANSYAZ2621Q050596O</t>
  </si>
  <si>
    <t>AHANSYAZ2621Q050597R</t>
  </si>
  <si>
    <t>AHANSYAZ2621Q050598I</t>
  </si>
  <si>
    <t>AHANSYAZ2621Q050599L</t>
  </si>
  <si>
    <t>AHANSYAZ2621Q050600R</t>
  </si>
  <si>
    <t>AHANSYAZ2621Q050601J</t>
  </si>
  <si>
    <t>AHANSYAZ2621Q050602B</t>
  </si>
  <si>
    <t>AHANSYAZ2621Q050603G</t>
  </si>
  <si>
    <t>AHANSYAZ2621Q050604Y</t>
  </si>
  <si>
    <t>AHANSYAZ2621Q050605Q</t>
  </si>
  <si>
    <t>汪明清</t>
  </si>
  <si>
    <t>AHANSYAZ2621Q050606V</t>
  </si>
  <si>
    <t>AHANSYAZ2621Q050607N</t>
  </si>
  <si>
    <t>AHANSYAZ2621Q050608F</t>
  </si>
  <si>
    <t>AHANSYAZ2621Q050609K</t>
  </si>
  <si>
    <t>AHANSYAZ2621Q050610E</t>
  </si>
  <si>
    <t>李清敏</t>
  </si>
  <si>
    <t>AHANSYAZ2621Q050611N</t>
  </si>
  <si>
    <t>AHANSYAZ2621Q050612W</t>
  </si>
  <si>
    <t>许虾牳</t>
  </si>
  <si>
    <t>AHANSYAZ2621Q050613S</t>
  </si>
  <si>
    <t>AHANSYAZ2621Q050614B</t>
  </si>
  <si>
    <t>AHANSYAZ2621Q050615K</t>
  </si>
  <si>
    <t>AHANSYAZ2621Q050616G</t>
  </si>
  <si>
    <t>AHANSYAZ2621Q050617P</t>
  </si>
  <si>
    <t>AHANSYAZ2621Q050618Y</t>
  </si>
  <si>
    <t>AHANSYAZ2621Q050619U</t>
  </si>
  <si>
    <t>AHANSYAZ2621Q050620R</t>
  </si>
  <si>
    <t>AHANSYAZ2621Q050621H</t>
  </si>
  <si>
    <t>AHANSYAZ2621Q050622K</t>
  </si>
  <si>
    <t>AHANSYAZ2621Q050623N</t>
  </si>
  <si>
    <t>AHANSYAZ2621Q050624D</t>
  </si>
  <si>
    <t>AHANSYAZ2621Q050625F</t>
  </si>
  <si>
    <t>AHANSYAZ2621Q050626I</t>
  </si>
  <si>
    <t>AHANSYAZ2621Q050627Y</t>
  </si>
  <si>
    <t>AHANSYAZ2621Q050628B</t>
  </si>
  <si>
    <t>李明俤</t>
  </si>
  <si>
    <t>AHANSYAZ2621Q050629E</t>
  </si>
  <si>
    <t>抱古一组</t>
  </si>
  <si>
    <t>杨千里</t>
  </si>
  <si>
    <t>AHANSYAZ2621Q050630S</t>
  </si>
  <si>
    <t>金煌、红金龙</t>
  </si>
  <si>
    <t>南滨农场羊岭队</t>
  </si>
  <si>
    <t>AHANSYAZ2621Q050631P</t>
  </si>
  <si>
    <t>AHANSYAZ2621Q050632Y</t>
  </si>
  <si>
    <t>AHANSYAZ2621Q050633V</t>
  </si>
  <si>
    <t>AHANSYAZ2621Q050634R</t>
  </si>
  <si>
    <t>三陵农场橡胶园</t>
  </si>
  <si>
    <t>AHANSYAZ2621Q050635B</t>
  </si>
  <si>
    <t>AHANSYAZ2621Q050637H</t>
  </si>
  <si>
    <t>AHANSYAZ2621Q050638D</t>
  </si>
  <si>
    <t>城西村坝头</t>
  </si>
  <si>
    <t>AHANSYAZ2621Q050639N</t>
  </si>
  <si>
    <t>AHANSYAZ2621Q050640Y</t>
  </si>
  <si>
    <t>AHANSYAZ2621Q050641U</t>
  </si>
  <si>
    <t>AHANSYAZ2621Q050642Q</t>
  </si>
  <si>
    <t>AHANSYAZ2621Q050643N</t>
  </si>
  <si>
    <t>张远恭</t>
  </si>
  <si>
    <t>AHANSYAZ2621Q050644J</t>
  </si>
  <si>
    <t>AHANSYAZ2621Q050645G</t>
  </si>
  <si>
    <t>陈建军</t>
  </si>
  <si>
    <t>AHANSYAZ2621Q050646C</t>
  </si>
  <si>
    <t>AHANSYAZ2621Q050647Z</t>
  </si>
  <si>
    <t>AHANSYAZ2621Q050648V</t>
  </si>
  <si>
    <t>AHANSYAZ2621Q050649R</t>
  </si>
  <si>
    <t>AHANSYAZ2621Q050650M</t>
  </si>
  <si>
    <t>AHANSYAZ2621Q050651S</t>
  </si>
  <si>
    <t>张博文</t>
  </si>
  <si>
    <t>AHANSYAZ2621Q050652L</t>
  </si>
  <si>
    <t>AHANSYAZ2621Q050653E</t>
  </si>
  <si>
    <t>AHANSYAZ2621Q050654K</t>
  </si>
  <si>
    <t>AHANSYAZ2621Q050655C</t>
  </si>
  <si>
    <t>AHANSYAZ2621Q050656V</t>
  </si>
  <si>
    <t>AHANSYAZ2621Q050657O</t>
  </si>
  <si>
    <t>张真珠</t>
  </si>
  <si>
    <t>AHANSYAZ2621Q050658U</t>
  </si>
  <si>
    <t>AHANSYAZ2621Q050659N</t>
  </si>
  <si>
    <t>AHANSYAZ2621Q050660J</t>
  </si>
  <si>
    <t>AHANSYAZ2621Q050661V</t>
  </si>
  <si>
    <t>AHANSYAZ2621Q050662U</t>
  </si>
  <si>
    <t>AHANSYAZ2621Q050663G</t>
  </si>
  <si>
    <t>AHANSYAZ2621Q050664F</t>
  </si>
  <si>
    <t>AHANSYAZ2621Q050665E</t>
  </si>
  <si>
    <t>AHANSYAZ2621Q050666Q</t>
  </si>
  <si>
    <t>AHANSYAZ2621Q050667P</t>
  </si>
  <si>
    <t>AHANSYAZ2621Q050669A</t>
  </si>
  <si>
    <t>AHANSYAZ2621Q050670Y</t>
  </si>
  <si>
    <t>AHANSYAZ2621Q050671J</t>
  </si>
  <si>
    <t>AHANSYAZ2621Q050672V</t>
  </si>
  <si>
    <t>AHANSYAZ2621Q050673G</t>
  </si>
  <si>
    <t>AHANSYAZ2621Q050674R</t>
  </si>
  <si>
    <t>AHANSYAZ2621Q050675C</t>
  </si>
  <si>
    <t>AHANSYAZ2621Q050676N</t>
  </si>
  <si>
    <t>AHANSYAZ2621Q050677Y</t>
  </si>
  <si>
    <t>AHANSYAZ2621Q050678K</t>
  </si>
  <si>
    <t>AHANSYAZ2621Q050679V</t>
  </si>
  <si>
    <t>AHANSYAZ2621Q050680N</t>
  </si>
  <si>
    <t>三公里村小村场</t>
  </si>
  <si>
    <t>AHANSYAZ2621Q050681U</t>
  </si>
  <si>
    <t>AHANSYAZ2621Q050682P</t>
  </si>
  <si>
    <t>AHANSYAZ2621Q050683K</t>
  </si>
  <si>
    <t>AHANSYAZ2621Q050684R</t>
  </si>
  <si>
    <t>杨发清</t>
  </si>
  <si>
    <t>AHANSYAZ2621Q050685M</t>
  </si>
  <si>
    <t>AHANSYAZ2621Q050686T</t>
  </si>
  <si>
    <t>AHANSYAZ2621Q050687O</t>
  </si>
  <si>
    <t>AHANSYAZ2621Q050688J</t>
  </si>
  <si>
    <t>AHANSYAZ2621Q050689Q</t>
  </si>
  <si>
    <t>AHANSYAZ2621Q050690Q</t>
  </si>
  <si>
    <t>AHANSYAZ2621Q050691P</t>
  </si>
  <si>
    <t>AHANSYAZ2621Q050692C</t>
  </si>
  <si>
    <t>AHANSYAZ2621Q050693B</t>
  </si>
  <si>
    <t>AHANSYAZ2621Q050694N</t>
  </si>
  <si>
    <t>AHANSYAZ2621Q050695N</t>
  </si>
  <si>
    <t>AHANSYAZ2621Q050696M</t>
  </si>
  <si>
    <t>AHANSYAZ2621Q050697Y</t>
  </si>
  <si>
    <t>AHANSYAZ2621Q050698Y</t>
  </si>
  <si>
    <t>AHANSYAZ2621Q050699K</t>
  </si>
  <si>
    <t>AHANSYAZ2621Q050700A</t>
  </si>
  <si>
    <t>张冬梅</t>
  </si>
  <si>
    <t>AHANSYAZ2621Q050701I</t>
  </si>
  <si>
    <t>AHANSYAZ2621Q050702P</t>
  </si>
  <si>
    <t>AHANSYAZ2621Q050703K</t>
  </si>
  <si>
    <t>AHANSYAZ2621Q050704S</t>
  </si>
  <si>
    <t>AHANSYAZ2621Q050705Z</t>
  </si>
  <si>
    <t>AHANSYAZ2621Q050706U</t>
  </si>
  <si>
    <t>AHANSYAZ2621Q050707C</t>
  </si>
  <si>
    <t>AHANSYAZ2621Q050708J</t>
  </si>
  <si>
    <t>AHANSYAZ2621Q050709E</t>
  </si>
  <si>
    <t>AHANSYAZ2621Q050710F</t>
  </si>
  <si>
    <t>AHANSYAZ2621Q050711K</t>
  </si>
  <si>
    <t>孙鸿福</t>
  </si>
  <si>
    <t>AHANSYAZ2621Q050712B</t>
  </si>
  <si>
    <t>AHANSYAZ2621Q050713T</t>
  </si>
  <si>
    <t>AHANSYAZ2621Q050714L</t>
  </si>
  <si>
    <t>AHANSYAZ2621Q050715Q</t>
  </si>
  <si>
    <t>AHANSYAZ2621Q050716I</t>
  </si>
  <si>
    <t>AHANSYAZ2621Q050717A</t>
  </si>
  <si>
    <t>AHANSYAZ2621Q050718R</t>
  </si>
  <si>
    <t>AHANSYAZ2621Q050719J</t>
  </si>
  <si>
    <t>AHANSYAZ2621Q050720Q</t>
  </si>
  <si>
    <t>AHANSYAZ2621Q050721Z</t>
  </si>
  <si>
    <t>AHANSYAZ2621Q050722V</t>
  </si>
  <si>
    <t>AHANSYAZ2621Q050723F</t>
  </si>
  <si>
    <t>AHANSYAZ2621Q050724B</t>
  </si>
  <si>
    <t>AHANSYAZ2621Q050725L</t>
  </si>
  <si>
    <t>AHANSYAZ2621Q050726H</t>
  </si>
  <si>
    <t>AHANSYAZ2621Q050727R</t>
  </si>
  <si>
    <t>AHANSYAZ2621Q050728N</t>
  </si>
  <si>
    <t>刘爱珍</t>
  </si>
  <si>
    <t>AHANSYAZ2621Q050729W</t>
  </si>
  <si>
    <t>AHANSYAZ2621Q050730O</t>
  </si>
  <si>
    <t>AHANSYAZ2621Q050731J</t>
  </si>
  <si>
    <t>AHANSYAZ2621Q050732S</t>
  </si>
  <si>
    <t>AHANSYAZ2621Q050733A</t>
  </si>
  <si>
    <t>AHANSYAZ2621Q050734V</t>
  </si>
  <si>
    <t>AHANSYAZ2621Q050735E</t>
  </si>
  <si>
    <t>AHANSYAZ2621Q050736M</t>
  </si>
  <si>
    <t>黄招长</t>
  </si>
  <si>
    <t>AHANSYAZ2621Q050737U</t>
  </si>
  <si>
    <t>AHANSYAZ2621Q050738Q</t>
  </si>
  <si>
    <t>AHANSYAZ2621Q050739Y</t>
  </si>
  <si>
    <t>AHANSYAZ2621Q050740U</t>
  </si>
  <si>
    <t>AHANSYAZ2621Q050741B</t>
  </si>
  <si>
    <t>AHANSYAZ2621Q050742V</t>
  </si>
  <si>
    <t>黄庆乐</t>
  </si>
  <si>
    <t>AHANSYAZ2621Q050743B</t>
  </si>
  <si>
    <t>AHANSYAZ2621Q050744I</t>
  </si>
  <si>
    <t>AHANSYAZ2621Q050745C</t>
  </si>
  <si>
    <t>AHANSYAZ2621Q050746J</t>
  </si>
  <si>
    <t>AHANSYAZ2621Q050747P</t>
  </si>
  <si>
    <t>AHANSYAZ2621Q050748J</t>
  </si>
  <si>
    <t>AHANSYAZ2621Q050749Q</t>
  </si>
  <si>
    <t>AHANSYAZ2621Q050750H</t>
  </si>
  <si>
    <t>AHANSYAZ2621Q050751G</t>
  </si>
  <si>
    <t>陈金辉</t>
  </si>
  <si>
    <t>AHANSYAZ2621Q050752E</t>
  </si>
  <si>
    <t>立才农场16队</t>
  </si>
  <si>
    <t>AHANSYAZ2621Q050753Q</t>
  </si>
  <si>
    <t>AHANSYAZ2621Q050754P</t>
  </si>
  <si>
    <t>AHANSYAZ2621Q050755O</t>
  </si>
  <si>
    <t>AHANSYAZ2621Q050756N</t>
  </si>
  <si>
    <t>AHANSYAZ2621Q050757M</t>
  </si>
  <si>
    <t>AHANSYAZ2621Q050758X</t>
  </si>
  <si>
    <t>AHANSYAZ2621Q050759W</t>
  </si>
  <si>
    <t>AHANSYAZ2621Q050760U</t>
  </si>
  <si>
    <t>AHANSYAZ2621Q050761F</t>
  </si>
  <si>
    <t>AHANSYAZ2621Q050762D</t>
  </si>
  <si>
    <t>AHANSYAZ2621Q050763P</t>
  </si>
  <si>
    <t>AHANSYAZ2621Q050764A</t>
  </si>
  <si>
    <t>AHANSYAZ2621Q050765L</t>
  </si>
  <si>
    <t>AHANSYAZ2621Q050766W</t>
  </si>
  <si>
    <t>AHANSYAZ2621Q050767V</t>
  </si>
  <si>
    <t>AHANSYAZ2621Q050768G</t>
  </si>
  <si>
    <t>AHANSYAZ2621Q050769R</t>
  </si>
  <si>
    <t>AHANSYAZ2621Q050770A</t>
  </si>
  <si>
    <t>AHANSYAZ2621Q050771S</t>
  </si>
  <si>
    <t>AHANSYAZ2621Q050772Y</t>
  </si>
  <si>
    <t>AHANSYAZ2621Q050773D</t>
  </si>
  <si>
    <t>AHANSYAZ2621Q050774W</t>
  </si>
  <si>
    <t>AHANSYAZ2621Q050775B</t>
  </si>
  <si>
    <t>AHANSYAZ2621Q050776H</t>
  </si>
  <si>
    <t>AHANSYAZ2621Q050777Z</t>
  </si>
  <si>
    <t>AHANSYAZ2621Q050778F</t>
  </si>
  <si>
    <t>AHANSYAZ2621Q050779K</t>
  </si>
  <si>
    <t>AHANSYAZ2621Q050780C</t>
  </si>
  <si>
    <t>AHANSYAZ2621Q050781G</t>
  </si>
  <si>
    <t>AHANSYAZ2621Q050782K</t>
  </si>
  <si>
    <t>AHANSYAZ2621Q050783A</t>
  </si>
  <si>
    <t>AHANSYAZ2621Q050784E</t>
  </si>
  <si>
    <t>AHANSYAZ2621Q050785H</t>
  </si>
  <si>
    <t>陈戊璠</t>
  </si>
  <si>
    <t>AHANSYAZ2621Q050786L</t>
  </si>
  <si>
    <t>AHANSYAZ2621Q050787O</t>
  </si>
  <si>
    <t>AHANSYAZ2621Q050788S</t>
  </si>
  <si>
    <t>AHANSYAZ2621Q050789W</t>
  </si>
  <si>
    <t>AHANSYAZ2621Q050790E</t>
  </si>
  <si>
    <t>AHANSYAZ2621Q050791V</t>
  </si>
  <si>
    <t>AHANSYAZ2621Q050792L</t>
  </si>
  <si>
    <t>AHANSYAZ2621Q050793C</t>
  </si>
  <si>
    <t>赤草村黄金坡</t>
  </si>
  <si>
    <t>AHANSYAZ2621Q050794S</t>
  </si>
  <si>
    <t>AHANSYAZ2621Q050795J</t>
  </si>
</sst>
</file>

<file path=xl/styles.xml><?xml version="1.0" encoding="utf-8"?>
<styleSheet xmlns="http://schemas.openxmlformats.org/spreadsheetml/2006/main">
  <numFmts count="11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_);[Red]\(#,##0\)"/>
    <numFmt numFmtId="177" formatCode="yyyy/m/d;@"/>
    <numFmt numFmtId="178" formatCode="#,##0.00_ "/>
    <numFmt numFmtId="179" formatCode="0.00_ "/>
    <numFmt numFmtId="180" formatCode="#,##0.0_);[Red]\(#,##0.0\)"/>
    <numFmt numFmtId="181" formatCode="#,##0_ "/>
    <numFmt numFmtId="182" formatCode="#,##0.00_);[Red]\(#,##0.00\)"/>
  </numFmts>
  <fonts count="36">
    <font>
      <sz val="11"/>
      <color theme="1"/>
      <name val="宋体"/>
      <charset val="134"/>
      <scheme val="minor"/>
    </font>
    <font>
      <sz val="7"/>
      <color theme="1"/>
      <name val="宋体"/>
      <charset val="134"/>
      <scheme val="minor"/>
    </font>
    <font>
      <sz val="7"/>
      <name val="楷体_GB2312"/>
      <charset val="134"/>
    </font>
    <font>
      <sz val="7"/>
      <color theme="1"/>
      <name val="楷体_GB2312"/>
      <charset val="134"/>
    </font>
    <font>
      <b/>
      <sz val="14"/>
      <name val="楷体_GB2312"/>
      <charset val="134"/>
    </font>
    <font>
      <sz val="7"/>
      <color rgb="FF000000"/>
      <name val="楷体_GB2312"/>
      <charset val="134"/>
    </font>
    <font>
      <sz val="7"/>
      <color rgb="FF052540"/>
      <name val="楷体_GB2312"/>
      <charset val="134"/>
    </font>
    <font>
      <sz val="7"/>
      <color rgb="FFFF0000"/>
      <name val="楷体_GB2312"/>
      <charset val="134"/>
    </font>
    <font>
      <sz val="9"/>
      <color theme="1"/>
      <name val="宋体"/>
      <charset val="134"/>
      <scheme val="minor"/>
    </font>
    <font>
      <sz val="9"/>
      <color rgb="FF000000"/>
      <name val="楷体_GB2312"/>
      <charset val="134"/>
    </font>
    <font>
      <sz val="9"/>
      <color rgb="FF000000"/>
      <name val="宋体"/>
      <charset val="134"/>
    </font>
    <font>
      <sz val="9"/>
      <name val="楷体_GB2312"/>
      <charset val="134"/>
    </font>
    <font>
      <sz val="9"/>
      <color theme="1"/>
      <name val="楷体_GB2312"/>
      <charset val="134"/>
    </font>
    <font>
      <sz val="9"/>
      <color rgb="FF000000"/>
      <name val="宋体"/>
      <charset val="134"/>
      <scheme val="minor"/>
    </font>
    <font>
      <sz val="7"/>
      <color rgb="FF000000"/>
      <name val="宋体"/>
      <charset val="134"/>
    </font>
    <font>
      <sz val="7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7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5" fillId="1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2" fillId="24" borderId="16" applyNumberFormat="0" applyAlignment="0" applyProtection="0">
      <alignment vertical="center"/>
    </xf>
    <xf numFmtId="0" fontId="33" fillId="24" borderId="13" applyNumberFormat="0" applyAlignment="0" applyProtection="0">
      <alignment vertical="center"/>
    </xf>
    <xf numFmtId="0" fontId="34" fillId="27" borderId="17" applyNumberForma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1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178" fontId="3" fillId="0" borderId="0" xfId="0" applyNumberFormat="1" applyFont="1" applyFill="1" applyAlignment="1">
      <alignment horizontal="center" vertical="center"/>
    </xf>
    <xf numFmtId="43" fontId="3" fillId="0" borderId="0" xfId="0" applyNumberFormat="1" applyFont="1" applyFill="1" applyAlignment="1">
      <alignment horizontal="center" vertical="center"/>
    </xf>
    <xf numFmtId="43" fontId="3" fillId="0" borderId="0" xfId="0" applyNumberFormat="1" applyFont="1" applyFill="1" applyAlignment="1">
      <alignment horizontal="center" vertical="center" wrapText="1"/>
    </xf>
    <xf numFmtId="41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/>
    </xf>
    <xf numFmtId="0" fontId="2" fillId="0" borderId="1" xfId="49" applyNumberFormat="1" applyFont="1" applyFill="1" applyBorder="1" applyAlignment="1">
      <alignment horizontal="center" vertical="center" wrapText="1"/>
    </xf>
    <xf numFmtId="178" fontId="2" fillId="0" borderId="1" xfId="49" applyNumberFormat="1" applyFont="1" applyFill="1" applyBorder="1" applyAlignment="1">
      <alignment horizontal="center" vertical="center" wrapText="1"/>
    </xf>
    <xf numFmtId="43" fontId="2" fillId="0" borderId="1" xfId="49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/>
    </xf>
    <xf numFmtId="43" fontId="5" fillId="0" borderId="1" xfId="0" applyNumberFormat="1" applyFont="1" applyFill="1" applyBorder="1" applyAlignment="1">
      <alignment horizontal="center" vertical="center"/>
    </xf>
    <xf numFmtId="43" fontId="5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1" fontId="2" fillId="0" borderId="1" xfId="49" applyNumberFormat="1" applyFont="1" applyFill="1" applyBorder="1" applyAlignment="1">
      <alignment horizontal="center" vertical="center" wrapText="1"/>
    </xf>
    <xf numFmtId="178" fontId="2" fillId="0" borderId="1" xfId="49" applyNumberFormat="1" applyFont="1" applyFill="1" applyBorder="1" applyAlignment="1">
      <alignment vertical="center" wrapText="1"/>
    </xf>
    <xf numFmtId="178" fontId="6" fillId="0" borderId="1" xfId="0" applyNumberFormat="1" applyFont="1" applyFill="1" applyBorder="1" applyAlignment="1">
      <alignment horizontal="right" vertical="center" wrapText="1"/>
    </xf>
    <xf numFmtId="41" fontId="6" fillId="0" borderId="1" xfId="0" applyNumberFormat="1" applyFont="1" applyFill="1" applyBorder="1" applyAlignment="1">
      <alignment horizontal="right" vertical="center" wrapText="1"/>
    </xf>
    <xf numFmtId="178" fontId="3" fillId="0" borderId="1" xfId="0" applyNumberFormat="1" applyFont="1" applyFill="1" applyBorder="1" applyAlignment="1">
      <alignment horizontal="right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178" fontId="3" fillId="0" borderId="1" xfId="0" applyNumberFormat="1" applyFont="1" applyFill="1" applyBorder="1" applyAlignment="1">
      <alignment horizontal="center" vertical="center"/>
    </xf>
    <xf numFmtId="41" fontId="3" fillId="0" borderId="1" xfId="0" applyNumberFormat="1" applyFont="1" applyFill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right" vertical="center"/>
    </xf>
    <xf numFmtId="178" fontId="7" fillId="0" borderId="1" xfId="0" applyNumberFormat="1" applyFont="1" applyFill="1" applyBorder="1" applyAlignment="1">
      <alignment horizontal="right" vertical="center" wrapText="1"/>
    </xf>
    <xf numFmtId="41" fontId="5" fillId="0" borderId="1" xfId="0" applyNumberFormat="1" applyFont="1" applyFill="1" applyBorder="1" applyAlignment="1">
      <alignment horizontal="right" vertical="center"/>
    </xf>
    <xf numFmtId="178" fontId="2" fillId="0" borderId="1" xfId="0" applyNumberFormat="1" applyFont="1" applyFill="1" applyBorder="1" applyAlignment="1">
      <alignment horizontal="right" vertical="center"/>
    </xf>
    <xf numFmtId="41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1" fontId="2" fillId="0" borderId="1" xfId="0" applyNumberFormat="1" applyFont="1" applyFill="1" applyBorder="1" applyAlignment="1">
      <alignment horizontal="right" vertical="center"/>
    </xf>
    <xf numFmtId="41" fontId="2" fillId="0" borderId="1" xfId="0" applyNumberFormat="1" applyFont="1" applyFill="1" applyBorder="1" applyAlignment="1">
      <alignment horizontal="right"/>
    </xf>
    <xf numFmtId="177" fontId="2" fillId="0" borderId="1" xfId="0" applyNumberFormat="1" applyFont="1" applyFill="1" applyBorder="1" applyAlignment="1">
      <alignment horizontal="center"/>
    </xf>
    <xf numFmtId="178" fontId="3" fillId="2" borderId="0" xfId="0" applyNumberFormat="1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8" fillId="0" borderId="0" xfId="0" applyFont="1">
      <alignment vertical="center"/>
    </xf>
    <xf numFmtId="178" fontId="8" fillId="0" borderId="0" xfId="0" applyNumberFormat="1" applyFont="1" applyFill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178" fontId="10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78" fontId="11" fillId="0" borderId="0" xfId="0" applyNumberFormat="1" applyFont="1" applyAlignment="1">
      <alignment horizontal="left" vertical="center"/>
    </xf>
    <xf numFmtId="0" fontId="11" fillId="3" borderId="1" xfId="49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3" fontId="9" fillId="0" borderId="1" xfId="8" applyFont="1" applyBorder="1" applyAlignment="1">
      <alignment horizontal="center" vertical="center" wrapText="1"/>
    </xf>
    <xf numFmtId="43" fontId="9" fillId="0" borderId="3" xfId="8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8" fontId="12" fillId="0" borderId="1" xfId="0" applyNumberFormat="1" applyFont="1" applyFill="1" applyBorder="1" applyAlignment="1">
      <alignment horizontal="center" vertical="center"/>
    </xf>
    <xf numFmtId="43" fontId="12" fillId="0" borderId="1" xfId="8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178" fontId="9" fillId="0" borderId="6" xfId="0" applyNumberFormat="1" applyFont="1" applyBorder="1" applyAlignment="1">
      <alignment horizontal="left" vertical="center"/>
    </xf>
    <xf numFmtId="178" fontId="9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3" borderId="2" xfId="49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 wrapText="1"/>
    </xf>
    <xf numFmtId="180" fontId="11" fillId="3" borderId="1" xfId="49" applyNumberFormat="1" applyFont="1" applyFill="1" applyBorder="1" applyAlignment="1">
      <alignment horizontal="center" vertical="center" wrapText="1"/>
    </xf>
    <xf numFmtId="0" fontId="11" fillId="3" borderId="3" xfId="49" applyFont="1" applyFill="1" applyBorder="1" applyAlignment="1">
      <alignment horizontal="center" vertical="center" wrapText="1"/>
    </xf>
    <xf numFmtId="43" fontId="9" fillId="0" borderId="3" xfId="8" applyFont="1" applyBorder="1" applyAlignment="1">
      <alignment horizontal="center" vertical="center"/>
    </xf>
    <xf numFmtId="43" fontId="11" fillId="3" borderId="1" xfId="8" applyFont="1" applyFill="1" applyBorder="1" applyAlignment="1">
      <alignment horizontal="center" vertical="center" wrapText="1"/>
    </xf>
    <xf numFmtId="43" fontId="11" fillId="3" borderId="3" xfId="8" applyFont="1" applyFill="1" applyBorder="1" applyAlignment="1">
      <alignment horizontal="center" vertical="center" wrapText="1"/>
    </xf>
    <xf numFmtId="43" fontId="8" fillId="0" borderId="0" xfId="0" applyNumberFormat="1" applyFo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8" fontId="2" fillId="0" borderId="2" xfId="49" applyNumberFormat="1" applyFont="1" applyFill="1" applyBorder="1" applyAlignment="1">
      <alignment horizontal="center" vertical="center" wrapText="1"/>
    </xf>
    <xf numFmtId="178" fontId="2" fillId="0" borderId="3" xfId="49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righ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178" fontId="2" fillId="0" borderId="1" xfId="0" applyNumberFormat="1" applyFont="1" applyFill="1" applyBorder="1" applyAlignment="1" applyProtection="1">
      <alignment horizontal="center" vertical="center" wrapText="1"/>
    </xf>
    <xf numFmtId="178" fontId="2" fillId="0" borderId="1" xfId="0" applyNumberFormat="1" applyFont="1" applyFill="1" applyBorder="1" applyAlignment="1" applyProtection="1">
      <alignment horizontal="right" vertical="center" wrapText="1"/>
    </xf>
    <xf numFmtId="177" fontId="2" fillId="0" borderId="1" xfId="0" applyNumberFormat="1" applyFont="1" applyFill="1" applyBorder="1" applyAlignment="1" applyProtection="1">
      <alignment horizontal="center" vertical="center" wrapText="1"/>
    </xf>
    <xf numFmtId="178" fontId="8" fillId="0" borderId="0" xfId="0" applyNumberFormat="1" applyFont="1">
      <alignment vertical="center"/>
    </xf>
    <xf numFmtId="178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178" fontId="11" fillId="0" borderId="0" xfId="0" applyNumberFormat="1" applyFont="1" applyAlignment="1">
      <alignment vertical="center"/>
    </xf>
    <xf numFmtId="178" fontId="11" fillId="0" borderId="0" xfId="0" applyNumberFormat="1" applyFont="1" applyFill="1" applyAlignment="1">
      <alignment vertical="center"/>
    </xf>
    <xf numFmtId="178" fontId="9" fillId="0" borderId="1" xfId="0" applyNumberFormat="1" applyFont="1" applyBorder="1" applyAlignment="1">
      <alignment horizontal="center" vertical="center" wrapText="1"/>
    </xf>
    <xf numFmtId="181" fontId="9" fillId="0" borderId="1" xfId="0" applyNumberFormat="1" applyFont="1" applyBorder="1" applyAlignment="1">
      <alignment horizontal="center" vertical="center" wrapText="1"/>
    </xf>
    <xf numFmtId="181" fontId="12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43" fontId="14" fillId="0" borderId="0" xfId="8" applyFont="1" applyAlignment="1">
      <alignment vertical="center"/>
    </xf>
    <xf numFmtId="49" fontId="1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3" borderId="1" xfId="49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3" fontId="5" fillId="0" borderId="1" xfId="8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3" fontId="3" fillId="0" borderId="1" xfId="8" applyFont="1" applyBorder="1" applyAlignment="1">
      <alignment horizontal="right" vertical="center"/>
    </xf>
    <xf numFmtId="43" fontId="6" fillId="0" borderId="1" xfId="8" applyFont="1" applyBorder="1" applyAlignment="1">
      <alignment vertical="center" wrapText="1"/>
    </xf>
    <xf numFmtId="43" fontId="6" fillId="0" borderId="1" xfId="8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3" fontId="3" fillId="0" borderId="1" xfId="8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43" fontId="3" fillId="0" borderId="1" xfId="8" applyFont="1" applyBorder="1" applyAlignment="1">
      <alignment horizontal="center" vertical="center"/>
    </xf>
    <xf numFmtId="178" fontId="3" fillId="0" borderId="1" xfId="8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179" fontId="5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9" fontId="5" fillId="0" borderId="3" xfId="0" applyNumberFormat="1" applyFont="1" applyBorder="1" applyAlignment="1">
      <alignment horizontal="center" vertical="center" wrapText="1"/>
    </xf>
    <xf numFmtId="179" fontId="5" fillId="0" borderId="1" xfId="0" applyNumberFormat="1" applyFont="1" applyBorder="1" applyAlignment="1">
      <alignment horizontal="center" vertical="center" wrapText="1"/>
    </xf>
    <xf numFmtId="180" fontId="2" fillId="3" borderId="1" xfId="49" applyNumberFormat="1" applyFont="1" applyFill="1" applyBorder="1" applyAlignment="1">
      <alignment horizontal="center" vertical="center" wrapText="1"/>
    </xf>
    <xf numFmtId="176" fontId="2" fillId="3" borderId="1" xfId="49" applyNumberFormat="1" applyFont="1" applyFill="1" applyBorder="1" applyAlignment="1">
      <alignment horizontal="center" vertical="center" wrapText="1"/>
    </xf>
    <xf numFmtId="0" fontId="2" fillId="3" borderId="2" xfId="49" applyFont="1" applyFill="1" applyBorder="1" applyAlignment="1">
      <alignment horizontal="center" vertical="center" wrapText="1"/>
    </xf>
    <xf numFmtId="0" fontId="2" fillId="3" borderId="3" xfId="49" applyFont="1" applyFill="1" applyBorder="1" applyAlignment="1">
      <alignment horizontal="center" vertical="center" wrapText="1"/>
    </xf>
    <xf numFmtId="182" fontId="6" fillId="0" borderId="1" xfId="0" applyNumberFormat="1" applyFont="1" applyBorder="1" applyAlignment="1">
      <alignment horizontal="righ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48225"/>
  <sheetViews>
    <sheetView view="pageBreakPreview" zoomScaleNormal="100" zoomScaleSheetLayoutView="100" workbookViewId="0">
      <pane xSplit="2" ySplit="6" topLeftCell="C7" activePane="bottomRight" state="frozen"/>
      <selection/>
      <selection pane="topRight"/>
      <selection pane="bottomLeft"/>
      <selection pane="bottomRight" activeCell="J37" sqref="J37"/>
    </sheetView>
  </sheetViews>
  <sheetFormatPr defaultColWidth="9" defaultRowHeight="9.75"/>
  <cols>
    <col min="1" max="1" width="3.73333333333333" style="126" customWidth="1"/>
    <col min="2" max="2" width="6.26666666666667" style="126" customWidth="1"/>
    <col min="3" max="3" width="5.6" style="126" customWidth="1"/>
    <col min="4" max="4" width="6.13333333333333" style="126" customWidth="1"/>
    <col min="5" max="5" width="8.4" style="127" customWidth="1"/>
    <col min="6" max="6" width="11.1333333333333" style="126" customWidth="1"/>
    <col min="7" max="7" width="10.6" style="126" customWidth="1"/>
    <col min="8" max="8" width="12.3333333333333" style="126" customWidth="1"/>
    <col min="9" max="9" width="11.2666666666667" style="126" customWidth="1"/>
    <col min="10" max="10" width="10.4666666666667" style="126" customWidth="1"/>
    <col min="11" max="11" width="9.46666666666667" style="126" customWidth="1"/>
    <col min="12" max="12" width="11.8" style="126" customWidth="1"/>
    <col min="13" max="13" width="12.7333333333333" style="128" customWidth="1"/>
    <col min="14" max="14" width="10" style="128" customWidth="1"/>
    <col min="15" max="16" width="10.8666666666667" style="128" customWidth="1"/>
    <col min="17" max="17" width="13.2" style="128" customWidth="1"/>
    <col min="18" max="18" width="9" style="126"/>
    <col min="19" max="16375" width="9" style="122"/>
    <col min="16376" max="16384" width="9" style="6"/>
  </cols>
  <sheetData>
    <row r="1" s="122" customFormat="1" ht="18" customHeight="1" spans="1:17">
      <c r="A1" s="129" t="s">
        <v>0</v>
      </c>
      <c r="B1" s="129"/>
      <c r="C1" s="126"/>
      <c r="D1" s="126"/>
      <c r="E1" s="127"/>
      <c r="F1" s="126"/>
      <c r="G1" s="126"/>
      <c r="H1" s="126"/>
      <c r="I1" s="126"/>
      <c r="J1" s="126"/>
      <c r="K1" s="126"/>
      <c r="L1" s="126"/>
      <c r="M1" s="128"/>
      <c r="N1" s="128"/>
      <c r="O1" s="128"/>
      <c r="P1" s="128"/>
      <c r="Q1" s="128"/>
    </row>
    <row r="2" s="123" customFormat="1" ht="27" customHeight="1" spans="1:17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="123" customFormat="1" ht="25.15" customHeight="1" spans="1:17">
      <c r="A3" s="130" t="s">
        <v>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 t="s">
        <v>3</v>
      </c>
    </row>
    <row r="4" s="123" customFormat="1" ht="25.15" customHeight="1" spans="1:17">
      <c r="A4" s="131" t="s">
        <v>4</v>
      </c>
      <c r="B4" s="132" t="s">
        <v>5</v>
      </c>
      <c r="C4" s="132" t="s">
        <v>6</v>
      </c>
      <c r="D4" s="133" t="s">
        <v>7</v>
      </c>
      <c r="E4" s="134" t="s">
        <v>8</v>
      </c>
      <c r="F4" s="133" t="s">
        <v>9</v>
      </c>
      <c r="G4" s="132" t="s">
        <v>10</v>
      </c>
      <c r="H4" s="132"/>
      <c r="I4" s="132"/>
      <c r="J4" s="132"/>
      <c r="K4" s="132"/>
      <c r="L4" s="132"/>
      <c r="M4" s="137" t="s">
        <v>11</v>
      </c>
      <c r="N4" s="137"/>
      <c r="O4" s="137"/>
      <c r="P4" s="137"/>
      <c r="Q4" s="137"/>
    </row>
    <row r="5" s="123" customFormat="1" ht="25.15" customHeight="1" spans="1:17">
      <c r="A5" s="131"/>
      <c r="B5" s="132"/>
      <c r="C5" s="132"/>
      <c r="D5" s="133"/>
      <c r="E5" s="134"/>
      <c r="F5" s="133"/>
      <c r="G5" s="132" t="s">
        <v>12</v>
      </c>
      <c r="H5" s="132"/>
      <c r="I5" s="132"/>
      <c r="J5" s="132" t="s">
        <v>13</v>
      </c>
      <c r="K5" s="132"/>
      <c r="L5" s="132"/>
      <c r="M5" s="150" t="s">
        <v>14</v>
      </c>
      <c r="N5" s="151" t="s">
        <v>15</v>
      </c>
      <c r="O5" s="152"/>
      <c r="P5" s="153"/>
      <c r="Q5" s="158" t="s">
        <v>16</v>
      </c>
    </row>
    <row r="6" s="124" customFormat="1" ht="25.15" customHeight="1" spans="1:17">
      <c r="A6" s="131"/>
      <c r="B6" s="132"/>
      <c r="C6" s="132"/>
      <c r="D6" s="133"/>
      <c r="E6" s="134"/>
      <c r="F6" s="133"/>
      <c r="G6" s="133" t="s">
        <v>17</v>
      </c>
      <c r="H6" s="133" t="s">
        <v>18</v>
      </c>
      <c r="I6" s="133" t="s">
        <v>16</v>
      </c>
      <c r="J6" s="133" t="s">
        <v>19</v>
      </c>
      <c r="K6" s="133" t="s">
        <v>20</v>
      </c>
      <c r="L6" s="132" t="s">
        <v>16</v>
      </c>
      <c r="M6" s="154"/>
      <c r="N6" s="155" t="s">
        <v>21</v>
      </c>
      <c r="O6" s="156" t="s">
        <v>22</v>
      </c>
      <c r="P6" s="157" t="s">
        <v>23</v>
      </c>
      <c r="Q6" s="159"/>
    </row>
    <row r="7" s="125" customFormat="1" ht="30" customHeight="1" spans="1:17">
      <c r="A7" s="135">
        <v>1</v>
      </c>
      <c r="B7" s="136" t="s">
        <v>24</v>
      </c>
      <c r="C7" s="137">
        <f>附件2产量险汇总表!C7</f>
        <v>805</v>
      </c>
      <c r="D7" s="135">
        <f>附件2产量险汇总表!D7</f>
        <v>1340824</v>
      </c>
      <c r="E7" s="138">
        <f>附件2产量险汇总表!E7</f>
        <v>33891.84</v>
      </c>
      <c r="F7" s="139">
        <f>附件2产量险汇总表!F7</f>
        <v>402247200</v>
      </c>
      <c r="G7" s="140">
        <f>附件2产量险汇总表!G7</f>
        <v>59970322.07</v>
      </c>
      <c r="H7" s="140">
        <f>附件2产量险汇总表!H7</f>
        <v>10394865.13</v>
      </c>
      <c r="I7" s="140">
        <f>G7+H7</f>
        <v>70365187.2</v>
      </c>
      <c r="J7" s="140"/>
      <c r="K7" s="140"/>
      <c r="L7" s="140"/>
      <c r="M7" s="140">
        <f>I7*0.3</f>
        <v>21109556.16</v>
      </c>
      <c r="N7" s="140"/>
      <c r="O7" s="140">
        <f>附件2产量险汇总表!L7</f>
        <v>49255631.04</v>
      </c>
      <c r="P7" s="140">
        <f t="shared" ref="P7:P11" si="0">N7+O7</f>
        <v>49255631.04</v>
      </c>
      <c r="Q7" s="160">
        <f t="shared" ref="Q7:Q11" si="1">M7+P7</f>
        <v>70365187.2</v>
      </c>
    </row>
    <row r="8" s="125" customFormat="1" ht="30" customHeight="1" spans="1:17">
      <c r="A8" s="135">
        <v>2</v>
      </c>
      <c r="B8" s="136" t="s">
        <v>25</v>
      </c>
      <c r="C8" s="137">
        <f>附件2产量险汇总表!C8</f>
        <v>9</v>
      </c>
      <c r="D8" s="135">
        <f>附件2产量险汇总表!D8</f>
        <v>13650</v>
      </c>
      <c r="E8" s="138">
        <f>附件2产量险汇总表!E8</f>
        <v>385.69</v>
      </c>
      <c r="F8" s="139">
        <f>附件2产量险汇总表!F8</f>
        <v>4095000</v>
      </c>
      <c r="G8" s="140">
        <f>附件2产量险汇总表!G8</f>
        <v>614250</v>
      </c>
      <c r="H8" s="140">
        <f>附件2产量险汇总表!H8</f>
        <v>106470</v>
      </c>
      <c r="I8" s="140">
        <f>G8+H8</f>
        <v>720720</v>
      </c>
      <c r="J8" s="140"/>
      <c r="K8" s="140"/>
      <c r="L8" s="140"/>
      <c r="M8" s="140">
        <f>I8*0.3</f>
        <v>216216</v>
      </c>
      <c r="N8" s="140"/>
      <c r="O8" s="140">
        <f>附件2产量险汇总表!L8</f>
        <v>504504</v>
      </c>
      <c r="P8" s="140">
        <f t="shared" si="0"/>
        <v>504504</v>
      </c>
      <c r="Q8" s="160">
        <f t="shared" si="1"/>
        <v>720720</v>
      </c>
    </row>
    <row r="9" s="125" customFormat="1" ht="30" customHeight="1" spans="1:17">
      <c r="A9" s="135">
        <v>3</v>
      </c>
      <c r="B9" s="136" t="s">
        <v>26</v>
      </c>
      <c r="C9" s="137">
        <f>附件2产量险汇总表!C9</f>
        <v>62</v>
      </c>
      <c r="D9" s="135">
        <f>附件2产量险汇总表!D9</f>
        <v>92536</v>
      </c>
      <c r="E9" s="138">
        <f>附件2产量险汇总表!E9</f>
        <v>2212.69</v>
      </c>
      <c r="F9" s="139">
        <f>附件2产量险汇总表!F9</f>
        <v>27760800</v>
      </c>
      <c r="G9" s="140">
        <f>附件2产量险汇总表!G9</f>
        <v>4164120</v>
      </c>
      <c r="H9" s="140">
        <f>附件2产量险汇总表!H9</f>
        <v>721780.8</v>
      </c>
      <c r="I9" s="140">
        <f>G9+H9</f>
        <v>4885900.8</v>
      </c>
      <c r="J9" s="140"/>
      <c r="K9" s="140"/>
      <c r="L9" s="140"/>
      <c r="M9" s="140">
        <f>I9*0.3</f>
        <v>1465770.24</v>
      </c>
      <c r="N9" s="140"/>
      <c r="O9" s="140">
        <f>附件2产量险汇总表!L9</f>
        <v>3420130.56</v>
      </c>
      <c r="P9" s="140">
        <f t="shared" si="0"/>
        <v>3420130.56</v>
      </c>
      <c r="Q9" s="160">
        <f t="shared" si="1"/>
        <v>4885900.8</v>
      </c>
    </row>
    <row r="10" s="125" customFormat="1" ht="30" customHeight="1" spans="1:17">
      <c r="A10" s="135">
        <v>4</v>
      </c>
      <c r="B10" s="136" t="s">
        <v>27</v>
      </c>
      <c r="C10" s="137">
        <f>附件2产量险汇总表!C10</f>
        <v>160</v>
      </c>
      <c r="D10" s="135">
        <f>附件2产量险汇总表!D10</f>
        <v>332202</v>
      </c>
      <c r="E10" s="138">
        <f>附件2产量险汇总表!E10</f>
        <v>8301.3</v>
      </c>
      <c r="F10" s="139">
        <f>附件2产量险汇总表!F10</f>
        <v>99660600</v>
      </c>
      <c r="G10" s="140">
        <f>附件2产量险汇总表!G10</f>
        <v>14949090</v>
      </c>
      <c r="H10" s="140">
        <f>附件2产量险汇总表!H10</f>
        <v>2591175.6</v>
      </c>
      <c r="I10" s="140">
        <f>G10+H10</f>
        <v>17540265.6</v>
      </c>
      <c r="J10" s="140"/>
      <c r="K10" s="140"/>
      <c r="L10" s="140"/>
      <c r="M10" s="140">
        <f>I10*0.3</f>
        <v>5262079.68</v>
      </c>
      <c r="N10" s="140"/>
      <c r="O10" s="140">
        <f>附件2产量险汇总表!L10</f>
        <v>12278185.92</v>
      </c>
      <c r="P10" s="140">
        <f t="shared" si="0"/>
        <v>12278185.92</v>
      </c>
      <c r="Q10" s="160">
        <f t="shared" si="1"/>
        <v>17540265.6</v>
      </c>
    </row>
    <row r="11" s="125" customFormat="1" ht="30" customHeight="1" spans="1:17">
      <c r="A11" s="135">
        <v>5</v>
      </c>
      <c r="B11" s="136" t="s">
        <v>28</v>
      </c>
      <c r="C11" s="137">
        <f>附件2产量险汇总表!C11</f>
        <v>30</v>
      </c>
      <c r="D11" s="135">
        <f>附件2产量险汇总表!D11</f>
        <v>69628</v>
      </c>
      <c r="E11" s="138">
        <f>附件2产量险汇总表!E11</f>
        <v>1708.08</v>
      </c>
      <c r="F11" s="139">
        <f>附件2产量险汇总表!F11</f>
        <v>20888400</v>
      </c>
      <c r="G11" s="140">
        <f>附件2产量险汇总表!G11</f>
        <v>3133260</v>
      </c>
      <c r="H11" s="140">
        <f>附件2产量险汇总表!H11</f>
        <v>543098.4</v>
      </c>
      <c r="I11" s="140">
        <f>G11+H11</f>
        <v>3676358.4</v>
      </c>
      <c r="J11" s="140"/>
      <c r="K11" s="140"/>
      <c r="L11" s="140"/>
      <c r="M11" s="140">
        <f>I11*0.3</f>
        <v>1102907.52</v>
      </c>
      <c r="N11" s="140"/>
      <c r="O11" s="140">
        <f>附件2产量险汇总表!L11</f>
        <v>2573450.88</v>
      </c>
      <c r="P11" s="140">
        <f t="shared" si="0"/>
        <v>2573450.88</v>
      </c>
      <c r="Q11" s="160">
        <f t="shared" si="1"/>
        <v>3676358.4</v>
      </c>
    </row>
    <row r="12" s="125" customFormat="1" ht="30" customHeight="1" spans="1:17">
      <c r="A12" s="141" t="s">
        <v>29</v>
      </c>
      <c r="B12" s="142"/>
      <c r="C12" s="135">
        <f t="shared" ref="C12:I12" si="2">C7+C8+C9+C10+C11</f>
        <v>1066</v>
      </c>
      <c r="D12" s="135">
        <f t="shared" si="2"/>
        <v>1848840</v>
      </c>
      <c r="E12" s="138">
        <f t="shared" si="2"/>
        <v>46499.6</v>
      </c>
      <c r="F12" s="143">
        <f t="shared" si="2"/>
        <v>554652000</v>
      </c>
      <c r="G12" s="140">
        <f t="shared" si="2"/>
        <v>82831042.07</v>
      </c>
      <c r="H12" s="140">
        <f t="shared" si="2"/>
        <v>14357389.93</v>
      </c>
      <c r="I12" s="140">
        <f t="shared" si="2"/>
        <v>97188432</v>
      </c>
      <c r="J12" s="140"/>
      <c r="K12" s="140"/>
      <c r="L12" s="140"/>
      <c r="M12" s="140">
        <f>SUM(M7:M11)</f>
        <v>29156529.6</v>
      </c>
      <c r="N12" s="140"/>
      <c r="O12" s="140">
        <f t="shared" ref="O12:Q12" si="3">O7+O8+O9+O10+O11</f>
        <v>68031902.4</v>
      </c>
      <c r="P12" s="140">
        <f t="shared" si="3"/>
        <v>68031902.4</v>
      </c>
      <c r="Q12" s="160">
        <f t="shared" si="3"/>
        <v>97188432</v>
      </c>
    </row>
    <row r="13" s="125" customFormat="1" ht="18" customHeight="1" spans="1:17">
      <c r="A13" s="144">
        <v>1</v>
      </c>
      <c r="B13" s="145" t="s">
        <v>24</v>
      </c>
      <c r="C13" s="135">
        <f>附件4大灾险汇总表!C7</f>
        <v>785</v>
      </c>
      <c r="D13" s="135">
        <f>附件4大灾险汇总表!D7</f>
        <v>1297227</v>
      </c>
      <c r="E13" s="138">
        <f>附件4大灾险汇总表!E7</f>
        <v>32825.91</v>
      </c>
      <c r="F13" s="139">
        <f>附件4大灾险汇总表!F7</f>
        <v>155548440</v>
      </c>
      <c r="G13" s="140"/>
      <c r="H13" s="140"/>
      <c r="I13" s="140"/>
      <c r="J13" s="140">
        <f>附件4大灾险汇总表!G7</f>
        <v>15462084</v>
      </c>
      <c r="K13" s="140">
        <f>附件4大灾险汇总表!H7</f>
        <v>240418.8</v>
      </c>
      <c r="L13" s="140">
        <f>J13+K13</f>
        <v>15702502.8</v>
      </c>
      <c r="M13" s="140">
        <f>L13*0.3</f>
        <v>4710750.84</v>
      </c>
      <c r="N13" s="140">
        <f>附件4大灾险汇总表!K7</f>
        <v>4710750.84</v>
      </c>
      <c r="O13" s="140">
        <f>附件4大灾险汇总表!L7</f>
        <v>6281001.12</v>
      </c>
      <c r="P13" s="140">
        <f t="shared" ref="P13:P17" si="4">N13+O13</f>
        <v>10991751.96</v>
      </c>
      <c r="Q13" s="140">
        <f t="shared" ref="Q13:Q17" si="5">M13+P13</f>
        <v>15702502.8</v>
      </c>
    </row>
    <row r="14" s="125" customFormat="1" ht="18" customHeight="1" spans="1:17">
      <c r="A14" s="144">
        <v>2</v>
      </c>
      <c r="B14" s="145" t="s">
        <v>25</v>
      </c>
      <c r="C14" s="135">
        <f>附件4大灾险汇总表!C8</f>
        <v>7</v>
      </c>
      <c r="D14" s="135">
        <f>附件4大灾险汇总表!D8</f>
        <v>12050</v>
      </c>
      <c r="E14" s="138">
        <f>附件4大灾险汇总表!E8</f>
        <v>337.21</v>
      </c>
      <c r="F14" s="139">
        <f>附件4大灾险汇总表!F8</f>
        <v>1446000</v>
      </c>
      <c r="G14" s="140"/>
      <c r="H14" s="140"/>
      <c r="I14" s="140"/>
      <c r="J14" s="140">
        <f>附件4大灾险汇总表!G8</f>
        <v>144600</v>
      </c>
      <c r="K14" s="140"/>
      <c r="L14" s="140">
        <f>J14+K14</f>
        <v>144600</v>
      </c>
      <c r="M14" s="140">
        <f>L14*0.3</f>
        <v>43380</v>
      </c>
      <c r="N14" s="140">
        <f>附件4大灾险汇总表!K8</f>
        <v>43380</v>
      </c>
      <c r="O14" s="140">
        <f>附件4大灾险汇总表!L8</f>
        <v>57840</v>
      </c>
      <c r="P14" s="140">
        <f t="shared" si="4"/>
        <v>101220</v>
      </c>
      <c r="Q14" s="140">
        <f t="shared" si="5"/>
        <v>144600</v>
      </c>
    </row>
    <row r="15" s="125" customFormat="1" ht="18" customHeight="1" spans="1:17">
      <c r="A15" s="144">
        <v>3</v>
      </c>
      <c r="B15" s="145" t="s">
        <v>26</v>
      </c>
      <c r="C15" s="135">
        <f>附件4大灾险汇总表!C9</f>
        <v>57</v>
      </c>
      <c r="D15" s="135">
        <f>附件4大灾险汇总表!D9</f>
        <v>79456</v>
      </c>
      <c r="E15" s="138">
        <f>附件4大灾险汇总表!E9</f>
        <v>1901.73</v>
      </c>
      <c r="F15" s="139">
        <f>附件4大灾险汇总表!F9</f>
        <v>9534720</v>
      </c>
      <c r="G15" s="140"/>
      <c r="H15" s="140"/>
      <c r="I15" s="140"/>
      <c r="J15" s="140">
        <f>附件4大灾险汇总表!G9</f>
        <v>953472</v>
      </c>
      <c r="K15" s="140"/>
      <c r="L15" s="140">
        <f>J15+K15</f>
        <v>953472</v>
      </c>
      <c r="M15" s="140">
        <f>L15*0.3</f>
        <v>286041.6</v>
      </c>
      <c r="N15" s="140">
        <f>附件4大灾险汇总表!K9</f>
        <v>286041.6</v>
      </c>
      <c r="O15" s="140">
        <f>附件4大灾险汇总表!L9</f>
        <v>381388.8</v>
      </c>
      <c r="P15" s="140">
        <f t="shared" si="4"/>
        <v>667430.4</v>
      </c>
      <c r="Q15" s="140">
        <f t="shared" si="5"/>
        <v>953472</v>
      </c>
    </row>
    <row r="16" s="125" customFormat="1" ht="18" customHeight="1" spans="1:17">
      <c r="A16" s="144">
        <v>4</v>
      </c>
      <c r="B16" s="145" t="s">
        <v>27</v>
      </c>
      <c r="C16" s="135">
        <f>附件4大灾险汇总表!C10</f>
        <v>169</v>
      </c>
      <c r="D16" s="135">
        <f>附件4大灾险汇总表!D10</f>
        <v>358352</v>
      </c>
      <c r="E16" s="138">
        <f>附件4大灾险汇总表!E10</f>
        <v>8905.68</v>
      </c>
      <c r="F16" s="139">
        <f>附件4大灾险汇总表!F10</f>
        <v>42930240</v>
      </c>
      <c r="G16" s="140"/>
      <c r="H16" s="140"/>
      <c r="I16" s="140"/>
      <c r="J16" s="140">
        <f>附件4大灾险汇总表!G10</f>
        <v>4293024</v>
      </c>
      <c r="K16" s="140">
        <f>附件4大灾险汇总表!H10</f>
        <v>104580</v>
      </c>
      <c r="L16" s="140">
        <f>J16+K16</f>
        <v>4397604</v>
      </c>
      <c r="M16" s="140">
        <f>L16*0.3</f>
        <v>1319281.2</v>
      </c>
      <c r="N16" s="140">
        <f>附件4大灾险汇总表!K10</f>
        <v>1319281.2</v>
      </c>
      <c r="O16" s="140">
        <f>附件4大灾险汇总表!L10</f>
        <v>1759041.6</v>
      </c>
      <c r="P16" s="140">
        <f t="shared" si="4"/>
        <v>3078322.8</v>
      </c>
      <c r="Q16" s="140">
        <f t="shared" si="5"/>
        <v>4397604</v>
      </c>
    </row>
    <row r="17" s="125" customFormat="1" ht="18" customHeight="1" spans="1:17">
      <c r="A17" s="144">
        <v>5</v>
      </c>
      <c r="B17" s="145" t="s">
        <v>28</v>
      </c>
      <c r="C17" s="135">
        <f>附件4大灾险汇总表!C11</f>
        <v>1</v>
      </c>
      <c r="D17" s="135">
        <f>附件4大灾险汇总表!D11</f>
        <v>60728</v>
      </c>
      <c r="E17" s="138">
        <f>附件4大灾险汇总表!E11</f>
        <v>1540.68</v>
      </c>
      <c r="F17" s="139">
        <f>附件4大灾险汇总表!F11</f>
        <v>7287360</v>
      </c>
      <c r="G17" s="140"/>
      <c r="H17" s="140"/>
      <c r="I17" s="140"/>
      <c r="J17" s="140">
        <f>附件4大灾险汇总表!G11</f>
        <v>728736</v>
      </c>
      <c r="K17" s="140"/>
      <c r="L17" s="140">
        <f>J17+K17</f>
        <v>728736</v>
      </c>
      <c r="M17" s="140">
        <f>L17*0.3</f>
        <v>218620.8</v>
      </c>
      <c r="N17" s="140">
        <f>附件4大灾险汇总表!K11</f>
        <v>218620.8</v>
      </c>
      <c r="O17" s="140">
        <f>附件4大灾险汇总表!L11</f>
        <v>291494.4</v>
      </c>
      <c r="P17" s="140">
        <f t="shared" si="4"/>
        <v>510115.2</v>
      </c>
      <c r="Q17" s="140">
        <f t="shared" si="5"/>
        <v>728736</v>
      </c>
    </row>
    <row r="18" s="125" customFormat="1" ht="18" customHeight="1" spans="1:17">
      <c r="A18" s="141" t="s">
        <v>30</v>
      </c>
      <c r="B18" s="146"/>
      <c r="C18" s="135">
        <f t="shared" ref="C18:F18" si="6">SUM(C13:C17)</f>
        <v>1019</v>
      </c>
      <c r="D18" s="135">
        <f t="shared" si="6"/>
        <v>1807813</v>
      </c>
      <c r="E18" s="143">
        <f t="shared" si="6"/>
        <v>45511.21</v>
      </c>
      <c r="F18" s="139">
        <f t="shared" si="6"/>
        <v>216746760</v>
      </c>
      <c r="G18" s="140"/>
      <c r="H18" s="140"/>
      <c r="I18" s="140"/>
      <c r="J18" s="140">
        <f>SUM(J13:J17)</f>
        <v>21581916</v>
      </c>
      <c r="K18" s="140">
        <f>SUM(K13:K17)</f>
        <v>344998.8</v>
      </c>
      <c r="L18" s="140">
        <f>SUM(L13:L17)</f>
        <v>21926914.8</v>
      </c>
      <c r="M18" s="140">
        <f>SUM(M13:M17)</f>
        <v>6578074.44</v>
      </c>
      <c r="N18" s="140">
        <f t="shared" ref="N18:Q18" si="7">SUM(N13:N17)</f>
        <v>6578074.44</v>
      </c>
      <c r="O18" s="140">
        <f t="shared" si="7"/>
        <v>8770765.92</v>
      </c>
      <c r="P18" s="140">
        <f t="shared" si="7"/>
        <v>15348840.36</v>
      </c>
      <c r="Q18" s="140">
        <f t="shared" si="7"/>
        <v>21926914.8</v>
      </c>
    </row>
    <row r="19" s="125" customFormat="1" ht="18" customHeight="1" spans="1:17">
      <c r="A19" s="144"/>
      <c r="B19" s="144" t="s">
        <v>16</v>
      </c>
      <c r="C19" s="135">
        <f>C12+C18</f>
        <v>2085</v>
      </c>
      <c r="D19" s="135">
        <f t="shared" ref="D19:Q19" si="8">D12+D18</f>
        <v>3656653</v>
      </c>
      <c r="E19" s="147">
        <f t="shared" si="8"/>
        <v>92010.81</v>
      </c>
      <c r="F19" s="148">
        <f t="shared" si="8"/>
        <v>771398760</v>
      </c>
      <c r="G19" s="147">
        <f t="shared" si="8"/>
        <v>82831042.07</v>
      </c>
      <c r="H19" s="147">
        <f t="shared" si="8"/>
        <v>14357389.93</v>
      </c>
      <c r="I19" s="147">
        <f t="shared" si="8"/>
        <v>97188432</v>
      </c>
      <c r="J19" s="147">
        <f t="shared" si="8"/>
        <v>21581916</v>
      </c>
      <c r="K19" s="147">
        <f t="shared" si="8"/>
        <v>344998.8</v>
      </c>
      <c r="L19" s="147">
        <f t="shared" si="8"/>
        <v>21926914.8</v>
      </c>
      <c r="M19" s="147">
        <f t="shared" si="8"/>
        <v>35734604.04</v>
      </c>
      <c r="N19" s="147">
        <f t="shared" si="8"/>
        <v>6578074.44</v>
      </c>
      <c r="O19" s="147">
        <f t="shared" si="8"/>
        <v>76802668.32</v>
      </c>
      <c r="P19" s="147">
        <f t="shared" si="8"/>
        <v>83380742.76</v>
      </c>
      <c r="Q19" s="147">
        <f t="shared" si="8"/>
        <v>119115346.8</v>
      </c>
    </row>
    <row r="20" s="122" customFormat="1" ht="18" customHeight="1" spans="1:17">
      <c r="A20" s="149" t="s">
        <v>31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</row>
    <row r="21" s="122" customFormat="1" ht="18" customHeight="1" spans="1:17">
      <c r="A21" s="129"/>
      <c r="B21" s="129" t="s">
        <v>32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</row>
    <row r="22" s="122" customFormat="1" ht="18" customHeight="1" spans="1:17">
      <c r="A22" s="126"/>
      <c r="B22" s="129" t="s">
        <v>33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8"/>
      <c r="P22" s="128"/>
      <c r="Q22" s="128"/>
    </row>
    <row r="23" s="122" customFormat="1" ht="18" customHeight="1" spans="1:17">
      <c r="A23" s="126"/>
      <c r="B23" s="129" t="s">
        <v>34</v>
      </c>
      <c r="C23" s="129"/>
      <c r="D23" s="129"/>
      <c r="E23" s="129"/>
      <c r="F23" s="129"/>
      <c r="G23" s="129"/>
      <c r="H23" s="129"/>
      <c r="I23" s="129"/>
      <c r="J23" s="129"/>
      <c r="K23" s="126"/>
      <c r="L23" s="126"/>
      <c r="M23" s="128"/>
      <c r="N23" s="128"/>
      <c r="O23" s="128"/>
      <c r="P23" s="128"/>
      <c r="Q23" s="128"/>
    </row>
    <row r="1048189" s="6" customFormat="1"/>
    <row r="1048190" s="6" customFormat="1"/>
    <row r="1048191" s="6" customFormat="1"/>
    <row r="1048192" s="6" customFormat="1"/>
    <row r="1048193" s="6" customFormat="1"/>
    <row r="1048194" s="6" customFormat="1"/>
    <row r="1048195" s="6" customFormat="1"/>
    <row r="1048196" s="6" customFormat="1"/>
    <row r="1048197" s="6" customFormat="1"/>
    <row r="1048198" s="6" customFormat="1"/>
    <row r="1048199" s="6" customFormat="1"/>
    <row r="1048200" s="6" customFormat="1"/>
    <row r="1048201" s="6" customFormat="1"/>
    <row r="1048202" s="6" customFormat="1"/>
    <row r="1048203" s="6" customFormat="1"/>
    <row r="1048204" s="6" customFormat="1"/>
    <row r="1048205" s="6" customFormat="1"/>
    <row r="1048206" s="6" customFormat="1"/>
    <row r="1048207" s="6" customFormat="1"/>
    <row r="1048208" s="6" customFormat="1"/>
    <row r="1048209" s="6" customFormat="1"/>
    <row r="1048210" s="6" customFormat="1"/>
    <row r="1048211" s="6" customFormat="1"/>
    <row r="1048212" s="6" customFormat="1"/>
    <row r="1048213" s="6" customFormat="1"/>
    <row r="1048214" s="6" customFormat="1"/>
    <row r="1048215" s="6" customFormat="1"/>
    <row r="1048216" s="6" customFormat="1"/>
    <row r="1048217" s="122" customFormat="1"/>
    <row r="1048218" s="122" customFormat="1"/>
    <row r="1048219" s="122" customFormat="1"/>
    <row r="1048220" s="122" customFormat="1"/>
    <row r="1048221" s="122" customFormat="1"/>
    <row r="1048222" s="122" customFormat="1"/>
    <row r="1048223" s="122" customFormat="1"/>
    <row r="1048224" s="122" customFormat="1"/>
    <row r="1048225" s="122" customFormat="1"/>
  </sheetData>
  <mergeCells count="21">
    <mergeCell ref="A1:B1"/>
    <mergeCell ref="A2:Q2"/>
    <mergeCell ref="G4:L4"/>
    <mergeCell ref="M4:Q4"/>
    <mergeCell ref="G5:I5"/>
    <mergeCell ref="J5:L5"/>
    <mergeCell ref="N5:P5"/>
    <mergeCell ref="A12:B12"/>
    <mergeCell ref="A18:B18"/>
    <mergeCell ref="A20:Q20"/>
    <mergeCell ref="B21:J21"/>
    <mergeCell ref="B22:M22"/>
    <mergeCell ref="B23:J23"/>
    <mergeCell ref="A4:A6"/>
    <mergeCell ref="B4:B6"/>
    <mergeCell ref="C4:C6"/>
    <mergeCell ref="D4:D6"/>
    <mergeCell ref="E4:E6"/>
    <mergeCell ref="F4:F6"/>
    <mergeCell ref="M5:M6"/>
    <mergeCell ref="Q5:Q6"/>
  </mergeCells>
  <conditionalFormatting sqref="C4:C5">
    <cfRule type="duplicateValues" dxfId="0" priority="1"/>
    <cfRule type="duplicateValues" dxfId="0" priority="2"/>
    <cfRule type="duplicateValues" dxfId="0" priority="3"/>
  </conditionalFormatting>
  <conditionalFormatting sqref="C7:C11">
    <cfRule type="duplicateValues" dxfId="0" priority="4"/>
    <cfRule type="duplicateValues" dxfId="0" priority="5"/>
    <cfRule type="duplicateValues" dxfId="0" priority="6"/>
  </conditionalFormatting>
  <printOptions horizontalCentered="1"/>
  <pageMargins left="0.196850393700787" right="0.196850393700787" top="0.511811023622047" bottom="0.748031496062992" header="0.31496062992126" footer="0.236220472440945"/>
  <pageSetup paperSize="9" scale="90" orientation="landscape" useFirstPageNumber="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view="pageBreakPreview" zoomScaleNormal="100" zoomScaleSheetLayoutView="100" workbookViewId="0">
      <selection activeCell="A1" sqref="A1:B1"/>
    </sheetView>
  </sheetViews>
  <sheetFormatPr defaultColWidth="9" defaultRowHeight="11.25"/>
  <cols>
    <col min="1" max="1" width="4.73333333333333" style="56" customWidth="1"/>
    <col min="2" max="2" width="7.26666666666667" style="56" customWidth="1"/>
    <col min="3" max="3" width="7" style="56" customWidth="1"/>
    <col min="4" max="4" width="10.1333333333333" style="114" customWidth="1"/>
    <col min="5" max="5" width="9.6" style="57" customWidth="1"/>
    <col min="6" max="7" width="13.7333333333333" style="56" customWidth="1"/>
    <col min="8" max="8" width="11.1333333333333" style="56" customWidth="1"/>
    <col min="9" max="9" width="13.2666666666667" style="56" customWidth="1"/>
    <col min="10" max="10" width="12.4" style="56" customWidth="1"/>
    <col min="11" max="11" width="13.2666666666667" style="56" customWidth="1"/>
    <col min="12" max="12" width="13" style="56" customWidth="1"/>
    <col min="13" max="13" width="13.1333333333333" style="56" customWidth="1"/>
    <col min="14" max="14" width="13.6" style="56" customWidth="1"/>
    <col min="15" max="16384" width="9" style="56"/>
  </cols>
  <sheetData>
    <row r="1" spans="1:14">
      <c r="A1" s="58" t="s">
        <v>35</v>
      </c>
      <c r="B1" s="58"/>
      <c r="C1" s="59"/>
      <c r="D1" s="115"/>
      <c r="E1" s="60"/>
      <c r="F1" s="59"/>
      <c r="G1" s="59"/>
      <c r="H1" s="59"/>
      <c r="I1" s="59"/>
      <c r="J1" s="59"/>
      <c r="K1" s="81"/>
      <c r="L1" s="81"/>
      <c r="M1" s="81"/>
      <c r="N1" s="81"/>
    </row>
    <row r="2" ht="63" customHeight="1" spans="1:14">
      <c r="A2" s="61" t="s">
        <v>36</v>
      </c>
      <c r="B2" s="61"/>
      <c r="C2" s="61"/>
      <c r="D2" s="62"/>
      <c r="E2" s="62"/>
      <c r="F2" s="61"/>
      <c r="G2" s="61"/>
      <c r="H2" s="61"/>
      <c r="I2" s="61"/>
      <c r="J2" s="61"/>
      <c r="K2" s="61"/>
      <c r="L2" s="61"/>
      <c r="M2" s="61"/>
      <c r="N2" s="61"/>
    </row>
    <row r="3" ht="33" customHeight="1" spans="1:14">
      <c r="A3" s="116" t="s">
        <v>37</v>
      </c>
      <c r="B3" s="116"/>
      <c r="C3" s="116"/>
      <c r="D3" s="117"/>
      <c r="E3" s="118"/>
      <c r="F3" s="116"/>
      <c r="G3" s="116"/>
      <c r="H3" s="116"/>
      <c r="I3" s="116"/>
      <c r="J3" s="116"/>
      <c r="K3" s="116"/>
      <c r="L3" s="116"/>
      <c r="M3" s="116"/>
      <c r="N3" s="116" t="s">
        <v>3</v>
      </c>
    </row>
    <row r="4" ht="21" customHeight="1" spans="1:14">
      <c r="A4" s="65" t="s">
        <v>4</v>
      </c>
      <c r="B4" s="66" t="s">
        <v>5</v>
      </c>
      <c r="C4" s="66" t="s">
        <v>6</v>
      </c>
      <c r="D4" s="119" t="s">
        <v>7</v>
      </c>
      <c r="E4" s="68" t="s">
        <v>8</v>
      </c>
      <c r="F4" s="67" t="s">
        <v>9</v>
      </c>
      <c r="G4" s="66" t="s">
        <v>10</v>
      </c>
      <c r="H4" s="66"/>
      <c r="I4" s="66"/>
      <c r="J4" s="82" t="s">
        <v>11</v>
      </c>
      <c r="K4" s="83"/>
      <c r="L4" s="83"/>
      <c r="M4" s="83"/>
      <c r="N4" s="84"/>
    </row>
    <row r="5" ht="21" customHeight="1" spans="1:14">
      <c r="A5" s="65"/>
      <c r="B5" s="66"/>
      <c r="C5" s="66"/>
      <c r="D5" s="119"/>
      <c r="E5" s="68"/>
      <c r="F5" s="67"/>
      <c r="G5" s="69" t="s">
        <v>38</v>
      </c>
      <c r="H5" s="69" t="s">
        <v>20</v>
      </c>
      <c r="I5" s="85" t="s">
        <v>16</v>
      </c>
      <c r="J5" s="85" t="s">
        <v>14</v>
      </c>
      <c r="K5" s="86" t="s">
        <v>15</v>
      </c>
      <c r="L5" s="87"/>
      <c r="M5" s="88"/>
      <c r="N5" s="89" t="s">
        <v>16</v>
      </c>
    </row>
    <row r="6" ht="28.15" customHeight="1" spans="1:14">
      <c r="A6" s="65"/>
      <c r="B6" s="66"/>
      <c r="C6" s="66"/>
      <c r="D6" s="119"/>
      <c r="E6" s="68"/>
      <c r="F6" s="67"/>
      <c r="G6" s="70"/>
      <c r="H6" s="70"/>
      <c r="I6" s="90"/>
      <c r="J6" s="90"/>
      <c r="K6" s="91" t="s">
        <v>39</v>
      </c>
      <c r="L6" s="92" t="s">
        <v>40</v>
      </c>
      <c r="M6" s="92" t="s">
        <v>23</v>
      </c>
      <c r="N6" s="93"/>
    </row>
    <row r="7" ht="30" customHeight="1" spans="1:14">
      <c r="A7" s="65">
        <v>1</v>
      </c>
      <c r="B7" s="66" t="s">
        <v>24</v>
      </c>
      <c r="C7" s="66">
        <v>785</v>
      </c>
      <c r="D7" s="120">
        <v>1297227</v>
      </c>
      <c r="E7" s="68">
        <v>32825.91</v>
      </c>
      <c r="F7" s="71">
        <v>155548440</v>
      </c>
      <c r="G7" s="72">
        <v>15462084</v>
      </c>
      <c r="H7" s="72">
        <v>240418.8</v>
      </c>
      <c r="I7" s="94">
        <f t="shared" ref="I7:I11" si="0">G7+H7</f>
        <v>15702502.8</v>
      </c>
      <c r="J7" s="94">
        <v>4710750.84</v>
      </c>
      <c r="K7" s="71">
        <v>4710750.84</v>
      </c>
      <c r="L7" s="95">
        <v>6281001.12</v>
      </c>
      <c r="M7" s="95">
        <f>K7+L7</f>
        <v>10991751.96</v>
      </c>
      <c r="N7" s="96">
        <f>J7+M7</f>
        <v>15702502.8</v>
      </c>
    </row>
    <row r="8" ht="30" customHeight="1" spans="1:14">
      <c r="A8" s="65">
        <v>2</v>
      </c>
      <c r="B8" s="66" t="s">
        <v>25</v>
      </c>
      <c r="C8" s="66">
        <v>7</v>
      </c>
      <c r="D8" s="120">
        <v>12050</v>
      </c>
      <c r="E8" s="68">
        <v>337.21</v>
      </c>
      <c r="F8" s="71">
        <v>1446000</v>
      </c>
      <c r="G8" s="72">
        <v>144600</v>
      </c>
      <c r="H8" s="72"/>
      <c r="I8" s="94">
        <f t="shared" si="0"/>
        <v>144600</v>
      </c>
      <c r="J8" s="94">
        <v>43380</v>
      </c>
      <c r="K8" s="71">
        <v>43380</v>
      </c>
      <c r="L8" s="95">
        <v>57840</v>
      </c>
      <c r="M8" s="95">
        <f>K8+L8</f>
        <v>101220</v>
      </c>
      <c r="N8" s="96">
        <f>J8+M8</f>
        <v>144600</v>
      </c>
    </row>
    <row r="9" ht="30" customHeight="1" spans="1:14">
      <c r="A9" s="65">
        <v>3</v>
      </c>
      <c r="B9" s="66" t="s">
        <v>26</v>
      </c>
      <c r="C9" s="66">
        <v>57</v>
      </c>
      <c r="D9" s="120">
        <v>79456</v>
      </c>
      <c r="E9" s="68">
        <v>1901.73</v>
      </c>
      <c r="F9" s="71">
        <v>9534720</v>
      </c>
      <c r="G9" s="72">
        <v>953472</v>
      </c>
      <c r="H9" s="72"/>
      <c r="I9" s="94">
        <f t="shared" si="0"/>
        <v>953472</v>
      </c>
      <c r="J9" s="94">
        <v>286041.6</v>
      </c>
      <c r="K9" s="71">
        <v>286041.6</v>
      </c>
      <c r="L9" s="95">
        <v>381388.8</v>
      </c>
      <c r="M9" s="95">
        <f t="shared" ref="M9:M11" si="1">K9+L9</f>
        <v>667430.4</v>
      </c>
      <c r="N9" s="96">
        <f>J9+M9</f>
        <v>953472</v>
      </c>
    </row>
    <row r="10" ht="30" customHeight="1" spans="1:14">
      <c r="A10" s="65">
        <v>4</v>
      </c>
      <c r="B10" s="66" t="s">
        <v>27</v>
      </c>
      <c r="C10" s="66">
        <v>169</v>
      </c>
      <c r="D10" s="120">
        <v>358352</v>
      </c>
      <c r="E10" s="68">
        <v>8905.68</v>
      </c>
      <c r="F10" s="71">
        <v>42930240</v>
      </c>
      <c r="G10" s="72">
        <v>4293024</v>
      </c>
      <c r="H10" s="72">
        <v>104580</v>
      </c>
      <c r="I10" s="94">
        <f t="shared" si="0"/>
        <v>4397604</v>
      </c>
      <c r="J10" s="94">
        <v>1319281.2</v>
      </c>
      <c r="K10" s="71">
        <v>1319281.2</v>
      </c>
      <c r="L10" s="95">
        <v>1759041.6</v>
      </c>
      <c r="M10" s="95">
        <f t="shared" si="1"/>
        <v>3078322.8</v>
      </c>
      <c r="N10" s="96">
        <f>J10+M10</f>
        <v>4397604</v>
      </c>
    </row>
    <row r="11" ht="30" customHeight="1" spans="1:14">
      <c r="A11" s="65">
        <v>5</v>
      </c>
      <c r="B11" s="66" t="s">
        <v>28</v>
      </c>
      <c r="C11" s="66">
        <v>1</v>
      </c>
      <c r="D11" s="120">
        <v>60728</v>
      </c>
      <c r="E11" s="68">
        <v>1540.68</v>
      </c>
      <c r="F11" s="71">
        <v>7287360</v>
      </c>
      <c r="G11" s="72">
        <v>728736</v>
      </c>
      <c r="H11" s="72"/>
      <c r="I11" s="94">
        <f t="shared" si="0"/>
        <v>728736</v>
      </c>
      <c r="J11" s="94">
        <v>218620.8</v>
      </c>
      <c r="K11" s="71">
        <v>218620.8</v>
      </c>
      <c r="L11" s="95">
        <v>291494.4</v>
      </c>
      <c r="M11" s="95">
        <f t="shared" si="1"/>
        <v>510115.2</v>
      </c>
      <c r="N11" s="96">
        <f>J11+M11</f>
        <v>728736</v>
      </c>
    </row>
    <row r="12" ht="30" customHeight="1" spans="1:14">
      <c r="A12" s="73" t="s">
        <v>16</v>
      </c>
      <c r="B12" s="74"/>
      <c r="C12" s="75">
        <f t="shared" ref="C12:N12" si="2">SUM(C7:C11)</f>
        <v>1019</v>
      </c>
      <c r="D12" s="121">
        <f t="shared" si="2"/>
        <v>1807813</v>
      </c>
      <c r="E12" s="76">
        <f t="shared" si="2"/>
        <v>45511.21</v>
      </c>
      <c r="F12" s="77">
        <f t="shared" si="2"/>
        <v>216746760</v>
      </c>
      <c r="G12" s="77">
        <f t="shared" si="2"/>
        <v>21581916</v>
      </c>
      <c r="H12" s="77">
        <f t="shared" si="2"/>
        <v>344998.8</v>
      </c>
      <c r="I12" s="77">
        <f t="shared" si="2"/>
        <v>21926914.8</v>
      </c>
      <c r="J12" s="77">
        <f t="shared" si="2"/>
        <v>6578074.44</v>
      </c>
      <c r="K12" s="77">
        <f t="shared" si="2"/>
        <v>6578074.44</v>
      </c>
      <c r="L12" s="77">
        <f t="shared" si="2"/>
        <v>8770765.92</v>
      </c>
      <c r="M12" s="77">
        <f t="shared" si="2"/>
        <v>15348840.36</v>
      </c>
      <c r="N12" s="77">
        <f t="shared" si="2"/>
        <v>21926914.8</v>
      </c>
    </row>
    <row r="13" ht="22.15" customHeight="1" spans="1:14">
      <c r="A13" s="78" t="s">
        <v>41</v>
      </c>
      <c r="B13" s="78"/>
      <c r="C13" s="78"/>
      <c r="D13" s="79"/>
      <c r="E13" s="79"/>
      <c r="F13" s="78"/>
      <c r="G13" s="78"/>
      <c r="H13" s="78"/>
      <c r="I13" s="78"/>
      <c r="J13" s="78"/>
      <c r="K13" s="78"/>
      <c r="L13" s="78"/>
      <c r="M13" s="78"/>
      <c r="N13" s="78"/>
    </row>
    <row r="14" ht="22.15" customHeight="1" spans="1:14">
      <c r="A14" s="58" t="s">
        <v>42</v>
      </c>
      <c r="B14" s="58"/>
      <c r="C14" s="58"/>
      <c r="D14" s="80"/>
      <c r="E14" s="80"/>
      <c r="F14" s="58"/>
      <c r="G14" s="58"/>
      <c r="H14" s="58"/>
      <c r="I14" s="58"/>
      <c r="J14" s="58"/>
      <c r="K14" s="58"/>
      <c r="L14" s="81"/>
      <c r="M14" s="81"/>
      <c r="N14" s="81"/>
    </row>
    <row r="15" spans="10:10">
      <c r="J15" s="97"/>
    </row>
    <row r="17" hidden="1"/>
    <row r="18" hidden="1" spans="4:14">
      <c r="D18" s="114">
        <f>D12-附件5大灾险投保明细!D1051</f>
        <v>0</v>
      </c>
      <c r="E18" s="57">
        <f>E12-附件5大灾险投保明细!E1051</f>
        <v>-5.82076609134674e-11</v>
      </c>
      <c r="F18" s="114">
        <f>F12-附件5大灾险投保明细!H1051</f>
        <v>0</v>
      </c>
      <c r="G18" s="97">
        <f>G12-附件5大灾险投保明细!I1051</f>
        <v>0</v>
      </c>
      <c r="H18" s="97">
        <f>H12-附件5大灾险投保明细!J1051</f>
        <v>0</v>
      </c>
      <c r="I18" s="97">
        <f>I12-附件5大灾险投保明细!K1051</f>
        <v>0</v>
      </c>
      <c r="J18" s="97">
        <f>J12-附件5大灾险投保明细!O1051</f>
        <v>0</v>
      </c>
      <c r="K18" s="97">
        <f>K12-附件5大灾险投保明细!O1051</f>
        <v>0</v>
      </c>
      <c r="L18" s="97">
        <f>L12-附件5大灾险投保明细!M1051</f>
        <v>0</v>
      </c>
      <c r="M18" s="97">
        <f>M12-附件5大灾险投保明细!N1051</f>
        <v>0</v>
      </c>
      <c r="N18" s="97">
        <f>N12-附件5大灾险投保明细!K1051</f>
        <v>0</v>
      </c>
    </row>
    <row r="19" hidden="1"/>
    <row r="20" hidden="1" spans="6:6">
      <c r="F20" s="56">
        <v>21945154.8</v>
      </c>
    </row>
    <row r="21" hidden="1"/>
    <row r="22" hidden="1"/>
    <row r="23" hidden="1"/>
  </sheetData>
  <mergeCells count="19">
    <mergeCell ref="A1:B1"/>
    <mergeCell ref="A2:N2"/>
    <mergeCell ref="G4:I4"/>
    <mergeCell ref="J4:N4"/>
    <mergeCell ref="K5:M5"/>
    <mergeCell ref="A12:B12"/>
    <mergeCell ref="A13:N13"/>
    <mergeCell ref="A14:K14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N5:N6"/>
  </mergeCells>
  <conditionalFormatting sqref="C4:C5">
    <cfRule type="duplicateValues" dxfId="0" priority="3"/>
    <cfRule type="duplicateValues" dxfId="0" priority="2"/>
    <cfRule type="duplicateValues" dxfId="0" priority="1"/>
  </conditionalFormatting>
  <printOptions horizontalCentered="1"/>
  <pageMargins left="0.31496062992126" right="0.118110236220472" top="0.78740157480315" bottom="0.826771653543307" header="0.275590551181102" footer="0.393700787401575"/>
  <pageSetup paperSize="9" scale="90" firstPageNumber="2" orientation="landscape" useFirstPageNumber="1"/>
  <headerFooter>
    <oddFooter>&amp;C&amp;P</oddFooter>
  </headerFooter>
  <colBreaks count="1" manualBreakCount="1">
    <brk id="14" max="1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60"/>
  <sheetViews>
    <sheetView view="pageBreakPreview" zoomScaleNormal="100" zoomScaleSheetLayoutView="100" workbookViewId="0">
      <pane xSplit="2" ySplit="6" topLeftCell="C1039" activePane="bottomRight" state="frozen"/>
      <selection/>
      <selection pane="topRight"/>
      <selection pane="bottomLeft"/>
      <selection pane="bottomRight" activeCell="N1" sqref="N$1:N$1048576"/>
    </sheetView>
  </sheetViews>
  <sheetFormatPr defaultColWidth="9" defaultRowHeight="9.75"/>
  <cols>
    <col min="1" max="1" width="4.4" style="7" customWidth="1"/>
    <col min="2" max="2" width="5.86666666666667" style="7" customWidth="1"/>
    <col min="3" max="3" width="8.26666666666667" style="7" customWidth="1"/>
    <col min="4" max="4" width="6.26666666666667" style="7" customWidth="1"/>
    <col min="5" max="6" width="5.26666666666667" style="99" customWidth="1"/>
    <col min="7" max="7" width="6.6" style="7" customWidth="1"/>
    <col min="8" max="9" width="10.2666666666667" style="99" customWidth="1"/>
    <col min="10" max="10" width="7.6" style="99" customWidth="1"/>
    <col min="11" max="11" width="10.1333333333333" style="99" customWidth="1"/>
    <col min="12" max="12" width="9.73333333333333" style="99" customWidth="1"/>
    <col min="13" max="13" width="9" style="99" customWidth="1"/>
    <col min="14" max="14" width="9.73333333333333" style="99" customWidth="1"/>
    <col min="15" max="15" width="9.26666666666667" style="99" customWidth="1"/>
    <col min="16" max="16" width="6.26666666666667" style="7" customWidth="1"/>
    <col min="17" max="17" width="7.26666666666667" style="7" customWidth="1"/>
    <col min="18" max="18" width="5.86666666666667" style="7" customWidth="1"/>
    <col min="19" max="19" width="8.6" style="100" customWidth="1"/>
    <col min="20" max="16384" width="9" style="7"/>
  </cols>
  <sheetData>
    <row r="1" spans="1:1">
      <c r="A1" s="7" t="s">
        <v>43</v>
      </c>
    </row>
    <row r="2" s="98" customFormat="1" ht="49.5" customHeight="1" spans="1:19">
      <c r="A2" s="36" t="s">
        <v>44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>
      <c r="A3" s="17" t="s">
        <v>4</v>
      </c>
      <c r="B3" s="17" t="s">
        <v>45</v>
      </c>
      <c r="C3" s="17" t="s">
        <v>46</v>
      </c>
      <c r="D3" s="17" t="s">
        <v>47</v>
      </c>
      <c r="E3" s="18" t="s">
        <v>48</v>
      </c>
      <c r="F3" s="18" t="s">
        <v>49</v>
      </c>
      <c r="G3" s="17" t="s">
        <v>50</v>
      </c>
      <c r="H3" s="22"/>
      <c r="I3" s="22" t="s">
        <v>10</v>
      </c>
      <c r="J3" s="22"/>
      <c r="K3" s="22"/>
      <c r="L3" s="22" t="s">
        <v>11</v>
      </c>
      <c r="M3" s="22"/>
      <c r="N3" s="22"/>
      <c r="O3" s="22"/>
      <c r="P3" s="17" t="s">
        <v>51</v>
      </c>
      <c r="Q3" s="17" t="s">
        <v>52</v>
      </c>
      <c r="R3" s="17" t="s">
        <v>53</v>
      </c>
      <c r="S3" s="17"/>
    </row>
    <row r="4" spans="1:19">
      <c r="A4" s="17"/>
      <c r="B4" s="17"/>
      <c r="C4" s="17"/>
      <c r="D4" s="17"/>
      <c r="E4" s="18"/>
      <c r="F4" s="18"/>
      <c r="G4" s="17"/>
      <c r="H4" s="101" t="s">
        <v>9</v>
      </c>
      <c r="I4" s="101" t="s">
        <v>19</v>
      </c>
      <c r="J4" s="101" t="s">
        <v>54</v>
      </c>
      <c r="K4" s="101" t="s">
        <v>16</v>
      </c>
      <c r="L4" s="18" t="s">
        <v>15</v>
      </c>
      <c r="M4" s="18"/>
      <c r="N4" s="18"/>
      <c r="O4" s="18" t="s">
        <v>55</v>
      </c>
      <c r="P4" s="17"/>
      <c r="Q4" s="17"/>
      <c r="R4" s="17"/>
      <c r="S4" s="17"/>
    </row>
    <row r="5" ht="19.5" spans="1:19">
      <c r="A5" s="17"/>
      <c r="B5" s="17"/>
      <c r="C5" s="17"/>
      <c r="D5" s="17"/>
      <c r="E5" s="18"/>
      <c r="F5" s="18"/>
      <c r="G5" s="17"/>
      <c r="H5" s="102"/>
      <c r="I5" s="102"/>
      <c r="J5" s="102"/>
      <c r="K5" s="102"/>
      <c r="L5" s="18" t="s">
        <v>39</v>
      </c>
      <c r="M5" s="18" t="s">
        <v>40</v>
      </c>
      <c r="N5" s="18" t="s">
        <v>23</v>
      </c>
      <c r="O5" s="18"/>
      <c r="P5" s="17"/>
      <c r="Q5" s="17"/>
      <c r="R5" s="17" t="s">
        <v>56</v>
      </c>
      <c r="S5" s="17" t="s">
        <v>57</v>
      </c>
    </row>
    <row r="6" ht="29.25" spans="1:19">
      <c r="A6" s="22">
        <v>1</v>
      </c>
      <c r="B6" s="22" t="s">
        <v>58</v>
      </c>
      <c r="C6" s="22" t="s">
        <v>59</v>
      </c>
      <c r="D6" s="22">
        <v>5000</v>
      </c>
      <c r="E6" s="103">
        <v>90.25</v>
      </c>
      <c r="F6" s="103">
        <f>D6/E6</f>
        <v>55.4016620498615</v>
      </c>
      <c r="G6" s="22" t="s">
        <v>60</v>
      </c>
      <c r="H6" s="104">
        <v>600000</v>
      </c>
      <c r="I6" s="104">
        <v>60000</v>
      </c>
      <c r="J6" s="104"/>
      <c r="K6" s="104">
        <v>60000</v>
      </c>
      <c r="L6" s="104">
        <f>K6*0.3</f>
        <v>18000</v>
      </c>
      <c r="M6" s="104">
        <f>K6*0.4</f>
        <v>24000</v>
      </c>
      <c r="N6" s="104">
        <f>L6+M6</f>
        <v>42000</v>
      </c>
      <c r="O6" s="104">
        <f>K6*0.3</f>
        <v>18000</v>
      </c>
      <c r="P6" s="105">
        <v>44288</v>
      </c>
      <c r="Q6" s="105">
        <v>44652</v>
      </c>
      <c r="R6" s="20" t="s">
        <v>27</v>
      </c>
      <c r="S6" s="106" t="s">
        <v>61</v>
      </c>
    </row>
    <row r="7" ht="19.5" spans="1:19">
      <c r="A7" s="22">
        <v>2</v>
      </c>
      <c r="B7" s="22" t="s">
        <v>62</v>
      </c>
      <c r="C7" s="22" t="s">
        <v>63</v>
      </c>
      <c r="D7" s="22">
        <v>450</v>
      </c>
      <c r="E7" s="103">
        <v>13.17</v>
      </c>
      <c r="F7" s="103">
        <f t="shared" ref="F7:F70" si="0">D7/E7</f>
        <v>34.1685649202733</v>
      </c>
      <c r="G7" s="22" t="s">
        <v>64</v>
      </c>
      <c r="H7" s="104">
        <v>54000</v>
      </c>
      <c r="I7" s="104">
        <v>5400</v>
      </c>
      <c r="J7" s="104"/>
      <c r="K7" s="104">
        <v>5400</v>
      </c>
      <c r="L7" s="104">
        <f t="shared" ref="L7:L70" si="1">K7*0.3</f>
        <v>1620</v>
      </c>
      <c r="M7" s="104">
        <f t="shared" ref="M7:M70" si="2">K7*0.4</f>
        <v>2160</v>
      </c>
      <c r="N7" s="104">
        <f t="shared" ref="N7:N70" si="3">L7+M7</f>
        <v>3780</v>
      </c>
      <c r="O7" s="104">
        <f t="shared" ref="O7:O70" si="4">K7*0.3</f>
        <v>1620</v>
      </c>
      <c r="P7" s="105">
        <v>44288</v>
      </c>
      <c r="Q7" s="105">
        <v>44652</v>
      </c>
      <c r="R7" s="20" t="s">
        <v>24</v>
      </c>
      <c r="S7" s="106" t="s">
        <v>65</v>
      </c>
    </row>
    <row r="8" ht="19.5" spans="1:19">
      <c r="A8" s="22">
        <v>3</v>
      </c>
      <c r="B8" s="22" t="s">
        <v>66</v>
      </c>
      <c r="C8" s="22" t="s">
        <v>67</v>
      </c>
      <c r="D8" s="22">
        <v>650</v>
      </c>
      <c r="E8" s="103">
        <v>19.89</v>
      </c>
      <c r="F8" s="103">
        <f t="shared" si="0"/>
        <v>32.6797385620915</v>
      </c>
      <c r="G8" s="22" t="s">
        <v>60</v>
      </c>
      <c r="H8" s="104">
        <v>78000</v>
      </c>
      <c r="I8" s="104">
        <v>7800</v>
      </c>
      <c r="J8" s="104"/>
      <c r="K8" s="104">
        <v>7800</v>
      </c>
      <c r="L8" s="104">
        <f t="shared" si="1"/>
        <v>2340</v>
      </c>
      <c r="M8" s="104">
        <f t="shared" si="2"/>
        <v>3120</v>
      </c>
      <c r="N8" s="104">
        <f t="shared" si="3"/>
        <v>5460</v>
      </c>
      <c r="O8" s="104">
        <f t="shared" si="4"/>
        <v>2340</v>
      </c>
      <c r="P8" s="105">
        <v>44288</v>
      </c>
      <c r="Q8" s="105">
        <v>44652</v>
      </c>
      <c r="R8" s="20" t="s">
        <v>24</v>
      </c>
      <c r="S8" s="106" t="s">
        <v>65</v>
      </c>
    </row>
    <row r="9" ht="19.5" spans="1:19">
      <c r="A9" s="22">
        <v>4</v>
      </c>
      <c r="B9" s="22" t="s">
        <v>68</v>
      </c>
      <c r="C9" s="22" t="s">
        <v>69</v>
      </c>
      <c r="D9" s="22">
        <v>660</v>
      </c>
      <c r="E9" s="103">
        <v>19.06</v>
      </c>
      <c r="F9" s="103">
        <f t="shared" si="0"/>
        <v>34.6274921301154</v>
      </c>
      <c r="G9" s="22" t="s">
        <v>70</v>
      </c>
      <c r="H9" s="104">
        <v>79200</v>
      </c>
      <c r="I9" s="104">
        <v>7920</v>
      </c>
      <c r="J9" s="104"/>
      <c r="K9" s="104">
        <v>7920</v>
      </c>
      <c r="L9" s="104">
        <f t="shared" si="1"/>
        <v>2376</v>
      </c>
      <c r="M9" s="104">
        <f t="shared" si="2"/>
        <v>3168</v>
      </c>
      <c r="N9" s="104">
        <f t="shared" si="3"/>
        <v>5544</v>
      </c>
      <c r="O9" s="104">
        <f t="shared" si="4"/>
        <v>2376</v>
      </c>
      <c r="P9" s="105">
        <v>44288</v>
      </c>
      <c r="Q9" s="105">
        <v>44652</v>
      </c>
      <c r="R9" s="20" t="s">
        <v>24</v>
      </c>
      <c r="S9" s="106" t="s">
        <v>65</v>
      </c>
    </row>
    <row r="10" ht="19.5" spans="1:19">
      <c r="A10" s="22">
        <v>5</v>
      </c>
      <c r="B10" s="22" t="s">
        <v>71</v>
      </c>
      <c r="C10" s="22" t="s">
        <v>72</v>
      </c>
      <c r="D10" s="22">
        <v>2200</v>
      </c>
      <c r="E10" s="103">
        <v>52.27</v>
      </c>
      <c r="F10" s="103">
        <f t="shared" si="0"/>
        <v>42.0891524775206</v>
      </c>
      <c r="G10" s="22" t="s">
        <v>60</v>
      </c>
      <c r="H10" s="104">
        <v>264000</v>
      </c>
      <c r="I10" s="104">
        <v>26400</v>
      </c>
      <c r="J10" s="104"/>
      <c r="K10" s="104">
        <v>26400</v>
      </c>
      <c r="L10" s="104">
        <f t="shared" si="1"/>
        <v>7920</v>
      </c>
      <c r="M10" s="104">
        <f t="shared" si="2"/>
        <v>10560</v>
      </c>
      <c r="N10" s="104">
        <f t="shared" si="3"/>
        <v>18480</v>
      </c>
      <c r="O10" s="104">
        <f t="shared" si="4"/>
        <v>7920</v>
      </c>
      <c r="P10" s="105">
        <v>44292</v>
      </c>
      <c r="Q10" s="105">
        <v>44656</v>
      </c>
      <c r="R10" s="20" t="s">
        <v>24</v>
      </c>
      <c r="S10" s="106" t="s">
        <v>73</v>
      </c>
    </row>
    <row r="11" ht="19.5" spans="1:19">
      <c r="A11" s="22">
        <v>6</v>
      </c>
      <c r="B11" s="22" t="s">
        <v>74</v>
      </c>
      <c r="C11" s="22" t="s">
        <v>75</v>
      </c>
      <c r="D11" s="22">
        <v>600</v>
      </c>
      <c r="E11" s="103">
        <v>15.5</v>
      </c>
      <c r="F11" s="103">
        <f t="shared" si="0"/>
        <v>38.7096774193548</v>
      </c>
      <c r="G11" s="22" t="s">
        <v>60</v>
      </c>
      <c r="H11" s="104">
        <v>72000</v>
      </c>
      <c r="I11" s="104">
        <v>7200</v>
      </c>
      <c r="J11" s="104"/>
      <c r="K11" s="104">
        <v>7200</v>
      </c>
      <c r="L11" s="104">
        <f t="shared" si="1"/>
        <v>2160</v>
      </c>
      <c r="M11" s="104">
        <f t="shared" si="2"/>
        <v>2880</v>
      </c>
      <c r="N11" s="104">
        <f t="shared" si="3"/>
        <v>5040</v>
      </c>
      <c r="O11" s="104">
        <f t="shared" si="4"/>
        <v>2160</v>
      </c>
      <c r="P11" s="105">
        <v>44292</v>
      </c>
      <c r="Q11" s="105">
        <v>44656</v>
      </c>
      <c r="R11" s="20" t="s">
        <v>24</v>
      </c>
      <c r="S11" s="106" t="s">
        <v>76</v>
      </c>
    </row>
    <row r="12" ht="19.5" spans="1:19">
      <c r="A12" s="22">
        <v>7</v>
      </c>
      <c r="B12" s="22" t="s">
        <v>74</v>
      </c>
      <c r="C12" s="22" t="s">
        <v>77</v>
      </c>
      <c r="D12" s="22">
        <v>3000</v>
      </c>
      <c r="E12" s="103">
        <v>72.16</v>
      </c>
      <c r="F12" s="103">
        <f t="shared" si="0"/>
        <v>41.5742793791574</v>
      </c>
      <c r="G12" s="22" t="s">
        <v>60</v>
      </c>
      <c r="H12" s="104">
        <v>360000</v>
      </c>
      <c r="I12" s="104">
        <v>36000</v>
      </c>
      <c r="J12" s="104"/>
      <c r="K12" s="104">
        <v>36000</v>
      </c>
      <c r="L12" s="104">
        <f t="shared" si="1"/>
        <v>10800</v>
      </c>
      <c r="M12" s="104">
        <f t="shared" si="2"/>
        <v>14400</v>
      </c>
      <c r="N12" s="104">
        <f t="shared" si="3"/>
        <v>25200</v>
      </c>
      <c r="O12" s="104">
        <f t="shared" si="4"/>
        <v>10800</v>
      </c>
      <c r="P12" s="105">
        <v>44292</v>
      </c>
      <c r="Q12" s="105">
        <v>44656</v>
      </c>
      <c r="R12" s="20" t="s">
        <v>24</v>
      </c>
      <c r="S12" s="106" t="s">
        <v>78</v>
      </c>
    </row>
    <row r="13" ht="19.5" spans="1:19">
      <c r="A13" s="22">
        <v>8</v>
      </c>
      <c r="B13" s="22" t="s">
        <v>79</v>
      </c>
      <c r="C13" s="22" t="s">
        <v>80</v>
      </c>
      <c r="D13" s="22">
        <v>2000</v>
      </c>
      <c r="E13" s="103">
        <v>46.01</v>
      </c>
      <c r="F13" s="103">
        <f t="shared" si="0"/>
        <v>43.4688111280157</v>
      </c>
      <c r="G13" s="22" t="s">
        <v>60</v>
      </c>
      <c r="H13" s="104">
        <v>240000</v>
      </c>
      <c r="I13" s="104">
        <v>24000</v>
      </c>
      <c r="J13" s="104"/>
      <c r="K13" s="104">
        <v>24000</v>
      </c>
      <c r="L13" s="104">
        <f t="shared" si="1"/>
        <v>7200</v>
      </c>
      <c r="M13" s="104">
        <f t="shared" si="2"/>
        <v>9600</v>
      </c>
      <c r="N13" s="104">
        <f t="shared" si="3"/>
        <v>16800</v>
      </c>
      <c r="O13" s="104">
        <f t="shared" si="4"/>
        <v>7200</v>
      </c>
      <c r="P13" s="105">
        <v>44288</v>
      </c>
      <c r="Q13" s="105">
        <v>44652</v>
      </c>
      <c r="R13" s="20" t="s">
        <v>24</v>
      </c>
      <c r="S13" s="106" t="s">
        <v>81</v>
      </c>
    </row>
    <row r="14" ht="19.5" spans="1:19">
      <c r="A14" s="22">
        <v>9</v>
      </c>
      <c r="B14" s="22" t="s">
        <v>79</v>
      </c>
      <c r="C14" s="22" t="s">
        <v>82</v>
      </c>
      <c r="D14" s="22">
        <v>2000</v>
      </c>
      <c r="E14" s="103">
        <v>43.38</v>
      </c>
      <c r="F14" s="103">
        <f t="shared" si="0"/>
        <v>46.1041954817888</v>
      </c>
      <c r="G14" s="22" t="s">
        <v>60</v>
      </c>
      <c r="H14" s="104">
        <v>240000</v>
      </c>
      <c r="I14" s="104">
        <v>24000</v>
      </c>
      <c r="J14" s="104"/>
      <c r="K14" s="104">
        <v>24000</v>
      </c>
      <c r="L14" s="104">
        <f t="shared" si="1"/>
        <v>7200</v>
      </c>
      <c r="M14" s="104">
        <f t="shared" si="2"/>
        <v>9600</v>
      </c>
      <c r="N14" s="104">
        <f t="shared" si="3"/>
        <v>16800</v>
      </c>
      <c r="O14" s="104">
        <f t="shared" si="4"/>
        <v>7200</v>
      </c>
      <c r="P14" s="105">
        <v>44288</v>
      </c>
      <c r="Q14" s="105">
        <v>44652</v>
      </c>
      <c r="R14" s="20" t="s">
        <v>24</v>
      </c>
      <c r="S14" s="106" t="s">
        <v>81</v>
      </c>
    </row>
    <row r="15" ht="19.5" spans="1:19">
      <c r="A15" s="22">
        <v>10</v>
      </c>
      <c r="B15" s="22" t="s">
        <v>83</v>
      </c>
      <c r="C15" s="22" t="s">
        <v>84</v>
      </c>
      <c r="D15" s="22">
        <v>1100</v>
      </c>
      <c r="E15" s="103">
        <v>26.18</v>
      </c>
      <c r="F15" s="103">
        <f t="shared" si="0"/>
        <v>42.0168067226891</v>
      </c>
      <c r="G15" s="22" t="s">
        <v>60</v>
      </c>
      <c r="H15" s="104">
        <v>132000</v>
      </c>
      <c r="I15" s="104">
        <v>13200</v>
      </c>
      <c r="J15" s="104"/>
      <c r="K15" s="104">
        <v>13200</v>
      </c>
      <c r="L15" s="104">
        <f t="shared" si="1"/>
        <v>3960</v>
      </c>
      <c r="M15" s="104">
        <f t="shared" si="2"/>
        <v>5280</v>
      </c>
      <c r="N15" s="104">
        <f t="shared" si="3"/>
        <v>9240</v>
      </c>
      <c r="O15" s="104">
        <f t="shared" si="4"/>
        <v>3960</v>
      </c>
      <c r="P15" s="105">
        <v>44292</v>
      </c>
      <c r="Q15" s="105">
        <v>44656</v>
      </c>
      <c r="R15" s="20" t="s">
        <v>24</v>
      </c>
      <c r="S15" s="106" t="s">
        <v>85</v>
      </c>
    </row>
    <row r="16" ht="19.5" spans="1:19">
      <c r="A16" s="22">
        <v>11</v>
      </c>
      <c r="B16" s="22" t="s">
        <v>86</v>
      </c>
      <c r="C16" s="22" t="s">
        <v>87</v>
      </c>
      <c r="D16" s="22">
        <v>800</v>
      </c>
      <c r="E16" s="103">
        <v>20.84</v>
      </c>
      <c r="F16" s="103">
        <f t="shared" si="0"/>
        <v>38.3877159309021</v>
      </c>
      <c r="G16" s="22" t="s">
        <v>60</v>
      </c>
      <c r="H16" s="104">
        <v>96000</v>
      </c>
      <c r="I16" s="104">
        <v>9600</v>
      </c>
      <c r="J16" s="104"/>
      <c r="K16" s="104">
        <v>9600</v>
      </c>
      <c r="L16" s="104">
        <f t="shared" si="1"/>
        <v>2880</v>
      </c>
      <c r="M16" s="104">
        <f t="shared" si="2"/>
        <v>3840</v>
      </c>
      <c r="N16" s="104">
        <f t="shared" si="3"/>
        <v>6720</v>
      </c>
      <c r="O16" s="104">
        <f t="shared" si="4"/>
        <v>2880</v>
      </c>
      <c r="P16" s="105">
        <v>44298</v>
      </c>
      <c r="Q16" s="105">
        <v>44662</v>
      </c>
      <c r="R16" s="20" t="s">
        <v>24</v>
      </c>
      <c r="S16" s="106" t="s">
        <v>78</v>
      </c>
    </row>
    <row r="17" ht="19.5" spans="1:19">
      <c r="A17" s="22">
        <v>12</v>
      </c>
      <c r="B17" s="22" t="s">
        <v>86</v>
      </c>
      <c r="C17" s="22" t="s">
        <v>88</v>
      </c>
      <c r="D17" s="22">
        <v>800</v>
      </c>
      <c r="E17" s="103">
        <v>20.43</v>
      </c>
      <c r="F17" s="103">
        <f t="shared" si="0"/>
        <v>39.1581008321096</v>
      </c>
      <c r="G17" s="22" t="s">
        <v>60</v>
      </c>
      <c r="H17" s="104">
        <v>96000</v>
      </c>
      <c r="I17" s="104">
        <v>9600</v>
      </c>
      <c r="J17" s="104"/>
      <c r="K17" s="104">
        <v>9600</v>
      </c>
      <c r="L17" s="104">
        <f t="shared" si="1"/>
        <v>2880</v>
      </c>
      <c r="M17" s="104">
        <f t="shared" si="2"/>
        <v>3840</v>
      </c>
      <c r="N17" s="104">
        <f t="shared" si="3"/>
        <v>6720</v>
      </c>
      <c r="O17" s="104">
        <f t="shared" si="4"/>
        <v>2880</v>
      </c>
      <c r="P17" s="105">
        <v>44298</v>
      </c>
      <c r="Q17" s="105">
        <v>44662</v>
      </c>
      <c r="R17" s="20" t="s">
        <v>24</v>
      </c>
      <c r="S17" s="106" t="s">
        <v>89</v>
      </c>
    </row>
    <row r="18" ht="19.5" spans="1:19">
      <c r="A18" s="22">
        <v>13</v>
      </c>
      <c r="B18" s="22" t="s">
        <v>90</v>
      </c>
      <c r="C18" s="22" t="s">
        <v>91</v>
      </c>
      <c r="D18" s="22">
        <v>2300</v>
      </c>
      <c r="E18" s="103">
        <v>43.79</v>
      </c>
      <c r="F18" s="103">
        <f t="shared" si="0"/>
        <v>52.5234071705869</v>
      </c>
      <c r="G18" s="22" t="s">
        <v>60</v>
      </c>
      <c r="H18" s="104">
        <v>276000</v>
      </c>
      <c r="I18" s="104">
        <v>27600</v>
      </c>
      <c r="J18" s="104"/>
      <c r="K18" s="104">
        <v>27600</v>
      </c>
      <c r="L18" s="104">
        <f t="shared" si="1"/>
        <v>8280</v>
      </c>
      <c r="M18" s="104">
        <f t="shared" si="2"/>
        <v>11040</v>
      </c>
      <c r="N18" s="104">
        <f t="shared" si="3"/>
        <v>19320</v>
      </c>
      <c r="O18" s="104">
        <f t="shared" si="4"/>
        <v>8280</v>
      </c>
      <c r="P18" s="105">
        <v>44311</v>
      </c>
      <c r="Q18" s="105">
        <v>44675</v>
      </c>
      <c r="R18" s="20" t="s">
        <v>24</v>
      </c>
      <c r="S18" s="106" t="s">
        <v>92</v>
      </c>
    </row>
    <row r="19" ht="19.5" spans="1:19">
      <c r="A19" s="22">
        <v>14</v>
      </c>
      <c r="B19" s="22" t="s">
        <v>93</v>
      </c>
      <c r="C19" s="22" t="s">
        <v>94</v>
      </c>
      <c r="D19" s="22">
        <v>3000</v>
      </c>
      <c r="E19" s="103">
        <v>75.12</v>
      </c>
      <c r="F19" s="103">
        <f t="shared" si="0"/>
        <v>39.9361022364217</v>
      </c>
      <c r="G19" s="22" t="s">
        <v>64</v>
      </c>
      <c r="H19" s="104">
        <v>360000</v>
      </c>
      <c r="I19" s="104">
        <v>36000</v>
      </c>
      <c r="J19" s="104"/>
      <c r="K19" s="104">
        <v>36000</v>
      </c>
      <c r="L19" s="104">
        <f t="shared" si="1"/>
        <v>10800</v>
      </c>
      <c r="M19" s="104">
        <f t="shared" si="2"/>
        <v>14400</v>
      </c>
      <c r="N19" s="104">
        <f t="shared" si="3"/>
        <v>25200</v>
      </c>
      <c r="O19" s="104">
        <f t="shared" si="4"/>
        <v>10800</v>
      </c>
      <c r="P19" s="105">
        <v>44303</v>
      </c>
      <c r="Q19" s="105">
        <v>44667</v>
      </c>
      <c r="R19" s="20" t="s">
        <v>95</v>
      </c>
      <c r="S19" s="106" t="s">
        <v>96</v>
      </c>
    </row>
    <row r="20" ht="19.5" spans="1:19">
      <c r="A20" s="22">
        <v>15</v>
      </c>
      <c r="B20" s="22" t="s">
        <v>97</v>
      </c>
      <c r="C20" s="22" t="s">
        <v>98</v>
      </c>
      <c r="D20" s="22">
        <v>2600</v>
      </c>
      <c r="E20" s="103">
        <v>64.14</v>
      </c>
      <c r="F20" s="103">
        <f t="shared" si="0"/>
        <v>40.5363267851575</v>
      </c>
      <c r="G20" s="22" t="s">
        <v>60</v>
      </c>
      <c r="H20" s="104">
        <v>312000</v>
      </c>
      <c r="I20" s="104">
        <v>31200</v>
      </c>
      <c r="J20" s="104"/>
      <c r="K20" s="104">
        <v>31200</v>
      </c>
      <c r="L20" s="104">
        <f t="shared" si="1"/>
        <v>9360</v>
      </c>
      <c r="M20" s="104">
        <f t="shared" si="2"/>
        <v>12480</v>
      </c>
      <c r="N20" s="104">
        <f t="shared" si="3"/>
        <v>21840</v>
      </c>
      <c r="O20" s="104">
        <f t="shared" si="4"/>
        <v>9360</v>
      </c>
      <c r="P20" s="105">
        <v>44300</v>
      </c>
      <c r="Q20" s="105">
        <v>44664</v>
      </c>
      <c r="R20" s="20" t="s">
        <v>24</v>
      </c>
      <c r="S20" s="106" t="s">
        <v>99</v>
      </c>
    </row>
    <row r="21" ht="19.5" spans="1:19">
      <c r="A21" s="22">
        <v>16</v>
      </c>
      <c r="B21" s="22" t="s">
        <v>97</v>
      </c>
      <c r="C21" s="22" t="s">
        <v>100</v>
      </c>
      <c r="D21" s="22">
        <v>650</v>
      </c>
      <c r="E21" s="103">
        <v>16.41</v>
      </c>
      <c r="F21" s="103">
        <f t="shared" si="0"/>
        <v>39.6099939061548</v>
      </c>
      <c r="G21" s="22" t="s">
        <v>101</v>
      </c>
      <c r="H21" s="104">
        <v>78000</v>
      </c>
      <c r="I21" s="104">
        <v>7800</v>
      </c>
      <c r="J21" s="104"/>
      <c r="K21" s="104">
        <v>7800</v>
      </c>
      <c r="L21" s="104">
        <f t="shared" si="1"/>
        <v>2340</v>
      </c>
      <c r="M21" s="104">
        <f t="shared" si="2"/>
        <v>3120</v>
      </c>
      <c r="N21" s="104">
        <f t="shared" si="3"/>
        <v>5460</v>
      </c>
      <c r="O21" s="104">
        <f t="shared" si="4"/>
        <v>2340</v>
      </c>
      <c r="P21" s="105">
        <v>44300</v>
      </c>
      <c r="Q21" s="105">
        <v>44664</v>
      </c>
      <c r="R21" s="20" t="s">
        <v>24</v>
      </c>
      <c r="S21" s="106" t="s">
        <v>99</v>
      </c>
    </row>
    <row r="22" ht="19.5" spans="1:19">
      <c r="A22" s="22">
        <v>17</v>
      </c>
      <c r="B22" s="22" t="s">
        <v>102</v>
      </c>
      <c r="C22" s="22" t="s">
        <v>103</v>
      </c>
      <c r="D22" s="22">
        <v>1000</v>
      </c>
      <c r="E22" s="103">
        <v>22.79</v>
      </c>
      <c r="F22" s="103">
        <f t="shared" si="0"/>
        <v>43.8788942518649</v>
      </c>
      <c r="G22" s="22" t="s">
        <v>60</v>
      </c>
      <c r="H22" s="104">
        <v>120000</v>
      </c>
      <c r="I22" s="104">
        <v>12000</v>
      </c>
      <c r="J22" s="104"/>
      <c r="K22" s="104">
        <v>12000</v>
      </c>
      <c r="L22" s="104">
        <f t="shared" si="1"/>
        <v>3600</v>
      </c>
      <c r="M22" s="104">
        <f t="shared" si="2"/>
        <v>4800</v>
      </c>
      <c r="N22" s="104">
        <f t="shared" si="3"/>
        <v>8400</v>
      </c>
      <c r="O22" s="104">
        <f t="shared" si="4"/>
        <v>3600</v>
      </c>
      <c r="P22" s="105">
        <v>44311</v>
      </c>
      <c r="Q22" s="105">
        <v>44675</v>
      </c>
      <c r="R22" s="20" t="s">
        <v>28</v>
      </c>
      <c r="S22" s="106" t="s">
        <v>104</v>
      </c>
    </row>
    <row r="23" ht="19.5" spans="1:19">
      <c r="A23" s="22">
        <v>18</v>
      </c>
      <c r="B23" s="22" t="s">
        <v>105</v>
      </c>
      <c r="C23" s="22" t="s">
        <v>106</v>
      </c>
      <c r="D23" s="22">
        <v>1500</v>
      </c>
      <c r="E23" s="103">
        <v>37.96</v>
      </c>
      <c r="F23" s="103">
        <f t="shared" si="0"/>
        <v>39.5152792413066</v>
      </c>
      <c r="G23" s="22" t="s">
        <v>60</v>
      </c>
      <c r="H23" s="104">
        <v>180000</v>
      </c>
      <c r="I23" s="104">
        <v>18000</v>
      </c>
      <c r="J23" s="104"/>
      <c r="K23" s="104">
        <v>18000</v>
      </c>
      <c r="L23" s="104">
        <f t="shared" si="1"/>
        <v>5400</v>
      </c>
      <c r="M23" s="104">
        <f t="shared" si="2"/>
        <v>7200</v>
      </c>
      <c r="N23" s="104">
        <f t="shared" si="3"/>
        <v>12600</v>
      </c>
      <c r="O23" s="104">
        <f t="shared" si="4"/>
        <v>5400</v>
      </c>
      <c r="P23" s="105">
        <v>44311</v>
      </c>
      <c r="Q23" s="105">
        <v>44675</v>
      </c>
      <c r="R23" s="20" t="s">
        <v>24</v>
      </c>
      <c r="S23" s="106" t="s">
        <v>107</v>
      </c>
    </row>
    <row r="24" ht="19.5" spans="1:19">
      <c r="A24" s="22">
        <v>19</v>
      </c>
      <c r="B24" s="22" t="s">
        <v>105</v>
      </c>
      <c r="C24" s="22" t="s">
        <v>108</v>
      </c>
      <c r="D24" s="22">
        <v>750</v>
      </c>
      <c r="E24" s="103">
        <v>18.03</v>
      </c>
      <c r="F24" s="103">
        <f t="shared" si="0"/>
        <v>41.5973377703827</v>
      </c>
      <c r="G24" s="22" t="s">
        <v>60</v>
      </c>
      <c r="H24" s="104">
        <v>90000</v>
      </c>
      <c r="I24" s="104">
        <v>9000</v>
      </c>
      <c r="J24" s="104"/>
      <c r="K24" s="104">
        <v>9000</v>
      </c>
      <c r="L24" s="104">
        <f t="shared" si="1"/>
        <v>2700</v>
      </c>
      <c r="M24" s="104">
        <f t="shared" si="2"/>
        <v>3600</v>
      </c>
      <c r="N24" s="104">
        <f t="shared" si="3"/>
        <v>6300</v>
      </c>
      <c r="O24" s="104">
        <f t="shared" si="4"/>
        <v>2700</v>
      </c>
      <c r="P24" s="105">
        <v>44311</v>
      </c>
      <c r="Q24" s="105">
        <v>44675</v>
      </c>
      <c r="R24" s="20" t="s">
        <v>24</v>
      </c>
      <c r="S24" s="106" t="s">
        <v>107</v>
      </c>
    </row>
    <row r="25" ht="19.5" spans="1:19">
      <c r="A25" s="22">
        <v>20</v>
      </c>
      <c r="B25" s="22" t="s">
        <v>90</v>
      </c>
      <c r="C25" s="22" t="s">
        <v>109</v>
      </c>
      <c r="D25" s="22">
        <v>920</v>
      </c>
      <c r="E25" s="103">
        <v>19.57</v>
      </c>
      <c r="F25" s="103">
        <f t="shared" si="0"/>
        <v>47.0107307102708</v>
      </c>
      <c r="G25" s="22" t="s">
        <v>60</v>
      </c>
      <c r="H25" s="104">
        <v>110400</v>
      </c>
      <c r="I25" s="104">
        <v>11040</v>
      </c>
      <c r="J25" s="104"/>
      <c r="K25" s="104">
        <v>11040</v>
      </c>
      <c r="L25" s="104">
        <f t="shared" si="1"/>
        <v>3312</v>
      </c>
      <c r="M25" s="104">
        <f t="shared" si="2"/>
        <v>4416</v>
      </c>
      <c r="N25" s="104">
        <f t="shared" si="3"/>
        <v>7728</v>
      </c>
      <c r="O25" s="104">
        <f t="shared" si="4"/>
        <v>3312</v>
      </c>
      <c r="P25" s="105">
        <v>44319</v>
      </c>
      <c r="Q25" s="105">
        <v>44683</v>
      </c>
      <c r="R25" s="20" t="s">
        <v>24</v>
      </c>
      <c r="S25" s="106" t="s">
        <v>110</v>
      </c>
    </row>
    <row r="26" ht="19.5" spans="1:19">
      <c r="A26" s="22">
        <v>21</v>
      </c>
      <c r="B26" s="22" t="s">
        <v>111</v>
      </c>
      <c r="C26" s="22" t="s">
        <v>112</v>
      </c>
      <c r="D26" s="22">
        <v>2000</v>
      </c>
      <c r="E26" s="103">
        <v>56.41</v>
      </c>
      <c r="F26" s="103">
        <f t="shared" si="0"/>
        <v>35.4547066123028</v>
      </c>
      <c r="G26" s="22" t="s">
        <v>113</v>
      </c>
      <c r="H26" s="104">
        <v>240000</v>
      </c>
      <c r="I26" s="104">
        <v>24000</v>
      </c>
      <c r="J26" s="104"/>
      <c r="K26" s="104">
        <v>24000</v>
      </c>
      <c r="L26" s="104">
        <f t="shared" si="1"/>
        <v>7200</v>
      </c>
      <c r="M26" s="104">
        <f t="shared" si="2"/>
        <v>9600</v>
      </c>
      <c r="N26" s="104">
        <f t="shared" si="3"/>
        <v>16800</v>
      </c>
      <c r="O26" s="104">
        <f t="shared" si="4"/>
        <v>7200</v>
      </c>
      <c r="P26" s="105">
        <v>44308</v>
      </c>
      <c r="Q26" s="105">
        <v>44672</v>
      </c>
      <c r="R26" s="20" t="s">
        <v>24</v>
      </c>
      <c r="S26" s="106" t="s">
        <v>114</v>
      </c>
    </row>
    <row r="27" ht="19.5" spans="1:19">
      <c r="A27" s="22">
        <v>22</v>
      </c>
      <c r="B27" s="22" t="s">
        <v>115</v>
      </c>
      <c r="C27" s="22" t="s">
        <v>116</v>
      </c>
      <c r="D27" s="22">
        <v>1100</v>
      </c>
      <c r="E27" s="103">
        <v>26.46</v>
      </c>
      <c r="F27" s="103">
        <f t="shared" si="0"/>
        <v>41.5721844293273</v>
      </c>
      <c r="G27" s="22" t="s">
        <v>64</v>
      </c>
      <c r="H27" s="104">
        <v>132000</v>
      </c>
      <c r="I27" s="104">
        <v>13200</v>
      </c>
      <c r="J27" s="104"/>
      <c r="K27" s="104">
        <v>13200</v>
      </c>
      <c r="L27" s="104">
        <f t="shared" si="1"/>
        <v>3960</v>
      </c>
      <c r="M27" s="104">
        <f t="shared" si="2"/>
        <v>5280</v>
      </c>
      <c r="N27" s="104">
        <f t="shared" si="3"/>
        <v>9240</v>
      </c>
      <c r="O27" s="104">
        <f t="shared" si="4"/>
        <v>3960</v>
      </c>
      <c r="P27" s="105">
        <v>44303</v>
      </c>
      <c r="Q27" s="105">
        <v>44667</v>
      </c>
      <c r="R27" s="20" t="s">
        <v>95</v>
      </c>
      <c r="S27" s="106" t="s">
        <v>96</v>
      </c>
    </row>
    <row r="28" ht="19.5" spans="1:19">
      <c r="A28" s="22">
        <v>23</v>
      </c>
      <c r="B28" s="22" t="s">
        <v>117</v>
      </c>
      <c r="C28" s="22" t="s">
        <v>118</v>
      </c>
      <c r="D28" s="22">
        <v>2500</v>
      </c>
      <c r="E28" s="103">
        <v>57.07</v>
      </c>
      <c r="F28" s="103">
        <f t="shared" si="0"/>
        <v>43.8058524618889</v>
      </c>
      <c r="G28" s="22" t="s">
        <v>64</v>
      </c>
      <c r="H28" s="104">
        <v>300000</v>
      </c>
      <c r="I28" s="104">
        <v>30000</v>
      </c>
      <c r="J28" s="104"/>
      <c r="K28" s="104">
        <v>30000</v>
      </c>
      <c r="L28" s="104">
        <f t="shared" si="1"/>
        <v>9000</v>
      </c>
      <c r="M28" s="104">
        <f t="shared" si="2"/>
        <v>12000</v>
      </c>
      <c r="N28" s="104">
        <f t="shared" si="3"/>
        <v>21000</v>
      </c>
      <c r="O28" s="104">
        <f t="shared" si="4"/>
        <v>9000</v>
      </c>
      <c r="P28" s="105">
        <v>44311</v>
      </c>
      <c r="Q28" s="105">
        <v>44675</v>
      </c>
      <c r="R28" s="20" t="s">
        <v>27</v>
      </c>
      <c r="S28" s="106" t="s">
        <v>119</v>
      </c>
    </row>
    <row r="29" ht="19.5" spans="1:19">
      <c r="A29" s="22">
        <v>24</v>
      </c>
      <c r="B29" s="22" t="s">
        <v>117</v>
      </c>
      <c r="C29" s="22" t="s">
        <v>120</v>
      </c>
      <c r="D29" s="22">
        <v>3500</v>
      </c>
      <c r="E29" s="103">
        <v>80.43</v>
      </c>
      <c r="F29" s="103">
        <f t="shared" si="0"/>
        <v>43.5161009573542</v>
      </c>
      <c r="G29" s="22" t="s">
        <v>60</v>
      </c>
      <c r="H29" s="104">
        <v>420000</v>
      </c>
      <c r="I29" s="104">
        <v>42000</v>
      </c>
      <c r="J29" s="104"/>
      <c r="K29" s="104">
        <v>42000</v>
      </c>
      <c r="L29" s="104">
        <f t="shared" si="1"/>
        <v>12600</v>
      </c>
      <c r="M29" s="104">
        <f t="shared" si="2"/>
        <v>16800</v>
      </c>
      <c r="N29" s="104">
        <f t="shared" si="3"/>
        <v>29400</v>
      </c>
      <c r="O29" s="104">
        <f t="shared" si="4"/>
        <v>12600</v>
      </c>
      <c r="P29" s="105">
        <v>44311</v>
      </c>
      <c r="Q29" s="105">
        <v>44675</v>
      </c>
      <c r="R29" s="20" t="s">
        <v>27</v>
      </c>
      <c r="S29" s="106" t="s">
        <v>119</v>
      </c>
    </row>
    <row r="30" ht="19.5" spans="1:19">
      <c r="A30" s="22">
        <v>25</v>
      </c>
      <c r="B30" s="22" t="s">
        <v>121</v>
      </c>
      <c r="C30" s="22" t="s">
        <v>122</v>
      </c>
      <c r="D30" s="22">
        <v>1000</v>
      </c>
      <c r="E30" s="103">
        <v>24.18</v>
      </c>
      <c r="F30" s="103">
        <f t="shared" si="0"/>
        <v>41.3564929693962</v>
      </c>
      <c r="G30" s="22" t="s">
        <v>123</v>
      </c>
      <c r="H30" s="104">
        <v>120000</v>
      </c>
      <c r="I30" s="104">
        <v>12000</v>
      </c>
      <c r="J30" s="104"/>
      <c r="K30" s="104">
        <v>12000</v>
      </c>
      <c r="L30" s="104">
        <f t="shared" si="1"/>
        <v>3600</v>
      </c>
      <c r="M30" s="104">
        <f t="shared" si="2"/>
        <v>4800</v>
      </c>
      <c r="N30" s="104">
        <f t="shared" si="3"/>
        <v>8400</v>
      </c>
      <c r="O30" s="104">
        <f t="shared" si="4"/>
        <v>3600</v>
      </c>
      <c r="P30" s="105">
        <v>44312</v>
      </c>
      <c r="Q30" s="105">
        <v>44676</v>
      </c>
      <c r="R30" s="20" t="s">
        <v>24</v>
      </c>
      <c r="S30" s="106" t="s">
        <v>124</v>
      </c>
    </row>
    <row r="31" ht="19.5" spans="1:19">
      <c r="A31" s="22">
        <v>26</v>
      </c>
      <c r="B31" s="22" t="s">
        <v>125</v>
      </c>
      <c r="C31" s="22" t="s">
        <v>126</v>
      </c>
      <c r="D31" s="22">
        <v>900</v>
      </c>
      <c r="E31" s="103">
        <v>20.88</v>
      </c>
      <c r="F31" s="103">
        <f t="shared" si="0"/>
        <v>43.1034482758621</v>
      </c>
      <c r="G31" s="22" t="s">
        <v>64</v>
      </c>
      <c r="H31" s="104">
        <v>108000</v>
      </c>
      <c r="I31" s="104">
        <v>10800</v>
      </c>
      <c r="J31" s="104"/>
      <c r="K31" s="104">
        <v>10800</v>
      </c>
      <c r="L31" s="104">
        <f t="shared" si="1"/>
        <v>3240</v>
      </c>
      <c r="M31" s="104">
        <f t="shared" si="2"/>
        <v>4320</v>
      </c>
      <c r="N31" s="104">
        <f t="shared" si="3"/>
        <v>7560</v>
      </c>
      <c r="O31" s="104">
        <f t="shared" si="4"/>
        <v>3240</v>
      </c>
      <c r="P31" s="105">
        <v>44316</v>
      </c>
      <c r="Q31" s="105">
        <v>44680</v>
      </c>
      <c r="R31" s="20" t="s">
        <v>24</v>
      </c>
      <c r="S31" s="106" t="s">
        <v>127</v>
      </c>
    </row>
    <row r="32" ht="19.5" spans="1:19">
      <c r="A32" s="22">
        <v>27</v>
      </c>
      <c r="B32" s="22" t="s">
        <v>128</v>
      </c>
      <c r="C32" s="22" t="s">
        <v>129</v>
      </c>
      <c r="D32" s="22">
        <v>4500</v>
      </c>
      <c r="E32" s="103">
        <v>72.86</v>
      </c>
      <c r="F32" s="103">
        <f t="shared" si="0"/>
        <v>61.7622838320066</v>
      </c>
      <c r="G32" s="22" t="s">
        <v>60</v>
      </c>
      <c r="H32" s="104">
        <v>540000</v>
      </c>
      <c r="I32" s="104">
        <v>54000</v>
      </c>
      <c r="J32" s="104"/>
      <c r="K32" s="104">
        <v>54000</v>
      </c>
      <c r="L32" s="104">
        <f t="shared" si="1"/>
        <v>16200</v>
      </c>
      <c r="M32" s="104">
        <f t="shared" si="2"/>
        <v>21600</v>
      </c>
      <c r="N32" s="104">
        <f t="shared" si="3"/>
        <v>37800</v>
      </c>
      <c r="O32" s="104">
        <f t="shared" si="4"/>
        <v>16200</v>
      </c>
      <c r="P32" s="105">
        <v>44311</v>
      </c>
      <c r="Q32" s="105">
        <v>44675</v>
      </c>
      <c r="R32" s="20" t="s">
        <v>24</v>
      </c>
      <c r="S32" s="106" t="s">
        <v>130</v>
      </c>
    </row>
    <row r="33" ht="19.5" spans="1:19">
      <c r="A33" s="22">
        <v>28</v>
      </c>
      <c r="B33" s="22" t="s">
        <v>131</v>
      </c>
      <c r="C33" s="22" t="s">
        <v>132</v>
      </c>
      <c r="D33" s="22">
        <v>1000</v>
      </c>
      <c r="E33" s="103">
        <v>27</v>
      </c>
      <c r="F33" s="103">
        <f t="shared" si="0"/>
        <v>37.037037037037</v>
      </c>
      <c r="G33" s="22" t="s">
        <v>60</v>
      </c>
      <c r="H33" s="104">
        <v>120000</v>
      </c>
      <c r="I33" s="104">
        <v>12000</v>
      </c>
      <c r="J33" s="104"/>
      <c r="K33" s="104">
        <v>12000</v>
      </c>
      <c r="L33" s="104">
        <f t="shared" si="1"/>
        <v>3600</v>
      </c>
      <c r="M33" s="104">
        <f t="shared" si="2"/>
        <v>4800</v>
      </c>
      <c r="N33" s="104">
        <f t="shared" si="3"/>
        <v>8400</v>
      </c>
      <c r="O33" s="104">
        <f t="shared" si="4"/>
        <v>3600</v>
      </c>
      <c r="P33" s="105">
        <v>44316</v>
      </c>
      <c r="Q33" s="105">
        <v>44680</v>
      </c>
      <c r="R33" s="20" t="s">
        <v>26</v>
      </c>
      <c r="S33" s="106" t="s">
        <v>133</v>
      </c>
    </row>
    <row r="34" ht="19.5" spans="1:19">
      <c r="A34" s="22">
        <v>29</v>
      </c>
      <c r="B34" s="22" t="s">
        <v>134</v>
      </c>
      <c r="C34" s="22" t="s">
        <v>135</v>
      </c>
      <c r="D34" s="22">
        <v>700</v>
      </c>
      <c r="E34" s="103">
        <v>16.03</v>
      </c>
      <c r="F34" s="103">
        <f t="shared" si="0"/>
        <v>43.6681222707424</v>
      </c>
      <c r="G34" s="22" t="s">
        <v>60</v>
      </c>
      <c r="H34" s="104">
        <v>84000</v>
      </c>
      <c r="I34" s="104">
        <v>8400</v>
      </c>
      <c r="J34" s="104"/>
      <c r="K34" s="104">
        <v>8400</v>
      </c>
      <c r="L34" s="104">
        <f t="shared" si="1"/>
        <v>2520</v>
      </c>
      <c r="M34" s="104">
        <f t="shared" si="2"/>
        <v>3360</v>
      </c>
      <c r="N34" s="104">
        <f t="shared" si="3"/>
        <v>5880</v>
      </c>
      <c r="O34" s="104">
        <f t="shared" si="4"/>
        <v>2520</v>
      </c>
      <c r="P34" s="105">
        <v>44313</v>
      </c>
      <c r="Q34" s="105">
        <v>44677</v>
      </c>
      <c r="R34" s="20" t="s">
        <v>24</v>
      </c>
      <c r="S34" s="106" t="s">
        <v>136</v>
      </c>
    </row>
    <row r="35" ht="19.5" spans="1:19">
      <c r="A35" s="22">
        <v>30</v>
      </c>
      <c r="B35" s="22" t="s">
        <v>137</v>
      </c>
      <c r="C35" s="22" t="s">
        <v>138</v>
      </c>
      <c r="D35" s="22">
        <v>2100</v>
      </c>
      <c r="E35" s="103">
        <v>48.63</v>
      </c>
      <c r="F35" s="103">
        <f t="shared" si="0"/>
        <v>43.1832202344232</v>
      </c>
      <c r="G35" s="22" t="s">
        <v>60</v>
      </c>
      <c r="H35" s="104">
        <v>252000</v>
      </c>
      <c r="I35" s="104">
        <v>25200</v>
      </c>
      <c r="J35" s="104"/>
      <c r="K35" s="104">
        <v>25200</v>
      </c>
      <c r="L35" s="104">
        <f t="shared" si="1"/>
        <v>7560</v>
      </c>
      <c r="M35" s="104">
        <f t="shared" si="2"/>
        <v>10080</v>
      </c>
      <c r="N35" s="104">
        <f t="shared" si="3"/>
        <v>17640</v>
      </c>
      <c r="O35" s="104">
        <f t="shared" si="4"/>
        <v>7560</v>
      </c>
      <c r="P35" s="105">
        <v>44314</v>
      </c>
      <c r="Q35" s="105">
        <v>44678</v>
      </c>
      <c r="R35" s="20" t="s">
        <v>24</v>
      </c>
      <c r="S35" s="106" t="s">
        <v>139</v>
      </c>
    </row>
    <row r="36" ht="19.5" spans="1:19">
      <c r="A36" s="22">
        <v>31</v>
      </c>
      <c r="B36" s="22" t="s">
        <v>140</v>
      </c>
      <c r="C36" s="22" t="s">
        <v>141</v>
      </c>
      <c r="D36" s="22">
        <v>4000</v>
      </c>
      <c r="E36" s="103">
        <v>85.49</v>
      </c>
      <c r="F36" s="103">
        <f t="shared" si="0"/>
        <v>46.7890981401334</v>
      </c>
      <c r="G36" s="22" t="s">
        <v>60</v>
      </c>
      <c r="H36" s="104">
        <v>480000</v>
      </c>
      <c r="I36" s="104">
        <v>48000</v>
      </c>
      <c r="J36" s="104"/>
      <c r="K36" s="104">
        <v>48000</v>
      </c>
      <c r="L36" s="104">
        <f t="shared" si="1"/>
        <v>14400</v>
      </c>
      <c r="M36" s="104">
        <f t="shared" si="2"/>
        <v>19200</v>
      </c>
      <c r="N36" s="104">
        <f t="shared" si="3"/>
        <v>33600</v>
      </c>
      <c r="O36" s="104">
        <f t="shared" si="4"/>
        <v>14400</v>
      </c>
      <c r="P36" s="105">
        <v>44314</v>
      </c>
      <c r="Q36" s="105">
        <v>44678</v>
      </c>
      <c r="R36" s="20" t="s">
        <v>24</v>
      </c>
      <c r="S36" s="106" t="s">
        <v>142</v>
      </c>
    </row>
    <row r="37" ht="19.5" spans="1:19">
      <c r="A37" s="22">
        <v>32</v>
      </c>
      <c r="B37" s="22" t="s">
        <v>143</v>
      </c>
      <c r="C37" s="22" t="s">
        <v>144</v>
      </c>
      <c r="D37" s="22">
        <v>1000</v>
      </c>
      <c r="E37" s="103">
        <v>25</v>
      </c>
      <c r="F37" s="103">
        <f t="shared" si="0"/>
        <v>40</v>
      </c>
      <c r="G37" s="22" t="s">
        <v>60</v>
      </c>
      <c r="H37" s="104">
        <v>120000</v>
      </c>
      <c r="I37" s="104">
        <v>12000</v>
      </c>
      <c r="J37" s="104"/>
      <c r="K37" s="104">
        <v>12000</v>
      </c>
      <c r="L37" s="104">
        <f t="shared" si="1"/>
        <v>3600</v>
      </c>
      <c r="M37" s="104">
        <f t="shared" si="2"/>
        <v>4800</v>
      </c>
      <c r="N37" s="104">
        <f t="shared" si="3"/>
        <v>8400</v>
      </c>
      <c r="O37" s="104">
        <f t="shared" si="4"/>
        <v>3600</v>
      </c>
      <c r="P37" s="105">
        <v>44316</v>
      </c>
      <c r="Q37" s="105">
        <v>44680</v>
      </c>
      <c r="R37" s="20" t="s">
        <v>26</v>
      </c>
      <c r="S37" s="106" t="s">
        <v>133</v>
      </c>
    </row>
    <row r="38" ht="19.5" spans="1:19">
      <c r="A38" s="22">
        <v>33</v>
      </c>
      <c r="B38" s="22" t="s">
        <v>145</v>
      </c>
      <c r="C38" s="22" t="s">
        <v>146</v>
      </c>
      <c r="D38" s="22">
        <v>1050</v>
      </c>
      <c r="E38" s="103">
        <v>28.77</v>
      </c>
      <c r="F38" s="103">
        <f t="shared" si="0"/>
        <v>36.4963503649635</v>
      </c>
      <c r="G38" s="22" t="s">
        <v>60</v>
      </c>
      <c r="H38" s="104">
        <v>126000</v>
      </c>
      <c r="I38" s="104">
        <v>12600</v>
      </c>
      <c r="J38" s="104"/>
      <c r="K38" s="104">
        <v>12600</v>
      </c>
      <c r="L38" s="104">
        <f t="shared" si="1"/>
        <v>3780</v>
      </c>
      <c r="M38" s="104">
        <f t="shared" si="2"/>
        <v>5040</v>
      </c>
      <c r="N38" s="104">
        <f t="shared" si="3"/>
        <v>8820</v>
      </c>
      <c r="O38" s="104">
        <f t="shared" si="4"/>
        <v>3780</v>
      </c>
      <c r="P38" s="105">
        <v>44312</v>
      </c>
      <c r="Q38" s="105">
        <v>44676</v>
      </c>
      <c r="R38" s="20" t="s">
        <v>24</v>
      </c>
      <c r="S38" s="106" t="s">
        <v>147</v>
      </c>
    </row>
    <row r="39" ht="19.5" spans="1:19">
      <c r="A39" s="22">
        <v>34</v>
      </c>
      <c r="B39" s="22" t="s">
        <v>148</v>
      </c>
      <c r="C39" s="22" t="s">
        <v>149</v>
      </c>
      <c r="D39" s="22">
        <v>700</v>
      </c>
      <c r="E39" s="103">
        <v>16.1</v>
      </c>
      <c r="F39" s="103">
        <f t="shared" si="0"/>
        <v>43.4782608695652</v>
      </c>
      <c r="G39" s="22" t="s">
        <v>60</v>
      </c>
      <c r="H39" s="104">
        <v>84000</v>
      </c>
      <c r="I39" s="104">
        <v>8400</v>
      </c>
      <c r="J39" s="104"/>
      <c r="K39" s="104">
        <v>8400</v>
      </c>
      <c r="L39" s="104">
        <f t="shared" si="1"/>
        <v>2520</v>
      </c>
      <c r="M39" s="104">
        <f t="shared" si="2"/>
        <v>3360</v>
      </c>
      <c r="N39" s="104">
        <f t="shared" si="3"/>
        <v>5880</v>
      </c>
      <c r="O39" s="104">
        <f t="shared" si="4"/>
        <v>2520</v>
      </c>
      <c r="P39" s="105">
        <v>44314</v>
      </c>
      <c r="Q39" s="105">
        <v>44678</v>
      </c>
      <c r="R39" s="20" t="s">
        <v>28</v>
      </c>
      <c r="S39" s="106" t="s">
        <v>150</v>
      </c>
    </row>
    <row r="40" ht="19.5" spans="1:19">
      <c r="A40" s="22">
        <v>35</v>
      </c>
      <c r="B40" s="22" t="s">
        <v>151</v>
      </c>
      <c r="C40" s="22" t="s">
        <v>152</v>
      </c>
      <c r="D40" s="22">
        <v>1300</v>
      </c>
      <c r="E40" s="103">
        <v>30.29</v>
      </c>
      <c r="F40" s="103">
        <f t="shared" si="0"/>
        <v>42.9184549356223</v>
      </c>
      <c r="G40" s="22" t="s">
        <v>64</v>
      </c>
      <c r="H40" s="104">
        <v>156000</v>
      </c>
      <c r="I40" s="104">
        <v>15600</v>
      </c>
      <c r="J40" s="104"/>
      <c r="K40" s="104">
        <v>15600</v>
      </c>
      <c r="L40" s="104">
        <f t="shared" si="1"/>
        <v>4680</v>
      </c>
      <c r="M40" s="104">
        <f t="shared" si="2"/>
        <v>6240</v>
      </c>
      <c r="N40" s="104">
        <f t="shared" si="3"/>
        <v>10920</v>
      </c>
      <c r="O40" s="104">
        <f t="shared" si="4"/>
        <v>4680</v>
      </c>
      <c r="P40" s="105">
        <v>44310</v>
      </c>
      <c r="Q40" s="105">
        <v>44674</v>
      </c>
      <c r="R40" s="20" t="s">
        <v>26</v>
      </c>
      <c r="S40" s="106" t="s">
        <v>153</v>
      </c>
    </row>
    <row r="41" ht="19.5" spans="1:19">
      <c r="A41" s="22">
        <v>36</v>
      </c>
      <c r="B41" s="22" t="s">
        <v>145</v>
      </c>
      <c r="C41" s="22" t="s">
        <v>154</v>
      </c>
      <c r="D41" s="22">
        <v>1600</v>
      </c>
      <c r="E41" s="103">
        <v>39.06</v>
      </c>
      <c r="F41" s="103">
        <f t="shared" si="0"/>
        <v>40.9626216077829</v>
      </c>
      <c r="G41" s="22" t="s">
        <v>60</v>
      </c>
      <c r="H41" s="104">
        <v>192000</v>
      </c>
      <c r="I41" s="104">
        <v>19200</v>
      </c>
      <c r="J41" s="104"/>
      <c r="K41" s="104">
        <v>19200</v>
      </c>
      <c r="L41" s="104">
        <f t="shared" si="1"/>
        <v>5760</v>
      </c>
      <c r="M41" s="104">
        <f t="shared" si="2"/>
        <v>7680</v>
      </c>
      <c r="N41" s="104">
        <f t="shared" si="3"/>
        <v>13440</v>
      </c>
      <c r="O41" s="104">
        <f t="shared" si="4"/>
        <v>5760</v>
      </c>
      <c r="P41" s="105">
        <v>44312</v>
      </c>
      <c r="Q41" s="105">
        <v>44676</v>
      </c>
      <c r="R41" s="20" t="s">
        <v>24</v>
      </c>
      <c r="S41" s="106" t="s">
        <v>147</v>
      </c>
    </row>
    <row r="42" ht="19.5" spans="1:19">
      <c r="A42" s="22">
        <v>37</v>
      </c>
      <c r="B42" s="22" t="s">
        <v>145</v>
      </c>
      <c r="C42" s="22" t="s">
        <v>155</v>
      </c>
      <c r="D42" s="22">
        <v>484</v>
      </c>
      <c r="E42" s="103">
        <v>11</v>
      </c>
      <c r="F42" s="103">
        <f t="shared" si="0"/>
        <v>44</v>
      </c>
      <c r="G42" s="22" t="s">
        <v>60</v>
      </c>
      <c r="H42" s="104">
        <v>58080</v>
      </c>
      <c r="I42" s="104">
        <v>5808</v>
      </c>
      <c r="J42" s="104"/>
      <c r="K42" s="104">
        <v>5808</v>
      </c>
      <c r="L42" s="104">
        <f t="shared" si="1"/>
        <v>1742.4</v>
      </c>
      <c r="M42" s="104">
        <f t="shared" si="2"/>
        <v>2323.2</v>
      </c>
      <c r="N42" s="104">
        <f t="shared" si="3"/>
        <v>4065.6</v>
      </c>
      <c r="O42" s="104">
        <f t="shared" si="4"/>
        <v>1742.4</v>
      </c>
      <c r="P42" s="105">
        <v>44312</v>
      </c>
      <c r="Q42" s="105">
        <v>44676</v>
      </c>
      <c r="R42" s="20" t="s">
        <v>24</v>
      </c>
      <c r="S42" s="106" t="s">
        <v>147</v>
      </c>
    </row>
    <row r="43" ht="19.5" spans="1:19">
      <c r="A43" s="22">
        <v>38</v>
      </c>
      <c r="B43" s="22" t="s">
        <v>156</v>
      </c>
      <c r="C43" s="22" t="s">
        <v>157</v>
      </c>
      <c r="D43" s="22">
        <v>2180</v>
      </c>
      <c r="E43" s="103">
        <v>33.24</v>
      </c>
      <c r="F43" s="103">
        <f t="shared" si="0"/>
        <v>65.5836341756919</v>
      </c>
      <c r="G43" s="22" t="s">
        <v>60</v>
      </c>
      <c r="H43" s="104">
        <v>261600</v>
      </c>
      <c r="I43" s="104">
        <v>26160</v>
      </c>
      <c r="J43" s="104"/>
      <c r="K43" s="104">
        <v>26160</v>
      </c>
      <c r="L43" s="104">
        <f t="shared" si="1"/>
        <v>7848</v>
      </c>
      <c r="M43" s="104">
        <f t="shared" si="2"/>
        <v>10464</v>
      </c>
      <c r="N43" s="104">
        <f t="shared" si="3"/>
        <v>18312</v>
      </c>
      <c r="O43" s="104">
        <f t="shared" si="4"/>
        <v>7848</v>
      </c>
      <c r="P43" s="105">
        <v>44314</v>
      </c>
      <c r="Q43" s="105">
        <v>44678</v>
      </c>
      <c r="R43" s="20" t="s">
        <v>24</v>
      </c>
      <c r="S43" s="106" t="s">
        <v>158</v>
      </c>
    </row>
    <row r="44" ht="19.5" spans="1:19">
      <c r="A44" s="22">
        <v>39</v>
      </c>
      <c r="B44" s="22" t="s">
        <v>134</v>
      </c>
      <c r="C44" s="22" t="s">
        <v>159</v>
      </c>
      <c r="D44" s="22">
        <v>2600</v>
      </c>
      <c r="E44" s="103">
        <v>60.1</v>
      </c>
      <c r="F44" s="103">
        <f t="shared" si="0"/>
        <v>43.261231281198</v>
      </c>
      <c r="G44" s="22" t="s">
        <v>60</v>
      </c>
      <c r="H44" s="104">
        <v>312000</v>
      </c>
      <c r="I44" s="104">
        <v>31200</v>
      </c>
      <c r="J44" s="104"/>
      <c r="K44" s="104">
        <v>31200</v>
      </c>
      <c r="L44" s="104">
        <f t="shared" si="1"/>
        <v>9360</v>
      </c>
      <c r="M44" s="104">
        <f t="shared" si="2"/>
        <v>12480</v>
      </c>
      <c r="N44" s="104">
        <f t="shared" si="3"/>
        <v>21840</v>
      </c>
      <c r="O44" s="104">
        <f t="shared" si="4"/>
        <v>9360</v>
      </c>
      <c r="P44" s="105">
        <v>44314</v>
      </c>
      <c r="Q44" s="105">
        <v>44678</v>
      </c>
      <c r="R44" s="20" t="s">
        <v>24</v>
      </c>
      <c r="S44" s="106" t="s">
        <v>136</v>
      </c>
    </row>
    <row r="45" ht="19.5" spans="1:19">
      <c r="A45" s="22">
        <v>40</v>
      </c>
      <c r="B45" s="22" t="s">
        <v>160</v>
      </c>
      <c r="C45" s="22" t="s">
        <v>161</v>
      </c>
      <c r="D45" s="22">
        <v>2000</v>
      </c>
      <c r="E45" s="103">
        <v>45.72</v>
      </c>
      <c r="F45" s="103">
        <f t="shared" si="0"/>
        <v>43.7445319335083</v>
      </c>
      <c r="G45" s="22" t="s">
        <v>162</v>
      </c>
      <c r="H45" s="104">
        <v>240000</v>
      </c>
      <c r="I45" s="104">
        <v>24000</v>
      </c>
      <c r="J45" s="104"/>
      <c r="K45" s="104">
        <v>24000</v>
      </c>
      <c r="L45" s="104">
        <f t="shared" si="1"/>
        <v>7200</v>
      </c>
      <c r="M45" s="104">
        <f t="shared" si="2"/>
        <v>9600</v>
      </c>
      <c r="N45" s="104">
        <f t="shared" si="3"/>
        <v>16800</v>
      </c>
      <c r="O45" s="104">
        <f t="shared" si="4"/>
        <v>7200</v>
      </c>
      <c r="P45" s="105">
        <v>44312</v>
      </c>
      <c r="Q45" s="105">
        <v>44676</v>
      </c>
      <c r="R45" s="20" t="s">
        <v>24</v>
      </c>
      <c r="S45" s="106" t="s">
        <v>163</v>
      </c>
    </row>
    <row r="46" ht="19.5" spans="1:19">
      <c r="A46" s="22">
        <v>41</v>
      </c>
      <c r="B46" s="22" t="s">
        <v>160</v>
      </c>
      <c r="C46" s="22" t="s">
        <v>164</v>
      </c>
      <c r="D46" s="22">
        <v>1700</v>
      </c>
      <c r="E46" s="103">
        <v>38.75</v>
      </c>
      <c r="F46" s="103">
        <f t="shared" si="0"/>
        <v>43.8709677419355</v>
      </c>
      <c r="G46" s="22" t="s">
        <v>60</v>
      </c>
      <c r="H46" s="104">
        <v>204000</v>
      </c>
      <c r="I46" s="104">
        <v>20400</v>
      </c>
      <c r="J46" s="104"/>
      <c r="K46" s="104">
        <v>20400</v>
      </c>
      <c r="L46" s="104">
        <f t="shared" si="1"/>
        <v>6120</v>
      </c>
      <c r="M46" s="104">
        <f t="shared" si="2"/>
        <v>8160</v>
      </c>
      <c r="N46" s="104">
        <f t="shared" si="3"/>
        <v>14280</v>
      </c>
      <c r="O46" s="104">
        <f t="shared" si="4"/>
        <v>6120</v>
      </c>
      <c r="P46" s="105">
        <v>44312</v>
      </c>
      <c r="Q46" s="105">
        <v>44676</v>
      </c>
      <c r="R46" s="20" t="s">
        <v>24</v>
      </c>
      <c r="S46" s="106" t="s">
        <v>163</v>
      </c>
    </row>
    <row r="47" ht="19.5" spans="1:19">
      <c r="A47" s="22">
        <v>42</v>
      </c>
      <c r="B47" s="22" t="s">
        <v>165</v>
      </c>
      <c r="C47" s="22" t="s">
        <v>166</v>
      </c>
      <c r="D47" s="22">
        <v>2000</v>
      </c>
      <c r="E47" s="103">
        <v>51.49</v>
      </c>
      <c r="F47" s="103">
        <f t="shared" si="0"/>
        <v>38.8424936880948</v>
      </c>
      <c r="G47" s="22" t="s">
        <v>60</v>
      </c>
      <c r="H47" s="104">
        <v>240000</v>
      </c>
      <c r="I47" s="104">
        <v>24000</v>
      </c>
      <c r="J47" s="104"/>
      <c r="K47" s="104">
        <v>24000</v>
      </c>
      <c r="L47" s="104">
        <f t="shared" si="1"/>
        <v>7200</v>
      </c>
      <c r="M47" s="104">
        <f t="shared" si="2"/>
        <v>9600</v>
      </c>
      <c r="N47" s="104">
        <f t="shared" si="3"/>
        <v>16800</v>
      </c>
      <c r="O47" s="104">
        <f t="shared" si="4"/>
        <v>7200</v>
      </c>
      <c r="P47" s="105">
        <v>44312</v>
      </c>
      <c r="Q47" s="105">
        <v>44676</v>
      </c>
      <c r="R47" s="20" t="s">
        <v>24</v>
      </c>
      <c r="S47" s="106" t="s">
        <v>167</v>
      </c>
    </row>
    <row r="48" ht="19.5" spans="1:19">
      <c r="A48" s="22">
        <v>43</v>
      </c>
      <c r="B48" s="22" t="s">
        <v>165</v>
      </c>
      <c r="C48" s="22" t="s">
        <v>168</v>
      </c>
      <c r="D48" s="22">
        <v>1300</v>
      </c>
      <c r="E48" s="103">
        <v>32.83</v>
      </c>
      <c r="F48" s="103">
        <f t="shared" si="0"/>
        <v>39.5979287237283</v>
      </c>
      <c r="G48" s="22" t="s">
        <v>60</v>
      </c>
      <c r="H48" s="104">
        <v>156000</v>
      </c>
      <c r="I48" s="104">
        <v>15600</v>
      </c>
      <c r="J48" s="104"/>
      <c r="K48" s="104">
        <v>15600</v>
      </c>
      <c r="L48" s="104">
        <f t="shared" si="1"/>
        <v>4680</v>
      </c>
      <c r="M48" s="104">
        <f t="shared" si="2"/>
        <v>6240</v>
      </c>
      <c r="N48" s="104">
        <f t="shared" si="3"/>
        <v>10920</v>
      </c>
      <c r="O48" s="104">
        <f t="shared" si="4"/>
        <v>4680</v>
      </c>
      <c r="P48" s="105">
        <v>44312</v>
      </c>
      <c r="Q48" s="105">
        <v>44676</v>
      </c>
      <c r="R48" s="20" t="s">
        <v>24</v>
      </c>
      <c r="S48" s="106" t="s">
        <v>167</v>
      </c>
    </row>
    <row r="49" ht="19.5" spans="1:19">
      <c r="A49" s="22">
        <v>44</v>
      </c>
      <c r="B49" s="22" t="s">
        <v>134</v>
      </c>
      <c r="C49" s="22" t="s">
        <v>169</v>
      </c>
      <c r="D49" s="22">
        <v>1000</v>
      </c>
      <c r="E49" s="103">
        <v>23.05</v>
      </c>
      <c r="F49" s="103">
        <f t="shared" si="0"/>
        <v>43.3839479392625</v>
      </c>
      <c r="G49" s="22" t="s">
        <v>60</v>
      </c>
      <c r="H49" s="104">
        <v>120000</v>
      </c>
      <c r="I49" s="104">
        <v>12000</v>
      </c>
      <c r="J49" s="104"/>
      <c r="K49" s="104">
        <v>12000</v>
      </c>
      <c r="L49" s="104">
        <f t="shared" si="1"/>
        <v>3600</v>
      </c>
      <c r="M49" s="104">
        <f t="shared" si="2"/>
        <v>4800</v>
      </c>
      <c r="N49" s="104">
        <f t="shared" si="3"/>
        <v>8400</v>
      </c>
      <c r="O49" s="104">
        <f t="shared" si="4"/>
        <v>3600</v>
      </c>
      <c r="P49" s="105">
        <v>44313</v>
      </c>
      <c r="Q49" s="105">
        <v>44677</v>
      </c>
      <c r="R49" s="20" t="s">
        <v>24</v>
      </c>
      <c r="S49" s="106" t="s">
        <v>136</v>
      </c>
    </row>
    <row r="50" ht="19.5" spans="1:19">
      <c r="A50" s="22">
        <v>45</v>
      </c>
      <c r="B50" s="22" t="s">
        <v>170</v>
      </c>
      <c r="C50" s="22" t="s">
        <v>171</v>
      </c>
      <c r="D50" s="22">
        <v>3200</v>
      </c>
      <c r="E50" s="103">
        <v>72.88</v>
      </c>
      <c r="F50" s="103">
        <f t="shared" si="0"/>
        <v>43.9077936333699</v>
      </c>
      <c r="G50" s="22" t="s">
        <v>60</v>
      </c>
      <c r="H50" s="104">
        <v>384000</v>
      </c>
      <c r="I50" s="104">
        <v>38400</v>
      </c>
      <c r="J50" s="104"/>
      <c r="K50" s="104">
        <v>38400</v>
      </c>
      <c r="L50" s="104">
        <f t="shared" si="1"/>
        <v>11520</v>
      </c>
      <c r="M50" s="104">
        <f t="shared" si="2"/>
        <v>15360</v>
      </c>
      <c r="N50" s="104">
        <f t="shared" si="3"/>
        <v>26880</v>
      </c>
      <c r="O50" s="104">
        <f t="shared" si="4"/>
        <v>11520</v>
      </c>
      <c r="P50" s="105">
        <v>44313</v>
      </c>
      <c r="Q50" s="105">
        <v>44677</v>
      </c>
      <c r="R50" s="20" t="s">
        <v>24</v>
      </c>
      <c r="S50" s="106" t="s">
        <v>142</v>
      </c>
    </row>
    <row r="51" ht="19.5" spans="1:19">
      <c r="A51" s="22">
        <v>46</v>
      </c>
      <c r="B51" s="22" t="s">
        <v>172</v>
      </c>
      <c r="C51" s="22" t="s">
        <v>173</v>
      </c>
      <c r="D51" s="22">
        <v>900</v>
      </c>
      <c r="E51" s="103">
        <v>24.5</v>
      </c>
      <c r="F51" s="103">
        <f t="shared" si="0"/>
        <v>36.734693877551</v>
      </c>
      <c r="G51" s="22" t="s">
        <v>174</v>
      </c>
      <c r="H51" s="104">
        <v>108000</v>
      </c>
      <c r="I51" s="104">
        <v>10800</v>
      </c>
      <c r="J51" s="104"/>
      <c r="K51" s="104">
        <v>10800</v>
      </c>
      <c r="L51" s="104">
        <f t="shared" si="1"/>
        <v>3240</v>
      </c>
      <c r="M51" s="104">
        <f t="shared" si="2"/>
        <v>4320</v>
      </c>
      <c r="N51" s="104">
        <f t="shared" si="3"/>
        <v>7560</v>
      </c>
      <c r="O51" s="104">
        <f t="shared" si="4"/>
        <v>3240</v>
      </c>
      <c r="P51" s="105">
        <v>44312</v>
      </c>
      <c r="Q51" s="105">
        <v>44676</v>
      </c>
      <c r="R51" s="20" t="s">
        <v>24</v>
      </c>
      <c r="S51" s="106" t="s">
        <v>175</v>
      </c>
    </row>
    <row r="52" ht="19.5" spans="1:19">
      <c r="A52" s="22">
        <v>47</v>
      </c>
      <c r="B52" s="22" t="s">
        <v>176</v>
      </c>
      <c r="C52" s="22" t="s">
        <v>177</v>
      </c>
      <c r="D52" s="22">
        <v>400</v>
      </c>
      <c r="E52" s="103">
        <v>9.37</v>
      </c>
      <c r="F52" s="103">
        <f t="shared" si="0"/>
        <v>42.6894343649947</v>
      </c>
      <c r="G52" s="22" t="s">
        <v>64</v>
      </c>
      <c r="H52" s="104">
        <v>48000</v>
      </c>
      <c r="I52" s="104">
        <v>4800</v>
      </c>
      <c r="J52" s="104"/>
      <c r="K52" s="104">
        <v>4800</v>
      </c>
      <c r="L52" s="104">
        <f t="shared" si="1"/>
        <v>1440</v>
      </c>
      <c r="M52" s="104">
        <f t="shared" si="2"/>
        <v>1920</v>
      </c>
      <c r="N52" s="104">
        <f t="shared" si="3"/>
        <v>3360</v>
      </c>
      <c r="O52" s="104">
        <f t="shared" si="4"/>
        <v>1440</v>
      </c>
      <c r="P52" s="105">
        <v>44315</v>
      </c>
      <c r="Q52" s="105">
        <v>44679</v>
      </c>
      <c r="R52" s="20" t="s">
        <v>27</v>
      </c>
      <c r="S52" s="106" t="s">
        <v>178</v>
      </c>
    </row>
    <row r="53" ht="19.5" spans="1:19">
      <c r="A53" s="22">
        <v>48</v>
      </c>
      <c r="B53" s="22" t="s">
        <v>176</v>
      </c>
      <c r="C53" s="22" t="s">
        <v>179</v>
      </c>
      <c r="D53" s="22">
        <v>400</v>
      </c>
      <c r="E53" s="103">
        <v>11.37</v>
      </c>
      <c r="F53" s="103">
        <f t="shared" si="0"/>
        <v>35.1802990325418</v>
      </c>
      <c r="G53" s="22" t="s">
        <v>60</v>
      </c>
      <c r="H53" s="104">
        <v>48000</v>
      </c>
      <c r="I53" s="104">
        <v>4800</v>
      </c>
      <c r="J53" s="104"/>
      <c r="K53" s="104">
        <v>4800</v>
      </c>
      <c r="L53" s="104">
        <f t="shared" si="1"/>
        <v>1440</v>
      </c>
      <c r="M53" s="104">
        <f t="shared" si="2"/>
        <v>1920</v>
      </c>
      <c r="N53" s="104">
        <f t="shared" si="3"/>
        <v>3360</v>
      </c>
      <c r="O53" s="104">
        <f t="shared" si="4"/>
        <v>1440</v>
      </c>
      <c r="P53" s="105">
        <v>44315</v>
      </c>
      <c r="Q53" s="105">
        <v>44679</v>
      </c>
      <c r="R53" s="20" t="s">
        <v>27</v>
      </c>
      <c r="S53" s="106" t="s">
        <v>178</v>
      </c>
    </row>
    <row r="54" ht="19.5" spans="1:19">
      <c r="A54" s="22">
        <v>49</v>
      </c>
      <c r="B54" s="22" t="s">
        <v>160</v>
      </c>
      <c r="C54" s="22" t="s">
        <v>180</v>
      </c>
      <c r="D54" s="22">
        <v>650</v>
      </c>
      <c r="E54" s="103">
        <v>15.15</v>
      </c>
      <c r="F54" s="103">
        <f t="shared" si="0"/>
        <v>42.9042904290429</v>
      </c>
      <c r="G54" s="22" t="s">
        <v>162</v>
      </c>
      <c r="H54" s="104">
        <v>78000</v>
      </c>
      <c r="I54" s="104">
        <v>7800</v>
      </c>
      <c r="J54" s="104"/>
      <c r="K54" s="104">
        <v>7800</v>
      </c>
      <c r="L54" s="104">
        <f t="shared" si="1"/>
        <v>2340</v>
      </c>
      <c r="M54" s="104">
        <f t="shared" si="2"/>
        <v>3120</v>
      </c>
      <c r="N54" s="104">
        <f t="shared" si="3"/>
        <v>5460</v>
      </c>
      <c r="O54" s="104">
        <f t="shared" si="4"/>
        <v>2340</v>
      </c>
      <c r="P54" s="105">
        <v>44312</v>
      </c>
      <c r="Q54" s="105">
        <v>44676</v>
      </c>
      <c r="R54" s="20" t="s">
        <v>24</v>
      </c>
      <c r="S54" s="106" t="s">
        <v>163</v>
      </c>
    </row>
    <row r="55" ht="19.5" spans="1:19">
      <c r="A55" s="22">
        <v>50</v>
      </c>
      <c r="B55" s="22" t="s">
        <v>181</v>
      </c>
      <c r="C55" s="22" t="s">
        <v>182</v>
      </c>
      <c r="D55" s="22">
        <v>1800</v>
      </c>
      <c r="E55" s="103">
        <v>52.87</v>
      </c>
      <c r="F55" s="103">
        <f t="shared" si="0"/>
        <v>34.045772649896</v>
      </c>
      <c r="G55" s="22" t="s">
        <v>60</v>
      </c>
      <c r="H55" s="104">
        <v>216000</v>
      </c>
      <c r="I55" s="104">
        <v>21600</v>
      </c>
      <c r="J55" s="104"/>
      <c r="K55" s="104">
        <v>21600</v>
      </c>
      <c r="L55" s="104">
        <f t="shared" si="1"/>
        <v>6480</v>
      </c>
      <c r="M55" s="104">
        <f t="shared" si="2"/>
        <v>8640</v>
      </c>
      <c r="N55" s="104">
        <f t="shared" si="3"/>
        <v>15120</v>
      </c>
      <c r="O55" s="104">
        <f t="shared" si="4"/>
        <v>6480</v>
      </c>
      <c r="P55" s="105">
        <v>44313</v>
      </c>
      <c r="Q55" s="105">
        <v>44677</v>
      </c>
      <c r="R55" s="20" t="s">
        <v>24</v>
      </c>
      <c r="S55" s="106" t="s">
        <v>183</v>
      </c>
    </row>
    <row r="56" ht="19.5" spans="1:19">
      <c r="A56" s="22">
        <v>51</v>
      </c>
      <c r="B56" s="22" t="s">
        <v>184</v>
      </c>
      <c r="C56" s="22" t="s">
        <v>185</v>
      </c>
      <c r="D56" s="22">
        <v>3000</v>
      </c>
      <c r="E56" s="103">
        <v>71.83</v>
      </c>
      <c r="F56" s="103">
        <f t="shared" si="0"/>
        <v>41.7652791312822</v>
      </c>
      <c r="G56" s="22" t="s">
        <v>60</v>
      </c>
      <c r="H56" s="104">
        <v>360000</v>
      </c>
      <c r="I56" s="104">
        <v>36000</v>
      </c>
      <c r="J56" s="104"/>
      <c r="K56" s="104">
        <v>36000</v>
      </c>
      <c r="L56" s="104">
        <f t="shared" si="1"/>
        <v>10800</v>
      </c>
      <c r="M56" s="104">
        <f t="shared" si="2"/>
        <v>14400</v>
      </c>
      <c r="N56" s="104">
        <f t="shared" si="3"/>
        <v>25200</v>
      </c>
      <c r="O56" s="104">
        <f t="shared" si="4"/>
        <v>10800</v>
      </c>
      <c r="P56" s="105">
        <v>44326</v>
      </c>
      <c r="Q56" s="105">
        <v>44690</v>
      </c>
      <c r="R56" s="20" t="s">
        <v>24</v>
      </c>
      <c r="S56" s="106" t="s">
        <v>186</v>
      </c>
    </row>
    <row r="57" ht="19.5" spans="1:19">
      <c r="A57" s="22">
        <v>52</v>
      </c>
      <c r="B57" s="22" t="s">
        <v>184</v>
      </c>
      <c r="C57" s="22" t="s">
        <v>187</v>
      </c>
      <c r="D57" s="22">
        <v>1000</v>
      </c>
      <c r="E57" s="103">
        <v>23.98</v>
      </c>
      <c r="F57" s="103">
        <f t="shared" si="0"/>
        <v>41.7014178482068</v>
      </c>
      <c r="G57" s="22" t="s">
        <v>60</v>
      </c>
      <c r="H57" s="104">
        <v>120000</v>
      </c>
      <c r="I57" s="104">
        <v>12000</v>
      </c>
      <c r="J57" s="104"/>
      <c r="K57" s="104">
        <v>12000</v>
      </c>
      <c r="L57" s="104">
        <f t="shared" si="1"/>
        <v>3600</v>
      </c>
      <c r="M57" s="104">
        <f t="shared" si="2"/>
        <v>4800</v>
      </c>
      <c r="N57" s="104">
        <f t="shared" si="3"/>
        <v>8400</v>
      </c>
      <c r="O57" s="104">
        <f t="shared" si="4"/>
        <v>3600</v>
      </c>
      <c r="P57" s="105">
        <v>44316</v>
      </c>
      <c r="Q57" s="105">
        <v>44680</v>
      </c>
      <c r="R57" s="20" t="s">
        <v>24</v>
      </c>
      <c r="S57" s="106" t="s">
        <v>186</v>
      </c>
    </row>
    <row r="58" ht="19.5" spans="1:19">
      <c r="A58" s="22">
        <v>53</v>
      </c>
      <c r="B58" s="22" t="s">
        <v>184</v>
      </c>
      <c r="C58" s="22" t="s">
        <v>188</v>
      </c>
      <c r="D58" s="22">
        <v>2000</v>
      </c>
      <c r="E58" s="103">
        <v>47.7</v>
      </c>
      <c r="F58" s="103">
        <f t="shared" si="0"/>
        <v>41.9287211740042</v>
      </c>
      <c r="G58" s="22" t="s">
        <v>60</v>
      </c>
      <c r="H58" s="104">
        <v>240000</v>
      </c>
      <c r="I58" s="104">
        <v>24000</v>
      </c>
      <c r="J58" s="104"/>
      <c r="K58" s="104">
        <v>24000</v>
      </c>
      <c r="L58" s="104">
        <f t="shared" si="1"/>
        <v>7200</v>
      </c>
      <c r="M58" s="104">
        <f t="shared" si="2"/>
        <v>9600</v>
      </c>
      <c r="N58" s="104">
        <f t="shared" si="3"/>
        <v>16800</v>
      </c>
      <c r="O58" s="104">
        <f t="shared" si="4"/>
        <v>7200</v>
      </c>
      <c r="P58" s="105">
        <v>44326</v>
      </c>
      <c r="Q58" s="105">
        <v>44690</v>
      </c>
      <c r="R58" s="20" t="s">
        <v>24</v>
      </c>
      <c r="S58" s="106" t="s">
        <v>186</v>
      </c>
    </row>
    <row r="59" ht="19.5" spans="1:19">
      <c r="A59" s="22">
        <v>54</v>
      </c>
      <c r="B59" s="22" t="s">
        <v>189</v>
      </c>
      <c r="C59" s="22" t="s">
        <v>190</v>
      </c>
      <c r="D59" s="22">
        <v>1400</v>
      </c>
      <c r="E59" s="103">
        <v>32.56</v>
      </c>
      <c r="F59" s="103">
        <f t="shared" si="0"/>
        <v>42.997542997543</v>
      </c>
      <c r="G59" s="22" t="s">
        <v>60</v>
      </c>
      <c r="H59" s="104">
        <v>168000</v>
      </c>
      <c r="I59" s="104">
        <v>16800</v>
      </c>
      <c r="J59" s="104"/>
      <c r="K59" s="104">
        <v>16800</v>
      </c>
      <c r="L59" s="104">
        <f t="shared" si="1"/>
        <v>5040</v>
      </c>
      <c r="M59" s="104">
        <f t="shared" si="2"/>
        <v>6720</v>
      </c>
      <c r="N59" s="104">
        <f t="shared" si="3"/>
        <v>11760</v>
      </c>
      <c r="O59" s="104">
        <f t="shared" si="4"/>
        <v>5040</v>
      </c>
      <c r="P59" s="105">
        <v>44315</v>
      </c>
      <c r="Q59" s="105">
        <v>44679</v>
      </c>
      <c r="R59" s="20" t="s">
        <v>24</v>
      </c>
      <c r="S59" s="106" t="s">
        <v>191</v>
      </c>
    </row>
    <row r="60" ht="19.5" spans="1:19">
      <c r="A60" s="22">
        <v>55</v>
      </c>
      <c r="B60" s="22" t="s">
        <v>192</v>
      </c>
      <c r="C60" s="22" t="s">
        <v>193</v>
      </c>
      <c r="D60" s="22">
        <v>800</v>
      </c>
      <c r="E60" s="103">
        <v>20.05</v>
      </c>
      <c r="F60" s="103">
        <f t="shared" si="0"/>
        <v>39.9002493765586</v>
      </c>
      <c r="G60" s="22" t="s">
        <v>60</v>
      </c>
      <c r="H60" s="104">
        <v>96000</v>
      </c>
      <c r="I60" s="104">
        <v>9600</v>
      </c>
      <c r="J60" s="104"/>
      <c r="K60" s="104">
        <v>9600</v>
      </c>
      <c r="L60" s="104">
        <f t="shared" si="1"/>
        <v>2880</v>
      </c>
      <c r="M60" s="104">
        <f t="shared" si="2"/>
        <v>3840</v>
      </c>
      <c r="N60" s="104">
        <f t="shared" si="3"/>
        <v>6720</v>
      </c>
      <c r="O60" s="104">
        <f t="shared" si="4"/>
        <v>2880</v>
      </c>
      <c r="P60" s="105">
        <v>44326</v>
      </c>
      <c r="Q60" s="105">
        <v>44690</v>
      </c>
      <c r="R60" s="20" t="s">
        <v>24</v>
      </c>
      <c r="S60" s="106" t="s">
        <v>194</v>
      </c>
    </row>
    <row r="61" ht="19.5" spans="1:19">
      <c r="A61" s="22">
        <v>56</v>
      </c>
      <c r="B61" s="22" t="s">
        <v>195</v>
      </c>
      <c r="C61" s="22" t="s">
        <v>196</v>
      </c>
      <c r="D61" s="22">
        <v>1400</v>
      </c>
      <c r="E61" s="103">
        <v>32.8</v>
      </c>
      <c r="F61" s="103">
        <f t="shared" si="0"/>
        <v>42.6829268292683</v>
      </c>
      <c r="G61" s="22" t="s">
        <v>60</v>
      </c>
      <c r="H61" s="104">
        <v>168000</v>
      </c>
      <c r="I61" s="104">
        <v>16800</v>
      </c>
      <c r="J61" s="104"/>
      <c r="K61" s="104">
        <v>16800</v>
      </c>
      <c r="L61" s="104">
        <f t="shared" si="1"/>
        <v>5040</v>
      </c>
      <c r="M61" s="104">
        <f t="shared" si="2"/>
        <v>6720</v>
      </c>
      <c r="N61" s="104">
        <f t="shared" si="3"/>
        <v>11760</v>
      </c>
      <c r="O61" s="104">
        <f t="shared" si="4"/>
        <v>5040</v>
      </c>
      <c r="P61" s="105">
        <v>44326</v>
      </c>
      <c r="Q61" s="105">
        <v>44690</v>
      </c>
      <c r="R61" s="20" t="s">
        <v>24</v>
      </c>
      <c r="S61" s="106" t="s">
        <v>186</v>
      </c>
    </row>
    <row r="62" ht="19.5" spans="1:19">
      <c r="A62" s="22">
        <v>57</v>
      </c>
      <c r="B62" s="22" t="s">
        <v>197</v>
      </c>
      <c r="C62" s="22" t="s">
        <v>198</v>
      </c>
      <c r="D62" s="22">
        <v>1000</v>
      </c>
      <c r="E62" s="103">
        <v>23.95</v>
      </c>
      <c r="F62" s="103">
        <f t="shared" si="0"/>
        <v>41.7536534446764</v>
      </c>
      <c r="G62" s="22" t="s">
        <v>60</v>
      </c>
      <c r="H62" s="104">
        <v>120000</v>
      </c>
      <c r="I62" s="104">
        <v>12000</v>
      </c>
      <c r="J62" s="104"/>
      <c r="K62" s="104">
        <v>12000</v>
      </c>
      <c r="L62" s="104">
        <f t="shared" si="1"/>
        <v>3600</v>
      </c>
      <c r="M62" s="104">
        <f t="shared" si="2"/>
        <v>4800</v>
      </c>
      <c r="N62" s="104">
        <f t="shared" si="3"/>
        <v>8400</v>
      </c>
      <c r="O62" s="104">
        <f t="shared" si="4"/>
        <v>3600</v>
      </c>
      <c r="P62" s="105">
        <v>44326</v>
      </c>
      <c r="Q62" s="105">
        <v>44690</v>
      </c>
      <c r="R62" s="20" t="s">
        <v>24</v>
      </c>
      <c r="S62" s="106" t="s">
        <v>199</v>
      </c>
    </row>
    <row r="63" ht="19.5" spans="1:19">
      <c r="A63" s="22">
        <v>58</v>
      </c>
      <c r="B63" s="22" t="s">
        <v>195</v>
      </c>
      <c r="C63" s="22" t="s">
        <v>200</v>
      </c>
      <c r="D63" s="22">
        <v>2100</v>
      </c>
      <c r="E63" s="103">
        <v>48.74</v>
      </c>
      <c r="F63" s="103">
        <f t="shared" si="0"/>
        <v>43.0857611817809</v>
      </c>
      <c r="G63" s="22" t="s">
        <v>60</v>
      </c>
      <c r="H63" s="104">
        <v>252000</v>
      </c>
      <c r="I63" s="104">
        <v>25200</v>
      </c>
      <c r="J63" s="104"/>
      <c r="K63" s="104">
        <v>25200</v>
      </c>
      <c r="L63" s="104">
        <f t="shared" si="1"/>
        <v>7560</v>
      </c>
      <c r="M63" s="104">
        <f t="shared" si="2"/>
        <v>10080</v>
      </c>
      <c r="N63" s="104">
        <f t="shared" si="3"/>
        <v>17640</v>
      </c>
      <c r="O63" s="104">
        <f t="shared" si="4"/>
        <v>7560</v>
      </c>
      <c r="P63" s="105">
        <v>44326</v>
      </c>
      <c r="Q63" s="105">
        <v>44690</v>
      </c>
      <c r="R63" s="20" t="s">
        <v>24</v>
      </c>
      <c r="S63" s="106" t="s">
        <v>186</v>
      </c>
    </row>
    <row r="64" ht="19.5" spans="1:19">
      <c r="A64" s="22">
        <v>59</v>
      </c>
      <c r="B64" s="22" t="s">
        <v>201</v>
      </c>
      <c r="C64" s="22" t="s">
        <v>202</v>
      </c>
      <c r="D64" s="22">
        <v>3510</v>
      </c>
      <c r="E64" s="103">
        <v>110.23</v>
      </c>
      <c r="F64" s="103">
        <f t="shared" si="0"/>
        <v>31.8425111131271</v>
      </c>
      <c r="G64" s="22" t="s">
        <v>60</v>
      </c>
      <c r="H64" s="104">
        <v>421200</v>
      </c>
      <c r="I64" s="104">
        <v>42120</v>
      </c>
      <c r="J64" s="104"/>
      <c r="K64" s="104">
        <v>42120</v>
      </c>
      <c r="L64" s="104">
        <f t="shared" si="1"/>
        <v>12636</v>
      </c>
      <c r="M64" s="104">
        <f t="shared" si="2"/>
        <v>16848</v>
      </c>
      <c r="N64" s="104">
        <f t="shared" si="3"/>
        <v>29484</v>
      </c>
      <c r="O64" s="104">
        <f t="shared" si="4"/>
        <v>12636</v>
      </c>
      <c r="P64" s="105">
        <v>44316</v>
      </c>
      <c r="Q64" s="105">
        <v>44680</v>
      </c>
      <c r="R64" s="20" t="s">
        <v>27</v>
      </c>
      <c r="S64" s="106" t="s">
        <v>203</v>
      </c>
    </row>
    <row r="65" ht="19.5" spans="1:19">
      <c r="A65" s="22">
        <v>60</v>
      </c>
      <c r="B65" s="22" t="s">
        <v>204</v>
      </c>
      <c r="C65" s="22" t="s">
        <v>205</v>
      </c>
      <c r="D65" s="22">
        <v>1000</v>
      </c>
      <c r="E65" s="103">
        <v>29.4</v>
      </c>
      <c r="F65" s="103">
        <f t="shared" si="0"/>
        <v>34.0136054421769</v>
      </c>
      <c r="G65" s="22" t="s">
        <v>206</v>
      </c>
      <c r="H65" s="104">
        <v>120000</v>
      </c>
      <c r="I65" s="104">
        <v>12000</v>
      </c>
      <c r="J65" s="104"/>
      <c r="K65" s="104">
        <v>12000</v>
      </c>
      <c r="L65" s="104">
        <f t="shared" si="1"/>
        <v>3600</v>
      </c>
      <c r="M65" s="104">
        <f t="shared" si="2"/>
        <v>4800</v>
      </c>
      <c r="N65" s="104">
        <f t="shared" si="3"/>
        <v>8400</v>
      </c>
      <c r="O65" s="104">
        <f t="shared" si="4"/>
        <v>3600</v>
      </c>
      <c r="P65" s="105">
        <v>44329</v>
      </c>
      <c r="Q65" s="105">
        <v>44693</v>
      </c>
      <c r="R65" s="20" t="s">
        <v>24</v>
      </c>
      <c r="S65" s="106" t="s">
        <v>124</v>
      </c>
    </row>
    <row r="66" ht="19.5" spans="1:19">
      <c r="A66" s="22">
        <v>61</v>
      </c>
      <c r="B66" s="22" t="s">
        <v>207</v>
      </c>
      <c r="C66" s="22" t="s">
        <v>208</v>
      </c>
      <c r="D66" s="22">
        <v>1000</v>
      </c>
      <c r="E66" s="103">
        <v>37.66</v>
      </c>
      <c r="F66" s="103">
        <f t="shared" si="0"/>
        <v>26.5533722782793</v>
      </c>
      <c r="G66" s="22" t="s">
        <v>60</v>
      </c>
      <c r="H66" s="104">
        <v>120000</v>
      </c>
      <c r="I66" s="104">
        <v>12000</v>
      </c>
      <c r="J66" s="104"/>
      <c r="K66" s="104">
        <v>12000</v>
      </c>
      <c r="L66" s="104">
        <f t="shared" si="1"/>
        <v>3600</v>
      </c>
      <c r="M66" s="104">
        <f t="shared" si="2"/>
        <v>4800</v>
      </c>
      <c r="N66" s="104">
        <f t="shared" si="3"/>
        <v>8400</v>
      </c>
      <c r="O66" s="104">
        <f t="shared" si="4"/>
        <v>3600</v>
      </c>
      <c r="P66" s="105">
        <v>44314</v>
      </c>
      <c r="Q66" s="105">
        <v>44678</v>
      </c>
      <c r="R66" s="20" t="s">
        <v>24</v>
      </c>
      <c r="S66" s="106" t="s">
        <v>183</v>
      </c>
    </row>
    <row r="67" ht="19.5" spans="1:19">
      <c r="A67" s="22">
        <v>62</v>
      </c>
      <c r="B67" s="22" t="s">
        <v>209</v>
      </c>
      <c r="C67" s="22" t="s">
        <v>210</v>
      </c>
      <c r="D67" s="22">
        <v>2500</v>
      </c>
      <c r="E67" s="103">
        <v>69</v>
      </c>
      <c r="F67" s="103">
        <f t="shared" si="0"/>
        <v>36.231884057971</v>
      </c>
      <c r="G67" s="22" t="s">
        <v>101</v>
      </c>
      <c r="H67" s="104">
        <v>300000</v>
      </c>
      <c r="I67" s="104">
        <v>30000</v>
      </c>
      <c r="J67" s="104"/>
      <c r="K67" s="104">
        <v>30000</v>
      </c>
      <c r="L67" s="104">
        <f t="shared" si="1"/>
        <v>9000</v>
      </c>
      <c r="M67" s="104">
        <f t="shared" si="2"/>
        <v>12000</v>
      </c>
      <c r="N67" s="104">
        <f t="shared" si="3"/>
        <v>21000</v>
      </c>
      <c r="O67" s="104">
        <f t="shared" si="4"/>
        <v>9000</v>
      </c>
      <c r="P67" s="105">
        <v>44318</v>
      </c>
      <c r="Q67" s="105">
        <v>44682</v>
      </c>
      <c r="R67" s="20" t="s">
        <v>27</v>
      </c>
      <c r="S67" s="106" t="s">
        <v>211</v>
      </c>
    </row>
    <row r="68" ht="19.5" spans="1:19">
      <c r="A68" s="22">
        <v>63</v>
      </c>
      <c r="B68" s="22" t="s">
        <v>212</v>
      </c>
      <c r="C68" s="22" t="s">
        <v>213</v>
      </c>
      <c r="D68" s="22">
        <v>2500</v>
      </c>
      <c r="E68" s="103">
        <v>60.85</v>
      </c>
      <c r="F68" s="103">
        <f t="shared" si="0"/>
        <v>41.0846343467543</v>
      </c>
      <c r="G68" s="22" t="s">
        <v>101</v>
      </c>
      <c r="H68" s="104">
        <v>300000</v>
      </c>
      <c r="I68" s="104">
        <v>30000</v>
      </c>
      <c r="J68" s="104"/>
      <c r="K68" s="104">
        <v>30000</v>
      </c>
      <c r="L68" s="104">
        <f t="shared" si="1"/>
        <v>9000</v>
      </c>
      <c r="M68" s="104">
        <f t="shared" si="2"/>
        <v>12000</v>
      </c>
      <c r="N68" s="104">
        <f t="shared" si="3"/>
        <v>21000</v>
      </c>
      <c r="O68" s="104">
        <f t="shared" si="4"/>
        <v>9000</v>
      </c>
      <c r="P68" s="105">
        <v>44318</v>
      </c>
      <c r="Q68" s="105">
        <v>44682</v>
      </c>
      <c r="R68" s="20" t="s">
        <v>27</v>
      </c>
      <c r="S68" s="106" t="s">
        <v>211</v>
      </c>
    </row>
    <row r="69" ht="19.5" spans="1:19">
      <c r="A69" s="22">
        <v>64</v>
      </c>
      <c r="B69" s="22" t="s">
        <v>214</v>
      </c>
      <c r="C69" s="22" t="s">
        <v>215</v>
      </c>
      <c r="D69" s="22">
        <v>4810</v>
      </c>
      <c r="E69" s="103">
        <v>124.36</v>
      </c>
      <c r="F69" s="103">
        <f t="shared" si="0"/>
        <v>38.6780315213895</v>
      </c>
      <c r="G69" s="22" t="s">
        <v>216</v>
      </c>
      <c r="H69" s="104">
        <v>577200</v>
      </c>
      <c r="I69" s="104">
        <v>57720</v>
      </c>
      <c r="J69" s="104"/>
      <c r="K69" s="104">
        <v>57720</v>
      </c>
      <c r="L69" s="104">
        <f t="shared" si="1"/>
        <v>17316</v>
      </c>
      <c r="M69" s="104">
        <f t="shared" si="2"/>
        <v>23088</v>
      </c>
      <c r="N69" s="104">
        <f t="shared" si="3"/>
        <v>40404</v>
      </c>
      <c r="O69" s="104">
        <f t="shared" si="4"/>
        <v>17316</v>
      </c>
      <c r="P69" s="105">
        <v>44316</v>
      </c>
      <c r="Q69" s="105">
        <v>44680</v>
      </c>
      <c r="R69" s="20" t="s">
        <v>27</v>
      </c>
      <c r="S69" s="106" t="s">
        <v>203</v>
      </c>
    </row>
    <row r="70" ht="19.5" spans="1:19">
      <c r="A70" s="22">
        <v>65</v>
      </c>
      <c r="B70" s="22" t="s">
        <v>217</v>
      </c>
      <c r="C70" s="22" t="s">
        <v>218</v>
      </c>
      <c r="D70" s="22">
        <v>3600</v>
      </c>
      <c r="E70" s="103">
        <v>94.17</v>
      </c>
      <c r="F70" s="103">
        <f t="shared" si="0"/>
        <v>38.2287352660083</v>
      </c>
      <c r="G70" s="22" t="s">
        <v>162</v>
      </c>
      <c r="H70" s="104">
        <v>432000</v>
      </c>
      <c r="I70" s="104">
        <v>43200</v>
      </c>
      <c r="J70" s="104"/>
      <c r="K70" s="104">
        <v>43200</v>
      </c>
      <c r="L70" s="104">
        <f t="shared" si="1"/>
        <v>12960</v>
      </c>
      <c r="M70" s="104">
        <f t="shared" si="2"/>
        <v>17280</v>
      </c>
      <c r="N70" s="104">
        <f t="shared" si="3"/>
        <v>30240</v>
      </c>
      <c r="O70" s="104">
        <f t="shared" si="4"/>
        <v>12960</v>
      </c>
      <c r="P70" s="105">
        <v>44316</v>
      </c>
      <c r="Q70" s="105">
        <v>44680</v>
      </c>
      <c r="R70" s="20" t="s">
        <v>27</v>
      </c>
      <c r="S70" s="106" t="s">
        <v>203</v>
      </c>
    </row>
    <row r="71" ht="19.5" spans="1:19">
      <c r="A71" s="22">
        <v>66</v>
      </c>
      <c r="B71" s="22" t="s">
        <v>219</v>
      </c>
      <c r="C71" s="22" t="s">
        <v>220</v>
      </c>
      <c r="D71" s="22">
        <v>1800</v>
      </c>
      <c r="E71" s="103">
        <v>45.61</v>
      </c>
      <c r="F71" s="103">
        <f t="shared" ref="F71:F134" si="5">D71/E71</f>
        <v>39.4650295987722</v>
      </c>
      <c r="G71" s="22" t="s">
        <v>162</v>
      </c>
      <c r="H71" s="104">
        <v>216000</v>
      </c>
      <c r="I71" s="104">
        <v>21600</v>
      </c>
      <c r="J71" s="104"/>
      <c r="K71" s="104">
        <v>21600</v>
      </c>
      <c r="L71" s="104">
        <f t="shared" ref="L71:L134" si="6">K71*0.3</f>
        <v>6480</v>
      </c>
      <c r="M71" s="104">
        <f t="shared" ref="M71:M134" si="7">K71*0.4</f>
        <v>8640</v>
      </c>
      <c r="N71" s="104">
        <f t="shared" ref="N71:N134" si="8">L71+M71</f>
        <v>15120</v>
      </c>
      <c r="O71" s="104">
        <f t="shared" ref="O71:O134" si="9">K71*0.3</f>
        <v>6480</v>
      </c>
      <c r="P71" s="105">
        <v>44323</v>
      </c>
      <c r="Q71" s="105">
        <v>44687</v>
      </c>
      <c r="R71" s="20" t="s">
        <v>27</v>
      </c>
      <c r="S71" s="106" t="s">
        <v>221</v>
      </c>
    </row>
    <row r="72" ht="19.5" spans="1:19">
      <c r="A72" s="22">
        <v>67</v>
      </c>
      <c r="B72" s="22" t="s">
        <v>219</v>
      </c>
      <c r="C72" s="22" t="s">
        <v>222</v>
      </c>
      <c r="D72" s="22">
        <v>2000</v>
      </c>
      <c r="E72" s="103">
        <v>45.77</v>
      </c>
      <c r="F72" s="103">
        <f t="shared" si="5"/>
        <v>43.6967445925279</v>
      </c>
      <c r="G72" s="22" t="s">
        <v>162</v>
      </c>
      <c r="H72" s="104">
        <v>240000</v>
      </c>
      <c r="I72" s="104">
        <v>24000</v>
      </c>
      <c r="J72" s="104"/>
      <c r="K72" s="104">
        <v>24000</v>
      </c>
      <c r="L72" s="104">
        <f t="shared" si="6"/>
        <v>7200</v>
      </c>
      <c r="M72" s="104">
        <f t="shared" si="7"/>
        <v>9600</v>
      </c>
      <c r="N72" s="104">
        <f t="shared" si="8"/>
        <v>16800</v>
      </c>
      <c r="O72" s="104">
        <f t="shared" si="9"/>
        <v>7200</v>
      </c>
      <c r="P72" s="105">
        <v>44323</v>
      </c>
      <c r="Q72" s="105">
        <v>44687</v>
      </c>
      <c r="R72" s="20" t="s">
        <v>27</v>
      </c>
      <c r="S72" s="106" t="s">
        <v>221</v>
      </c>
    </row>
    <row r="73" ht="19.5" spans="1:19">
      <c r="A73" s="22">
        <v>68</v>
      </c>
      <c r="B73" s="22" t="s">
        <v>223</v>
      </c>
      <c r="C73" s="22" t="s">
        <v>224</v>
      </c>
      <c r="D73" s="22">
        <v>3000</v>
      </c>
      <c r="E73" s="103">
        <v>95</v>
      </c>
      <c r="F73" s="103">
        <f t="shared" si="5"/>
        <v>31.5789473684211</v>
      </c>
      <c r="G73" s="22" t="s">
        <v>101</v>
      </c>
      <c r="H73" s="104">
        <v>360000</v>
      </c>
      <c r="I73" s="104">
        <v>36000</v>
      </c>
      <c r="J73" s="104"/>
      <c r="K73" s="104">
        <v>36000</v>
      </c>
      <c r="L73" s="104">
        <f t="shared" si="6"/>
        <v>10800</v>
      </c>
      <c r="M73" s="104">
        <f t="shared" si="7"/>
        <v>14400</v>
      </c>
      <c r="N73" s="104">
        <f t="shared" si="8"/>
        <v>25200</v>
      </c>
      <c r="O73" s="104">
        <f t="shared" si="9"/>
        <v>10800</v>
      </c>
      <c r="P73" s="105">
        <v>44318</v>
      </c>
      <c r="Q73" s="105">
        <v>44682</v>
      </c>
      <c r="R73" s="20" t="s">
        <v>27</v>
      </c>
      <c r="S73" s="106" t="s">
        <v>211</v>
      </c>
    </row>
    <row r="74" ht="19.5" spans="1:19">
      <c r="A74" s="22">
        <v>69</v>
      </c>
      <c r="B74" s="22" t="s">
        <v>225</v>
      </c>
      <c r="C74" s="22" t="s">
        <v>226</v>
      </c>
      <c r="D74" s="22">
        <v>2000</v>
      </c>
      <c r="E74" s="103">
        <v>60.55</v>
      </c>
      <c r="F74" s="103">
        <f t="shared" si="5"/>
        <v>33.0305532617671</v>
      </c>
      <c r="G74" s="22" t="s">
        <v>101</v>
      </c>
      <c r="H74" s="104">
        <v>240000</v>
      </c>
      <c r="I74" s="104">
        <v>24000</v>
      </c>
      <c r="J74" s="104"/>
      <c r="K74" s="104">
        <v>24000</v>
      </c>
      <c r="L74" s="104">
        <f t="shared" si="6"/>
        <v>7200</v>
      </c>
      <c r="M74" s="104">
        <f t="shared" si="7"/>
        <v>9600</v>
      </c>
      <c r="N74" s="104">
        <f t="shared" si="8"/>
        <v>16800</v>
      </c>
      <c r="O74" s="104">
        <f t="shared" si="9"/>
        <v>7200</v>
      </c>
      <c r="P74" s="105">
        <v>44316</v>
      </c>
      <c r="Q74" s="105">
        <v>44680</v>
      </c>
      <c r="R74" s="20" t="s">
        <v>27</v>
      </c>
      <c r="S74" s="106" t="s">
        <v>211</v>
      </c>
    </row>
    <row r="75" ht="19.5" spans="1:19">
      <c r="A75" s="22">
        <v>70</v>
      </c>
      <c r="B75" s="22" t="s">
        <v>227</v>
      </c>
      <c r="C75" s="22" t="s">
        <v>228</v>
      </c>
      <c r="D75" s="22">
        <v>1500</v>
      </c>
      <c r="E75" s="103">
        <v>50.29</v>
      </c>
      <c r="F75" s="103">
        <f t="shared" si="5"/>
        <v>29.8270033803937</v>
      </c>
      <c r="G75" s="22" t="s">
        <v>60</v>
      </c>
      <c r="H75" s="104">
        <v>180000</v>
      </c>
      <c r="I75" s="104">
        <v>18000</v>
      </c>
      <c r="J75" s="104"/>
      <c r="K75" s="104">
        <v>18000</v>
      </c>
      <c r="L75" s="104">
        <f t="shared" si="6"/>
        <v>5400</v>
      </c>
      <c r="M75" s="104">
        <f t="shared" si="7"/>
        <v>7200</v>
      </c>
      <c r="N75" s="104">
        <f t="shared" si="8"/>
        <v>12600</v>
      </c>
      <c r="O75" s="104">
        <f t="shared" si="9"/>
        <v>5400</v>
      </c>
      <c r="P75" s="105">
        <v>44326</v>
      </c>
      <c r="Q75" s="105">
        <v>44690</v>
      </c>
      <c r="R75" s="20" t="s">
        <v>27</v>
      </c>
      <c r="S75" s="106" t="s">
        <v>229</v>
      </c>
    </row>
    <row r="76" ht="19.5" spans="1:19">
      <c r="A76" s="22">
        <v>71</v>
      </c>
      <c r="B76" s="22" t="s">
        <v>230</v>
      </c>
      <c r="C76" s="22" t="s">
        <v>231</v>
      </c>
      <c r="D76" s="22">
        <v>800</v>
      </c>
      <c r="E76" s="103">
        <v>21</v>
      </c>
      <c r="F76" s="103">
        <f t="shared" si="5"/>
        <v>38.0952380952381</v>
      </c>
      <c r="G76" s="22" t="s">
        <v>162</v>
      </c>
      <c r="H76" s="104">
        <v>96000</v>
      </c>
      <c r="I76" s="104">
        <v>9600</v>
      </c>
      <c r="J76" s="104"/>
      <c r="K76" s="104">
        <v>9600</v>
      </c>
      <c r="L76" s="104">
        <f t="shared" si="6"/>
        <v>2880</v>
      </c>
      <c r="M76" s="104">
        <f t="shared" si="7"/>
        <v>3840</v>
      </c>
      <c r="N76" s="104">
        <f t="shared" si="8"/>
        <v>6720</v>
      </c>
      <c r="O76" s="104">
        <f t="shared" si="9"/>
        <v>2880</v>
      </c>
      <c r="P76" s="105">
        <v>44326</v>
      </c>
      <c r="Q76" s="105">
        <v>44690</v>
      </c>
      <c r="R76" s="20" t="s">
        <v>27</v>
      </c>
      <c r="S76" s="106" t="s">
        <v>221</v>
      </c>
    </row>
    <row r="77" ht="19.5" spans="1:19">
      <c r="A77" s="22">
        <v>72</v>
      </c>
      <c r="B77" s="22" t="s">
        <v>230</v>
      </c>
      <c r="C77" s="22" t="s">
        <v>232</v>
      </c>
      <c r="D77" s="22">
        <v>2000</v>
      </c>
      <c r="E77" s="103">
        <v>53.21</v>
      </c>
      <c r="F77" s="103">
        <f t="shared" si="5"/>
        <v>37.5869197519263</v>
      </c>
      <c r="G77" s="22" t="s">
        <v>162</v>
      </c>
      <c r="H77" s="104">
        <v>240000</v>
      </c>
      <c r="I77" s="104">
        <v>24000</v>
      </c>
      <c r="J77" s="104"/>
      <c r="K77" s="104">
        <v>24000</v>
      </c>
      <c r="L77" s="104">
        <f t="shared" si="6"/>
        <v>7200</v>
      </c>
      <c r="M77" s="104">
        <f t="shared" si="7"/>
        <v>9600</v>
      </c>
      <c r="N77" s="104">
        <f t="shared" si="8"/>
        <v>16800</v>
      </c>
      <c r="O77" s="104">
        <f t="shared" si="9"/>
        <v>7200</v>
      </c>
      <c r="P77" s="105">
        <v>44326</v>
      </c>
      <c r="Q77" s="105">
        <v>44690</v>
      </c>
      <c r="R77" s="20" t="s">
        <v>27</v>
      </c>
      <c r="S77" s="106" t="s">
        <v>221</v>
      </c>
    </row>
    <row r="78" ht="19.5" spans="1:19">
      <c r="A78" s="22">
        <v>73</v>
      </c>
      <c r="B78" s="22" t="s">
        <v>233</v>
      </c>
      <c r="C78" s="22" t="s">
        <v>234</v>
      </c>
      <c r="D78" s="22">
        <v>2000</v>
      </c>
      <c r="E78" s="103">
        <v>51.88</v>
      </c>
      <c r="F78" s="103">
        <f t="shared" si="5"/>
        <v>38.550501156515</v>
      </c>
      <c r="G78" s="22" t="s">
        <v>101</v>
      </c>
      <c r="H78" s="104">
        <v>240000</v>
      </c>
      <c r="I78" s="104">
        <v>24000</v>
      </c>
      <c r="J78" s="104"/>
      <c r="K78" s="104">
        <v>24000</v>
      </c>
      <c r="L78" s="104">
        <f t="shared" si="6"/>
        <v>7200</v>
      </c>
      <c r="M78" s="104">
        <f t="shared" si="7"/>
        <v>9600</v>
      </c>
      <c r="N78" s="104">
        <f t="shared" si="8"/>
        <v>16800</v>
      </c>
      <c r="O78" s="104">
        <f t="shared" si="9"/>
        <v>7200</v>
      </c>
      <c r="P78" s="105">
        <v>44318</v>
      </c>
      <c r="Q78" s="105">
        <v>44682</v>
      </c>
      <c r="R78" s="20" t="s">
        <v>27</v>
      </c>
      <c r="S78" s="106" t="s">
        <v>211</v>
      </c>
    </row>
    <row r="79" ht="19.5" spans="1:19">
      <c r="A79" s="22">
        <v>74</v>
      </c>
      <c r="B79" s="22" t="s">
        <v>235</v>
      </c>
      <c r="C79" s="22" t="s">
        <v>236</v>
      </c>
      <c r="D79" s="22">
        <v>2900</v>
      </c>
      <c r="E79" s="103">
        <v>68.01</v>
      </c>
      <c r="F79" s="103">
        <f t="shared" si="5"/>
        <v>42.6407881193942</v>
      </c>
      <c r="G79" s="22" t="s">
        <v>60</v>
      </c>
      <c r="H79" s="104">
        <v>348000</v>
      </c>
      <c r="I79" s="104">
        <v>34800</v>
      </c>
      <c r="J79" s="104"/>
      <c r="K79" s="104">
        <v>34800</v>
      </c>
      <c r="L79" s="104">
        <f t="shared" si="6"/>
        <v>10440</v>
      </c>
      <c r="M79" s="104">
        <f t="shared" si="7"/>
        <v>13920</v>
      </c>
      <c r="N79" s="104">
        <f t="shared" si="8"/>
        <v>24360</v>
      </c>
      <c r="O79" s="104">
        <f t="shared" si="9"/>
        <v>10440</v>
      </c>
      <c r="P79" s="105">
        <v>44326</v>
      </c>
      <c r="Q79" s="105">
        <v>44690</v>
      </c>
      <c r="R79" s="20" t="s">
        <v>24</v>
      </c>
      <c r="S79" s="106" t="s">
        <v>237</v>
      </c>
    </row>
    <row r="80" ht="19.5" spans="1:19">
      <c r="A80" s="22">
        <v>75</v>
      </c>
      <c r="B80" s="22" t="s">
        <v>238</v>
      </c>
      <c r="C80" s="22" t="s">
        <v>239</v>
      </c>
      <c r="D80" s="22">
        <v>2100</v>
      </c>
      <c r="E80" s="103">
        <v>51.79</v>
      </c>
      <c r="F80" s="103">
        <f t="shared" si="5"/>
        <v>40.5483684108901</v>
      </c>
      <c r="G80" s="22" t="s">
        <v>60</v>
      </c>
      <c r="H80" s="104">
        <v>252000</v>
      </c>
      <c r="I80" s="104">
        <v>25200</v>
      </c>
      <c r="J80" s="104"/>
      <c r="K80" s="104">
        <v>25200</v>
      </c>
      <c r="L80" s="104">
        <f t="shared" si="6"/>
        <v>7560</v>
      </c>
      <c r="M80" s="104">
        <f t="shared" si="7"/>
        <v>10080</v>
      </c>
      <c r="N80" s="104">
        <f t="shared" si="8"/>
        <v>17640</v>
      </c>
      <c r="O80" s="104">
        <f t="shared" si="9"/>
        <v>7560</v>
      </c>
      <c r="P80" s="105">
        <v>44326</v>
      </c>
      <c r="Q80" s="105">
        <v>44690</v>
      </c>
      <c r="R80" s="20" t="s">
        <v>24</v>
      </c>
      <c r="S80" s="106" t="s">
        <v>237</v>
      </c>
    </row>
    <row r="81" ht="19.5" spans="1:19">
      <c r="A81" s="22">
        <v>76</v>
      </c>
      <c r="B81" s="22" t="s">
        <v>240</v>
      </c>
      <c r="C81" s="22" t="s">
        <v>241</v>
      </c>
      <c r="D81" s="22">
        <v>750</v>
      </c>
      <c r="E81" s="103">
        <v>17.71</v>
      </c>
      <c r="F81" s="103">
        <f t="shared" si="5"/>
        <v>42.3489553924337</v>
      </c>
      <c r="G81" s="22" t="s">
        <v>162</v>
      </c>
      <c r="H81" s="104">
        <v>90000</v>
      </c>
      <c r="I81" s="104">
        <v>9000</v>
      </c>
      <c r="J81" s="104"/>
      <c r="K81" s="104">
        <v>9000</v>
      </c>
      <c r="L81" s="104">
        <f t="shared" si="6"/>
        <v>2700</v>
      </c>
      <c r="M81" s="104">
        <f t="shared" si="7"/>
        <v>3600</v>
      </c>
      <c r="N81" s="104">
        <f t="shared" si="8"/>
        <v>6300</v>
      </c>
      <c r="O81" s="104">
        <f t="shared" si="9"/>
        <v>2700</v>
      </c>
      <c r="P81" s="105">
        <v>44326</v>
      </c>
      <c r="Q81" s="105">
        <v>44690</v>
      </c>
      <c r="R81" s="20" t="s">
        <v>24</v>
      </c>
      <c r="S81" s="106" t="s">
        <v>242</v>
      </c>
    </row>
    <row r="82" ht="19.5" spans="1:19">
      <c r="A82" s="22">
        <v>77</v>
      </c>
      <c r="B82" s="22" t="s">
        <v>243</v>
      </c>
      <c r="C82" s="22" t="s">
        <v>244</v>
      </c>
      <c r="D82" s="22">
        <v>1200</v>
      </c>
      <c r="E82" s="103">
        <v>27.31</v>
      </c>
      <c r="F82" s="103">
        <f t="shared" si="5"/>
        <v>43.9399487367265</v>
      </c>
      <c r="G82" s="22" t="s">
        <v>60</v>
      </c>
      <c r="H82" s="104">
        <v>144000</v>
      </c>
      <c r="I82" s="104">
        <v>14400</v>
      </c>
      <c r="J82" s="104"/>
      <c r="K82" s="104">
        <v>14400</v>
      </c>
      <c r="L82" s="104">
        <f t="shared" si="6"/>
        <v>4320</v>
      </c>
      <c r="M82" s="104">
        <f t="shared" si="7"/>
        <v>5760</v>
      </c>
      <c r="N82" s="104">
        <f t="shared" si="8"/>
        <v>10080</v>
      </c>
      <c r="O82" s="104">
        <f t="shared" si="9"/>
        <v>4320</v>
      </c>
      <c r="P82" s="105">
        <v>44326</v>
      </c>
      <c r="Q82" s="105">
        <v>44690</v>
      </c>
      <c r="R82" s="20" t="s">
        <v>24</v>
      </c>
      <c r="S82" s="106" t="s">
        <v>245</v>
      </c>
    </row>
    <row r="83" ht="19.5" spans="1:19">
      <c r="A83" s="22">
        <v>78</v>
      </c>
      <c r="B83" s="22" t="s">
        <v>243</v>
      </c>
      <c r="C83" s="22" t="s">
        <v>246</v>
      </c>
      <c r="D83" s="22">
        <v>1300</v>
      </c>
      <c r="E83" s="103">
        <v>34.67</v>
      </c>
      <c r="F83" s="103">
        <f t="shared" si="5"/>
        <v>37.4963945774445</v>
      </c>
      <c r="G83" s="22" t="s">
        <v>60</v>
      </c>
      <c r="H83" s="104">
        <v>156000</v>
      </c>
      <c r="I83" s="104">
        <v>15600</v>
      </c>
      <c r="J83" s="104"/>
      <c r="K83" s="104">
        <v>15600</v>
      </c>
      <c r="L83" s="104">
        <f t="shared" si="6"/>
        <v>4680</v>
      </c>
      <c r="M83" s="104">
        <f t="shared" si="7"/>
        <v>6240</v>
      </c>
      <c r="N83" s="104">
        <f t="shared" si="8"/>
        <v>10920</v>
      </c>
      <c r="O83" s="104">
        <f t="shared" si="9"/>
        <v>4680</v>
      </c>
      <c r="P83" s="105">
        <v>44326</v>
      </c>
      <c r="Q83" s="105">
        <v>44690</v>
      </c>
      <c r="R83" s="20" t="s">
        <v>24</v>
      </c>
      <c r="S83" s="106" t="s">
        <v>245</v>
      </c>
    </row>
    <row r="84" ht="19.5" spans="1:19">
      <c r="A84" s="22">
        <v>79</v>
      </c>
      <c r="B84" s="22" t="s">
        <v>247</v>
      </c>
      <c r="C84" s="22" t="s">
        <v>248</v>
      </c>
      <c r="D84" s="22">
        <v>2360</v>
      </c>
      <c r="E84" s="103">
        <v>55.87</v>
      </c>
      <c r="F84" s="103">
        <f t="shared" si="5"/>
        <v>42.2409164131018</v>
      </c>
      <c r="G84" s="22" t="s">
        <v>60</v>
      </c>
      <c r="H84" s="104">
        <v>283200</v>
      </c>
      <c r="I84" s="104">
        <v>28320</v>
      </c>
      <c r="J84" s="104"/>
      <c r="K84" s="104">
        <v>28320</v>
      </c>
      <c r="L84" s="104">
        <f t="shared" si="6"/>
        <v>8496</v>
      </c>
      <c r="M84" s="104">
        <f t="shared" si="7"/>
        <v>11328</v>
      </c>
      <c r="N84" s="104">
        <f t="shared" si="8"/>
        <v>19824</v>
      </c>
      <c r="O84" s="104">
        <f t="shared" si="9"/>
        <v>8496</v>
      </c>
      <c r="P84" s="105">
        <v>44323</v>
      </c>
      <c r="Q84" s="105">
        <v>44687</v>
      </c>
      <c r="R84" s="20" t="s">
        <v>27</v>
      </c>
      <c r="S84" s="106" t="s">
        <v>203</v>
      </c>
    </row>
    <row r="85" ht="19.5" spans="1:19">
      <c r="A85" s="22">
        <v>80</v>
      </c>
      <c r="B85" s="22" t="s">
        <v>243</v>
      </c>
      <c r="C85" s="22" t="s">
        <v>249</v>
      </c>
      <c r="D85" s="22">
        <v>1800</v>
      </c>
      <c r="E85" s="103">
        <v>42.84</v>
      </c>
      <c r="F85" s="103">
        <f t="shared" si="5"/>
        <v>42.0168067226891</v>
      </c>
      <c r="G85" s="22" t="s">
        <v>60</v>
      </c>
      <c r="H85" s="104">
        <v>216000</v>
      </c>
      <c r="I85" s="104">
        <v>21600</v>
      </c>
      <c r="J85" s="104"/>
      <c r="K85" s="104">
        <v>21600</v>
      </c>
      <c r="L85" s="104">
        <f t="shared" si="6"/>
        <v>6480</v>
      </c>
      <c r="M85" s="104">
        <f t="shared" si="7"/>
        <v>8640</v>
      </c>
      <c r="N85" s="104">
        <f t="shared" si="8"/>
        <v>15120</v>
      </c>
      <c r="O85" s="104">
        <f t="shared" si="9"/>
        <v>6480</v>
      </c>
      <c r="P85" s="105">
        <v>44326</v>
      </c>
      <c r="Q85" s="105">
        <v>44690</v>
      </c>
      <c r="R85" s="20" t="s">
        <v>24</v>
      </c>
      <c r="S85" s="106" t="s">
        <v>245</v>
      </c>
    </row>
    <row r="86" ht="19.5" spans="1:19">
      <c r="A86" s="22">
        <v>81</v>
      </c>
      <c r="B86" s="22" t="s">
        <v>250</v>
      </c>
      <c r="C86" s="22" t="s">
        <v>251</v>
      </c>
      <c r="D86" s="22">
        <v>4000</v>
      </c>
      <c r="E86" s="103">
        <v>101.9</v>
      </c>
      <c r="F86" s="103">
        <f t="shared" si="5"/>
        <v>39.2541707556428</v>
      </c>
      <c r="G86" s="22" t="s">
        <v>174</v>
      </c>
      <c r="H86" s="104">
        <v>480000</v>
      </c>
      <c r="I86" s="104">
        <v>48000</v>
      </c>
      <c r="J86" s="104"/>
      <c r="K86" s="104">
        <v>48000</v>
      </c>
      <c r="L86" s="104">
        <f t="shared" si="6"/>
        <v>14400</v>
      </c>
      <c r="M86" s="104">
        <f t="shared" si="7"/>
        <v>19200</v>
      </c>
      <c r="N86" s="104">
        <f t="shared" si="8"/>
        <v>33600</v>
      </c>
      <c r="O86" s="104">
        <f t="shared" si="9"/>
        <v>14400</v>
      </c>
      <c r="P86" s="105">
        <v>44327</v>
      </c>
      <c r="Q86" s="105">
        <v>44691</v>
      </c>
      <c r="R86" s="20" t="s">
        <v>27</v>
      </c>
      <c r="S86" s="106" t="s">
        <v>252</v>
      </c>
    </row>
    <row r="87" ht="19.5" spans="1:19">
      <c r="A87" s="22">
        <v>82</v>
      </c>
      <c r="B87" s="22" t="s">
        <v>253</v>
      </c>
      <c r="C87" s="22" t="s">
        <v>254</v>
      </c>
      <c r="D87" s="22">
        <v>800</v>
      </c>
      <c r="E87" s="103">
        <v>21.35</v>
      </c>
      <c r="F87" s="103">
        <f t="shared" si="5"/>
        <v>37.4707259953162</v>
      </c>
      <c r="G87" s="22" t="s">
        <v>60</v>
      </c>
      <c r="H87" s="104">
        <v>96000</v>
      </c>
      <c r="I87" s="104">
        <v>9600</v>
      </c>
      <c r="J87" s="104"/>
      <c r="K87" s="104">
        <v>9600</v>
      </c>
      <c r="L87" s="104">
        <f t="shared" si="6"/>
        <v>2880</v>
      </c>
      <c r="M87" s="104">
        <f t="shared" si="7"/>
        <v>3840</v>
      </c>
      <c r="N87" s="104">
        <f t="shared" si="8"/>
        <v>6720</v>
      </c>
      <c r="O87" s="104">
        <f t="shared" si="9"/>
        <v>2880</v>
      </c>
      <c r="P87" s="105">
        <v>44332</v>
      </c>
      <c r="Q87" s="105">
        <v>44696</v>
      </c>
      <c r="R87" s="20" t="s">
        <v>24</v>
      </c>
      <c r="S87" s="106" t="s">
        <v>255</v>
      </c>
    </row>
    <row r="88" ht="19.5" spans="1:19">
      <c r="A88" s="22">
        <v>83</v>
      </c>
      <c r="B88" s="22" t="s">
        <v>253</v>
      </c>
      <c r="C88" s="22" t="s">
        <v>256</v>
      </c>
      <c r="D88" s="22">
        <v>650</v>
      </c>
      <c r="E88" s="103">
        <v>15.05</v>
      </c>
      <c r="F88" s="103">
        <f t="shared" si="5"/>
        <v>43.1893687707641</v>
      </c>
      <c r="G88" s="22" t="s">
        <v>60</v>
      </c>
      <c r="H88" s="104">
        <v>78000</v>
      </c>
      <c r="I88" s="104">
        <v>7800</v>
      </c>
      <c r="J88" s="104"/>
      <c r="K88" s="104">
        <v>7800</v>
      </c>
      <c r="L88" s="104">
        <f t="shared" si="6"/>
        <v>2340</v>
      </c>
      <c r="M88" s="104">
        <f t="shared" si="7"/>
        <v>3120</v>
      </c>
      <c r="N88" s="104">
        <f t="shared" si="8"/>
        <v>5460</v>
      </c>
      <c r="O88" s="104">
        <f t="shared" si="9"/>
        <v>2340</v>
      </c>
      <c r="P88" s="105">
        <v>44332</v>
      </c>
      <c r="Q88" s="105">
        <v>44696</v>
      </c>
      <c r="R88" s="20" t="s">
        <v>24</v>
      </c>
      <c r="S88" s="106" t="s">
        <v>257</v>
      </c>
    </row>
    <row r="89" ht="19.5" spans="1:19">
      <c r="A89" s="22">
        <v>84</v>
      </c>
      <c r="B89" s="22" t="s">
        <v>253</v>
      </c>
      <c r="C89" s="22" t="s">
        <v>258</v>
      </c>
      <c r="D89" s="22">
        <v>800</v>
      </c>
      <c r="E89" s="103">
        <v>18.25</v>
      </c>
      <c r="F89" s="103">
        <f t="shared" si="5"/>
        <v>43.8356164383562</v>
      </c>
      <c r="G89" s="22" t="s">
        <v>60</v>
      </c>
      <c r="H89" s="104">
        <v>96000</v>
      </c>
      <c r="I89" s="104">
        <v>9600</v>
      </c>
      <c r="J89" s="104"/>
      <c r="K89" s="104">
        <v>9600</v>
      </c>
      <c r="L89" s="104">
        <f t="shared" si="6"/>
        <v>2880</v>
      </c>
      <c r="M89" s="104">
        <f t="shared" si="7"/>
        <v>3840</v>
      </c>
      <c r="N89" s="104">
        <f t="shared" si="8"/>
        <v>6720</v>
      </c>
      <c r="O89" s="104">
        <f t="shared" si="9"/>
        <v>2880</v>
      </c>
      <c r="P89" s="105">
        <v>44332</v>
      </c>
      <c r="Q89" s="105">
        <v>44696</v>
      </c>
      <c r="R89" s="20" t="s">
        <v>24</v>
      </c>
      <c r="S89" s="106" t="s">
        <v>257</v>
      </c>
    </row>
    <row r="90" ht="19.5" spans="1:19">
      <c r="A90" s="22">
        <v>85</v>
      </c>
      <c r="B90" s="22" t="s">
        <v>253</v>
      </c>
      <c r="C90" s="22" t="s">
        <v>259</v>
      </c>
      <c r="D90" s="22">
        <v>600</v>
      </c>
      <c r="E90" s="103">
        <v>14.15</v>
      </c>
      <c r="F90" s="103">
        <f t="shared" si="5"/>
        <v>42.4028268551237</v>
      </c>
      <c r="G90" s="22" t="s">
        <v>60</v>
      </c>
      <c r="H90" s="104">
        <v>72000</v>
      </c>
      <c r="I90" s="104">
        <v>7200</v>
      </c>
      <c r="J90" s="104"/>
      <c r="K90" s="104">
        <v>7200</v>
      </c>
      <c r="L90" s="104">
        <f t="shared" si="6"/>
        <v>2160</v>
      </c>
      <c r="M90" s="104">
        <f t="shared" si="7"/>
        <v>2880</v>
      </c>
      <c r="N90" s="104">
        <f t="shared" si="8"/>
        <v>5040</v>
      </c>
      <c r="O90" s="104">
        <f t="shared" si="9"/>
        <v>2160</v>
      </c>
      <c r="P90" s="105">
        <v>44332</v>
      </c>
      <c r="Q90" s="105">
        <v>44696</v>
      </c>
      <c r="R90" s="20" t="s">
        <v>24</v>
      </c>
      <c r="S90" s="106" t="s">
        <v>257</v>
      </c>
    </row>
    <row r="91" ht="19.5" spans="1:19">
      <c r="A91" s="22">
        <v>86</v>
      </c>
      <c r="B91" s="22" t="s">
        <v>260</v>
      </c>
      <c r="C91" s="22" t="s">
        <v>261</v>
      </c>
      <c r="D91" s="22">
        <v>1850</v>
      </c>
      <c r="E91" s="103">
        <v>42.73</v>
      </c>
      <c r="F91" s="103">
        <f t="shared" si="5"/>
        <v>43.2951088228411</v>
      </c>
      <c r="G91" s="22" t="s">
        <v>162</v>
      </c>
      <c r="H91" s="104">
        <v>222000</v>
      </c>
      <c r="I91" s="104">
        <v>22200</v>
      </c>
      <c r="J91" s="104"/>
      <c r="K91" s="104">
        <v>22200</v>
      </c>
      <c r="L91" s="104">
        <f t="shared" si="6"/>
        <v>6660</v>
      </c>
      <c r="M91" s="104">
        <f t="shared" si="7"/>
        <v>8880</v>
      </c>
      <c r="N91" s="104">
        <f t="shared" si="8"/>
        <v>15540</v>
      </c>
      <c r="O91" s="104">
        <f t="shared" si="9"/>
        <v>6660</v>
      </c>
      <c r="P91" s="105">
        <v>44336</v>
      </c>
      <c r="Q91" s="105">
        <v>44700</v>
      </c>
      <c r="R91" s="20" t="s">
        <v>24</v>
      </c>
      <c r="S91" s="106" t="s">
        <v>262</v>
      </c>
    </row>
    <row r="92" ht="19.5" spans="1:19">
      <c r="A92" s="22">
        <v>87</v>
      </c>
      <c r="B92" s="22" t="s">
        <v>263</v>
      </c>
      <c r="C92" s="22" t="s">
        <v>264</v>
      </c>
      <c r="D92" s="22">
        <v>2700</v>
      </c>
      <c r="E92" s="103">
        <v>79.59</v>
      </c>
      <c r="F92" s="103">
        <f t="shared" si="5"/>
        <v>33.9238597813796</v>
      </c>
      <c r="G92" s="22" t="s">
        <v>101</v>
      </c>
      <c r="H92" s="104">
        <v>324000</v>
      </c>
      <c r="I92" s="104">
        <v>32400</v>
      </c>
      <c r="J92" s="104"/>
      <c r="K92" s="104">
        <v>32400</v>
      </c>
      <c r="L92" s="104">
        <f t="shared" si="6"/>
        <v>9720</v>
      </c>
      <c r="M92" s="104">
        <f t="shared" si="7"/>
        <v>12960</v>
      </c>
      <c r="N92" s="104">
        <f t="shared" si="8"/>
        <v>22680</v>
      </c>
      <c r="O92" s="104">
        <f t="shared" si="9"/>
        <v>9720</v>
      </c>
      <c r="P92" s="105">
        <v>44333</v>
      </c>
      <c r="Q92" s="105">
        <v>44697</v>
      </c>
      <c r="R92" s="20" t="s">
        <v>24</v>
      </c>
      <c r="S92" s="106" t="s">
        <v>265</v>
      </c>
    </row>
    <row r="93" ht="19.5" spans="1:19">
      <c r="A93" s="22">
        <v>88</v>
      </c>
      <c r="B93" s="22" t="s">
        <v>266</v>
      </c>
      <c r="C93" s="22" t="s">
        <v>267</v>
      </c>
      <c r="D93" s="22">
        <v>1000</v>
      </c>
      <c r="E93" s="103">
        <v>22.93</v>
      </c>
      <c r="F93" s="103">
        <f t="shared" si="5"/>
        <v>43.6109899694723</v>
      </c>
      <c r="G93" s="22" t="s">
        <v>64</v>
      </c>
      <c r="H93" s="104">
        <v>120000</v>
      </c>
      <c r="I93" s="104">
        <v>12000</v>
      </c>
      <c r="J93" s="104"/>
      <c r="K93" s="104">
        <v>12000</v>
      </c>
      <c r="L93" s="104">
        <f t="shared" si="6"/>
        <v>3600</v>
      </c>
      <c r="M93" s="104">
        <f t="shared" si="7"/>
        <v>4800</v>
      </c>
      <c r="N93" s="104">
        <f t="shared" si="8"/>
        <v>8400</v>
      </c>
      <c r="O93" s="104">
        <f t="shared" si="9"/>
        <v>3600</v>
      </c>
      <c r="P93" s="105">
        <v>44336</v>
      </c>
      <c r="Q93" s="105">
        <v>44700</v>
      </c>
      <c r="R93" s="20" t="s">
        <v>26</v>
      </c>
      <c r="S93" s="106" t="s">
        <v>268</v>
      </c>
    </row>
    <row r="94" ht="19.5" spans="1:19">
      <c r="A94" s="22">
        <v>89</v>
      </c>
      <c r="B94" s="22" t="s">
        <v>269</v>
      </c>
      <c r="C94" s="22" t="s">
        <v>270</v>
      </c>
      <c r="D94" s="22">
        <v>1900</v>
      </c>
      <c r="E94" s="103">
        <v>47.56</v>
      </c>
      <c r="F94" s="103">
        <f t="shared" si="5"/>
        <v>39.9495374264087</v>
      </c>
      <c r="G94" s="22" t="s">
        <v>271</v>
      </c>
      <c r="H94" s="104">
        <v>228000</v>
      </c>
      <c r="I94" s="104">
        <v>22800</v>
      </c>
      <c r="J94" s="104"/>
      <c r="K94" s="104">
        <v>22800</v>
      </c>
      <c r="L94" s="104">
        <f t="shared" si="6"/>
        <v>6840</v>
      </c>
      <c r="M94" s="104">
        <f t="shared" si="7"/>
        <v>9120</v>
      </c>
      <c r="N94" s="104">
        <f t="shared" si="8"/>
        <v>15960</v>
      </c>
      <c r="O94" s="104">
        <f t="shared" si="9"/>
        <v>6840</v>
      </c>
      <c r="P94" s="105">
        <v>44328</v>
      </c>
      <c r="Q94" s="105">
        <v>44692</v>
      </c>
      <c r="R94" s="20" t="s">
        <v>26</v>
      </c>
      <c r="S94" s="106" t="s">
        <v>272</v>
      </c>
    </row>
    <row r="95" ht="19.5" spans="1:19">
      <c r="A95" s="22">
        <v>90</v>
      </c>
      <c r="B95" s="22" t="s">
        <v>269</v>
      </c>
      <c r="C95" s="22" t="s">
        <v>273</v>
      </c>
      <c r="D95" s="22">
        <v>1800</v>
      </c>
      <c r="E95" s="103">
        <v>44.78</v>
      </c>
      <c r="F95" s="103">
        <f t="shared" si="5"/>
        <v>40.1965163019205</v>
      </c>
      <c r="G95" s="22" t="s">
        <v>60</v>
      </c>
      <c r="H95" s="104">
        <v>216000</v>
      </c>
      <c r="I95" s="104">
        <v>21600</v>
      </c>
      <c r="J95" s="104"/>
      <c r="K95" s="104">
        <v>21600</v>
      </c>
      <c r="L95" s="104">
        <f t="shared" si="6"/>
        <v>6480</v>
      </c>
      <c r="M95" s="104">
        <f t="shared" si="7"/>
        <v>8640</v>
      </c>
      <c r="N95" s="104">
        <f t="shared" si="8"/>
        <v>15120</v>
      </c>
      <c r="O95" s="104">
        <f t="shared" si="9"/>
        <v>6480</v>
      </c>
      <c r="P95" s="105">
        <v>44328</v>
      </c>
      <c r="Q95" s="105">
        <v>44692</v>
      </c>
      <c r="R95" s="20" t="s">
        <v>26</v>
      </c>
      <c r="S95" s="106" t="s">
        <v>272</v>
      </c>
    </row>
    <row r="96" ht="19.5" spans="1:19">
      <c r="A96" s="22">
        <v>91</v>
      </c>
      <c r="B96" s="22" t="s">
        <v>160</v>
      </c>
      <c r="C96" s="22" t="s">
        <v>274</v>
      </c>
      <c r="D96" s="22">
        <v>650</v>
      </c>
      <c r="E96" s="103">
        <v>21.51</v>
      </c>
      <c r="F96" s="103">
        <f t="shared" si="5"/>
        <v>30.2185030218503</v>
      </c>
      <c r="G96" s="22" t="s">
        <v>162</v>
      </c>
      <c r="H96" s="104">
        <v>78000</v>
      </c>
      <c r="I96" s="104">
        <v>7800</v>
      </c>
      <c r="J96" s="104"/>
      <c r="K96" s="104">
        <v>7800</v>
      </c>
      <c r="L96" s="104">
        <f t="shared" si="6"/>
        <v>2340</v>
      </c>
      <c r="M96" s="104">
        <f t="shared" si="7"/>
        <v>3120</v>
      </c>
      <c r="N96" s="104">
        <f t="shared" si="8"/>
        <v>5460</v>
      </c>
      <c r="O96" s="104">
        <f t="shared" si="9"/>
        <v>2340</v>
      </c>
      <c r="P96" s="105">
        <v>44331</v>
      </c>
      <c r="Q96" s="105">
        <v>44695</v>
      </c>
      <c r="R96" s="20" t="s">
        <v>24</v>
      </c>
      <c r="S96" s="106" t="s">
        <v>163</v>
      </c>
    </row>
    <row r="97" ht="19.5" spans="1:19">
      <c r="A97" s="22">
        <v>92</v>
      </c>
      <c r="B97" s="22" t="s">
        <v>275</v>
      </c>
      <c r="C97" s="22" t="s">
        <v>276</v>
      </c>
      <c r="D97" s="22">
        <v>1000</v>
      </c>
      <c r="E97" s="103">
        <v>23.99</v>
      </c>
      <c r="F97" s="103">
        <f t="shared" si="5"/>
        <v>41.6840350145894</v>
      </c>
      <c r="G97" s="22" t="s">
        <v>60</v>
      </c>
      <c r="H97" s="104">
        <v>120000</v>
      </c>
      <c r="I97" s="104">
        <v>12000</v>
      </c>
      <c r="J97" s="104"/>
      <c r="K97" s="104">
        <v>12000</v>
      </c>
      <c r="L97" s="104">
        <f t="shared" si="6"/>
        <v>3600</v>
      </c>
      <c r="M97" s="104">
        <f t="shared" si="7"/>
        <v>4800</v>
      </c>
      <c r="N97" s="104">
        <f t="shared" si="8"/>
        <v>8400</v>
      </c>
      <c r="O97" s="104">
        <f t="shared" si="9"/>
        <v>3600</v>
      </c>
      <c r="P97" s="105">
        <v>44344</v>
      </c>
      <c r="Q97" s="105">
        <v>44708</v>
      </c>
      <c r="R97" s="20" t="s">
        <v>28</v>
      </c>
      <c r="S97" s="106" t="s">
        <v>277</v>
      </c>
    </row>
    <row r="98" ht="19.5" spans="1:19">
      <c r="A98" s="22">
        <v>93</v>
      </c>
      <c r="B98" s="22" t="s">
        <v>278</v>
      </c>
      <c r="C98" s="22" t="s">
        <v>279</v>
      </c>
      <c r="D98" s="22">
        <v>2200</v>
      </c>
      <c r="E98" s="103">
        <v>64.9</v>
      </c>
      <c r="F98" s="103">
        <f t="shared" si="5"/>
        <v>33.8983050847458</v>
      </c>
      <c r="G98" s="22" t="s">
        <v>60</v>
      </c>
      <c r="H98" s="104">
        <v>264000</v>
      </c>
      <c r="I98" s="104">
        <v>26400</v>
      </c>
      <c r="J98" s="104"/>
      <c r="K98" s="104">
        <v>26400</v>
      </c>
      <c r="L98" s="104">
        <f t="shared" si="6"/>
        <v>7920</v>
      </c>
      <c r="M98" s="104">
        <f t="shared" si="7"/>
        <v>10560</v>
      </c>
      <c r="N98" s="104">
        <f t="shared" si="8"/>
        <v>18480</v>
      </c>
      <c r="O98" s="104">
        <f t="shared" si="9"/>
        <v>7920</v>
      </c>
      <c r="P98" s="105">
        <v>44333</v>
      </c>
      <c r="Q98" s="105">
        <v>44697</v>
      </c>
      <c r="R98" s="20" t="s">
        <v>27</v>
      </c>
      <c r="S98" s="106" t="s">
        <v>203</v>
      </c>
    </row>
    <row r="99" ht="19.5" spans="1:19">
      <c r="A99" s="22">
        <v>94</v>
      </c>
      <c r="B99" s="22" t="s">
        <v>280</v>
      </c>
      <c r="C99" s="22" t="s">
        <v>281</v>
      </c>
      <c r="D99" s="22">
        <v>2500</v>
      </c>
      <c r="E99" s="103">
        <v>81.55</v>
      </c>
      <c r="F99" s="103">
        <f t="shared" si="5"/>
        <v>30.6560392397302</v>
      </c>
      <c r="G99" s="22" t="s">
        <v>64</v>
      </c>
      <c r="H99" s="104">
        <v>300000</v>
      </c>
      <c r="I99" s="104">
        <v>30000</v>
      </c>
      <c r="J99" s="104"/>
      <c r="K99" s="104">
        <v>30000</v>
      </c>
      <c r="L99" s="104">
        <f t="shared" si="6"/>
        <v>9000</v>
      </c>
      <c r="M99" s="104">
        <f t="shared" si="7"/>
        <v>12000</v>
      </c>
      <c r="N99" s="104">
        <f t="shared" si="8"/>
        <v>21000</v>
      </c>
      <c r="O99" s="104">
        <f t="shared" si="9"/>
        <v>9000</v>
      </c>
      <c r="P99" s="105">
        <v>44348</v>
      </c>
      <c r="Q99" s="105">
        <v>44712</v>
      </c>
      <c r="R99" s="20" t="s">
        <v>27</v>
      </c>
      <c r="S99" s="106" t="s">
        <v>282</v>
      </c>
    </row>
    <row r="100" ht="19.5" spans="1:19">
      <c r="A100" s="22">
        <v>95</v>
      </c>
      <c r="B100" s="22" t="s">
        <v>283</v>
      </c>
      <c r="C100" s="22" t="s">
        <v>284</v>
      </c>
      <c r="D100" s="22">
        <v>1200</v>
      </c>
      <c r="E100" s="103">
        <v>30.03</v>
      </c>
      <c r="F100" s="103">
        <f t="shared" si="5"/>
        <v>39.96003996004</v>
      </c>
      <c r="G100" s="22" t="s">
        <v>64</v>
      </c>
      <c r="H100" s="104">
        <v>144000</v>
      </c>
      <c r="I100" s="104">
        <v>14400</v>
      </c>
      <c r="J100" s="104"/>
      <c r="K100" s="104">
        <v>14400</v>
      </c>
      <c r="L100" s="104">
        <f t="shared" si="6"/>
        <v>4320</v>
      </c>
      <c r="M100" s="104">
        <f t="shared" si="7"/>
        <v>5760</v>
      </c>
      <c r="N100" s="104">
        <f t="shared" si="8"/>
        <v>10080</v>
      </c>
      <c r="O100" s="104">
        <f t="shared" si="9"/>
        <v>4320</v>
      </c>
      <c r="P100" s="105">
        <v>44336</v>
      </c>
      <c r="Q100" s="105">
        <v>44700</v>
      </c>
      <c r="R100" s="20" t="s">
        <v>26</v>
      </c>
      <c r="S100" s="106" t="s">
        <v>272</v>
      </c>
    </row>
    <row r="101" ht="19.5" spans="1:19">
      <c r="A101" s="22">
        <v>96</v>
      </c>
      <c r="B101" s="22" t="s">
        <v>283</v>
      </c>
      <c r="C101" s="22" t="s">
        <v>285</v>
      </c>
      <c r="D101" s="22">
        <v>800</v>
      </c>
      <c r="E101" s="103">
        <v>20.26</v>
      </c>
      <c r="F101" s="103">
        <f t="shared" si="5"/>
        <v>39.4866732477789</v>
      </c>
      <c r="G101" s="22" t="s">
        <v>113</v>
      </c>
      <c r="H101" s="104">
        <v>96000</v>
      </c>
      <c r="I101" s="104">
        <v>9600</v>
      </c>
      <c r="J101" s="104"/>
      <c r="K101" s="104">
        <v>9600</v>
      </c>
      <c r="L101" s="104">
        <f t="shared" si="6"/>
        <v>2880</v>
      </c>
      <c r="M101" s="104">
        <f t="shared" si="7"/>
        <v>3840</v>
      </c>
      <c r="N101" s="104">
        <f t="shared" si="8"/>
        <v>6720</v>
      </c>
      <c r="O101" s="104">
        <f t="shared" si="9"/>
        <v>2880</v>
      </c>
      <c r="P101" s="105">
        <v>44336</v>
      </c>
      <c r="Q101" s="105">
        <v>44700</v>
      </c>
      <c r="R101" s="20" t="s">
        <v>26</v>
      </c>
      <c r="S101" s="106" t="s">
        <v>272</v>
      </c>
    </row>
    <row r="102" ht="19.5" spans="1:19">
      <c r="A102" s="22">
        <v>97</v>
      </c>
      <c r="B102" s="22" t="s">
        <v>283</v>
      </c>
      <c r="C102" s="22" t="s">
        <v>286</v>
      </c>
      <c r="D102" s="22">
        <v>1500</v>
      </c>
      <c r="E102" s="103">
        <v>34.26</v>
      </c>
      <c r="F102" s="103">
        <f t="shared" si="5"/>
        <v>43.7828371278459</v>
      </c>
      <c r="G102" s="22" t="s">
        <v>60</v>
      </c>
      <c r="H102" s="104">
        <v>180000</v>
      </c>
      <c r="I102" s="104">
        <f>H102*10%</f>
        <v>18000</v>
      </c>
      <c r="J102" s="104"/>
      <c r="K102" s="104">
        <v>18000</v>
      </c>
      <c r="L102" s="104">
        <f t="shared" si="6"/>
        <v>5400</v>
      </c>
      <c r="M102" s="104">
        <f t="shared" si="7"/>
        <v>7200</v>
      </c>
      <c r="N102" s="104">
        <f t="shared" si="8"/>
        <v>12600</v>
      </c>
      <c r="O102" s="104">
        <f t="shared" si="9"/>
        <v>5400</v>
      </c>
      <c r="P102" s="105">
        <v>44336</v>
      </c>
      <c r="Q102" s="105">
        <v>44700</v>
      </c>
      <c r="R102" s="20" t="s">
        <v>26</v>
      </c>
      <c r="S102" s="106" t="s">
        <v>287</v>
      </c>
    </row>
    <row r="103" ht="19.5" spans="1:19">
      <c r="A103" s="22">
        <v>98</v>
      </c>
      <c r="B103" s="22" t="s">
        <v>288</v>
      </c>
      <c r="C103" s="22" t="s">
        <v>289</v>
      </c>
      <c r="D103" s="22">
        <v>2000</v>
      </c>
      <c r="E103" s="103">
        <v>52.78</v>
      </c>
      <c r="F103" s="103">
        <f t="shared" si="5"/>
        <v>37.8931413414172</v>
      </c>
      <c r="G103" s="22" t="s">
        <v>60</v>
      </c>
      <c r="H103" s="104">
        <v>240000</v>
      </c>
      <c r="I103" s="104">
        <v>24000</v>
      </c>
      <c r="J103" s="104"/>
      <c r="K103" s="104">
        <v>24000</v>
      </c>
      <c r="L103" s="104">
        <f t="shared" si="6"/>
        <v>7200</v>
      </c>
      <c r="M103" s="104">
        <f t="shared" si="7"/>
        <v>9600</v>
      </c>
      <c r="N103" s="104">
        <f t="shared" si="8"/>
        <v>16800</v>
      </c>
      <c r="O103" s="104">
        <f t="shared" si="9"/>
        <v>7200</v>
      </c>
      <c r="P103" s="105">
        <v>44348</v>
      </c>
      <c r="Q103" s="105">
        <v>44712</v>
      </c>
      <c r="R103" s="20" t="s">
        <v>24</v>
      </c>
      <c r="S103" s="106" t="s">
        <v>290</v>
      </c>
    </row>
    <row r="104" ht="19.5" spans="1:19">
      <c r="A104" s="22">
        <v>99</v>
      </c>
      <c r="B104" s="22" t="s">
        <v>291</v>
      </c>
      <c r="C104" s="22" t="s">
        <v>292</v>
      </c>
      <c r="D104" s="22">
        <v>450</v>
      </c>
      <c r="E104" s="103">
        <v>12.25</v>
      </c>
      <c r="F104" s="103">
        <f t="shared" si="5"/>
        <v>36.734693877551</v>
      </c>
      <c r="G104" s="22" t="s">
        <v>60</v>
      </c>
      <c r="H104" s="104">
        <v>54000</v>
      </c>
      <c r="I104" s="104">
        <v>5400</v>
      </c>
      <c r="J104" s="104"/>
      <c r="K104" s="104">
        <v>5400</v>
      </c>
      <c r="L104" s="104">
        <f t="shared" si="6"/>
        <v>1620</v>
      </c>
      <c r="M104" s="104">
        <f t="shared" si="7"/>
        <v>2160</v>
      </c>
      <c r="N104" s="104">
        <f t="shared" si="8"/>
        <v>3780</v>
      </c>
      <c r="O104" s="104">
        <f t="shared" si="9"/>
        <v>1620</v>
      </c>
      <c r="P104" s="105">
        <v>44348</v>
      </c>
      <c r="Q104" s="105">
        <v>44712</v>
      </c>
      <c r="R104" s="20" t="s">
        <v>27</v>
      </c>
      <c r="S104" s="106" t="s">
        <v>293</v>
      </c>
    </row>
    <row r="105" ht="19.5" spans="1:19">
      <c r="A105" s="22">
        <v>100</v>
      </c>
      <c r="B105" s="22" t="s">
        <v>291</v>
      </c>
      <c r="C105" s="22" t="s">
        <v>294</v>
      </c>
      <c r="D105" s="22">
        <v>850</v>
      </c>
      <c r="E105" s="103">
        <v>20.8</v>
      </c>
      <c r="F105" s="103">
        <f t="shared" si="5"/>
        <v>40.8653846153846</v>
      </c>
      <c r="G105" s="22" t="s">
        <v>60</v>
      </c>
      <c r="H105" s="104">
        <v>102000</v>
      </c>
      <c r="I105" s="104">
        <v>10200</v>
      </c>
      <c r="J105" s="104"/>
      <c r="K105" s="104">
        <v>10200</v>
      </c>
      <c r="L105" s="104">
        <f t="shared" si="6"/>
        <v>3060</v>
      </c>
      <c r="M105" s="104">
        <f t="shared" si="7"/>
        <v>4080</v>
      </c>
      <c r="N105" s="104">
        <f t="shared" si="8"/>
        <v>7140</v>
      </c>
      <c r="O105" s="104">
        <f t="shared" si="9"/>
        <v>3060</v>
      </c>
      <c r="P105" s="105">
        <v>44348</v>
      </c>
      <c r="Q105" s="105">
        <v>44712</v>
      </c>
      <c r="R105" s="20" t="s">
        <v>27</v>
      </c>
      <c r="S105" s="106" t="s">
        <v>293</v>
      </c>
    </row>
    <row r="106" ht="19.5" spans="1:19">
      <c r="A106" s="22">
        <v>101</v>
      </c>
      <c r="B106" s="22" t="s">
        <v>295</v>
      </c>
      <c r="C106" s="22" t="s">
        <v>296</v>
      </c>
      <c r="D106" s="22">
        <v>1500</v>
      </c>
      <c r="E106" s="103">
        <v>34.14</v>
      </c>
      <c r="F106" s="103">
        <f t="shared" si="5"/>
        <v>43.9367311072056</v>
      </c>
      <c r="G106" s="22" t="s">
        <v>162</v>
      </c>
      <c r="H106" s="104">
        <v>180000</v>
      </c>
      <c r="I106" s="104">
        <v>18000</v>
      </c>
      <c r="J106" s="104"/>
      <c r="K106" s="104">
        <v>18000</v>
      </c>
      <c r="L106" s="104">
        <f t="shared" si="6"/>
        <v>5400</v>
      </c>
      <c r="M106" s="104">
        <f t="shared" si="7"/>
        <v>7200</v>
      </c>
      <c r="N106" s="104">
        <f t="shared" si="8"/>
        <v>12600</v>
      </c>
      <c r="O106" s="104">
        <f t="shared" si="9"/>
        <v>5400</v>
      </c>
      <c r="P106" s="105">
        <v>44348</v>
      </c>
      <c r="Q106" s="105">
        <v>44712</v>
      </c>
      <c r="R106" s="20" t="s">
        <v>24</v>
      </c>
      <c r="S106" s="106" t="s">
        <v>297</v>
      </c>
    </row>
    <row r="107" ht="19.5" spans="1:19">
      <c r="A107" s="22">
        <v>102</v>
      </c>
      <c r="B107" s="22" t="s">
        <v>298</v>
      </c>
      <c r="C107" s="22" t="s">
        <v>299</v>
      </c>
      <c r="D107" s="22">
        <v>320</v>
      </c>
      <c r="E107" s="103">
        <v>8.65</v>
      </c>
      <c r="F107" s="103">
        <f t="shared" si="5"/>
        <v>36.9942196531792</v>
      </c>
      <c r="G107" s="22" t="s">
        <v>60</v>
      </c>
      <c r="H107" s="104">
        <v>38400</v>
      </c>
      <c r="I107" s="104">
        <v>3840</v>
      </c>
      <c r="J107" s="104"/>
      <c r="K107" s="104">
        <v>3840</v>
      </c>
      <c r="L107" s="104">
        <f t="shared" si="6"/>
        <v>1152</v>
      </c>
      <c r="M107" s="104">
        <f t="shared" si="7"/>
        <v>1536</v>
      </c>
      <c r="N107" s="104">
        <f t="shared" si="8"/>
        <v>2688</v>
      </c>
      <c r="O107" s="104">
        <f t="shared" si="9"/>
        <v>1152</v>
      </c>
      <c r="P107" s="105">
        <v>44348</v>
      </c>
      <c r="Q107" s="105">
        <v>44712</v>
      </c>
      <c r="R107" s="20" t="s">
        <v>24</v>
      </c>
      <c r="S107" s="106" t="s">
        <v>300</v>
      </c>
    </row>
    <row r="108" ht="19.5" spans="1:19">
      <c r="A108" s="22">
        <v>103</v>
      </c>
      <c r="B108" s="22" t="s">
        <v>301</v>
      </c>
      <c r="C108" s="22" t="s">
        <v>302</v>
      </c>
      <c r="D108" s="22">
        <v>1700</v>
      </c>
      <c r="E108" s="103">
        <v>47.03</v>
      </c>
      <c r="F108" s="103">
        <f t="shared" si="5"/>
        <v>36.1471401233255</v>
      </c>
      <c r="G108" s="22" t="s">
        <v>60</v>
      </c>
      <c r="H108" s="104">
        <v>204000</v>
      </c>
      <c r="I108" s="104">
        <v>20400</v>
      </c>
      <c r="J108" s="104"/>
      <c r="K108" s="104">
        <v>20400</v>
      </c>
      <c r="L108" s="104">
        <f t="shared" si="6"/>
        <v>6120</v>
      </c>
      <c r="M108" s="104">
        <f t="shared" si="7"/>
        <v>8160</v>
      </c>
      <c r="N108" s="104">
        <f t="shared" si="8"/>
        <v>14280</v>
      </c>
      <c r="O108" s="104">
        <f t="shared" si="9"/>
        <v>6120</v>
      </c>
      <c r="P108" s="105">
        <v>44348</v>
      </c>
      <c r="Q108" s="105">
        <v>44712</v>
      </c>
      <c r="R108" s="20" t="s">
        <v>24</v>
      </c>
      <c r="S108" s="106" t="s">
        <v>262</v>
      </c>
    </row>
    <row r="109" ht="19.5" spans="1:19">
      <c r="A109" s="22">
        <v>104</v>
      </c>
      <c r="B109" s="22" t="s">
        <v>303</v>
      </c>
      <c r="C109" s="22" t="s">
        <v>304</v>
      </c>
      <c r="D109" s="22">
        <v>1000</v>
      </c>
      <c r="E109" s="103">
        <v>27.12</v>
      </c>
      <c r="F109" s="103">
        <f t="shared" si="5"/>
        <v>36.8731563421829</v>
      </c>
      <c r="G109" s="22" t="s">
        <v>60</v>
      </c>
      <c r="H109" s="104">
        <v>120000</v>
      </c>
      <c r="I109" s="104">
        <v>12000</v>
      </c>
      <c r="J109" s="104"/>
      <c r="K109" s="104">
        <v>12000</v>
      </c>
      <c r="L109" s="104">
        <f t="shared" si="6"/>
        <v>3600</v>
      </c>
      <c r="M109" s="104">
        <f t="shared" si="7"/>
        <v>4800</v>
      </c>
      <c r="N109" s="104">
        <f t="shared" si="8"/>
        <v>8400</v>
      </c>
      <c r="O109" s="104">
        <f t="shared" si="9"/>
        <v>3600</v>
      </c>
      <c r="P109" s="105">
        <v>44348</v>
      </c>
      <c r="Q109" s="105">
        <v>44712</v>
      </c>
      <c r="R109" s="20" t="s">
        <v>27</v>
      </c>
      <c r="S109" s="106" t="s">
        <v>221</v>
      </c>
    </row>
    <row r="110" ht="19.5" spans="1:19">
      <c r="A110" s="22">
        <v>105</v>
      </c>
      <c r="B110" s="22" t="s">
        <v>305</v>
      </c>
      <c r="C110" s="22" t="s">
        <v>306</v>
      </c>
      <c r="D110" s="22">
        <v>1400</v>
      </c>
      <c r="E110" s="103">
        <v>38.46</v>
      </c>
      <c r="F110" s="103">
        <f t="shared" si="5"/>
        <v>36.4014560582423</v>
      </c>
      <c r="G110" s="22" t="s">
        <v>162</v>
      </c>
      <c r="H110" s="104">
        <v>168000</v>
      </c>
      <c r="I110" s="104">
        <v>16800</v>
      </c>
      <c r="J110" s="104"/>
      <c r="K110" s="104">
        <v>16800</v>
      </c>
      <c r="L110" s="104">
        <f t="shared" si="6"/>
        <v>5040</v>
      </c>
      <c r="M110" s="104">
        <f t="shared" si="7"/>
        <v>6720</v>
      </c>
      <c r="N110" s="104">
        <f t="shared" si="8"/>
        <v>11760</v>
      </c>
      <c r="O110" s="104">
        <f t="shared" si="9"/>
        <v>5040</v>
      </c>
      <c r="P110" s="105">
        <v>44331</v>
      </c>
      <c r="Q110" s="105">
        <v>44695</v>
      </c>
      <c r="R110" s="20" t="s">
        <v>24</v>
      </c>
      <c r="S110" s="106" t="s">
        <v>307</v>
      </c>
    </row>
    <row r="111" ht="19.5" spans="1:19">
      <c r="A111" s="22">
        <v>106</v>
      </c>
      <c r="B111" s="22" t="s">
        <v>308</v>
      </c>
      <c r="C111" s="22" t="s">
        <v>309</v>
      </c>
      <c r="D111" s="22">
        <v>2000</v>
      </c>
      <c r="E111" s="103">
        <v>46.34</v>
      </c>
      <c r="F111" s="103">
        <f t="shared" si="5"/>
        <v>43.1592576607682</v>
      </c>
      <c r="G111" s="22" t="s">
        <v>60</v>
      </c>
      <c r="H111" s="104">
        <v>240000</v>
      </c>
      <c r="I111" s="104">
        <v>24000</v>
      </c>
      <c r="J111" s="104"/>
      <c r="K111" s="104">
        <v>24000</v>
      </c>
      <c r="L111" s="104">
        <f t="shared" si="6"/>
        <v>7200</v>
      </c>
      <c r="M111" s="104">
        <f t="shared" si="7"/>
        <v>9600</v>
      </c>
      <c r="N111" s="104">
        <f t="shared" si="8"/>
        <v>16800</v>
      </c>
      <c r="O111" s="104">
        <f t="shared" si="9"/>
        <v>7200</v>
      </c>
      <c r="P111" s="105">
        <v>44371</v>
      </c>
      <c r="Q111" s="105">
        <v>44735</v>
      </c>
      <c r="R111" s="20" t="s">
        <v>24</v>
      </c>
      <c r="S111" s="106" t="s">
        <v>310</v>
      </c>
    </row>
    <row r="112" ht="19.5" spans="1:19">
      <c r="A112" s="22">
        <v>107</v>
      </c>
      <c r="B112" s="22" t="s">
        <v>311</v>
      </c>
      <c r="C112" s="22" t="s">
        <v>312</v>
      </c>
      <c r="D112" s="22">
        <v>750</v>
      </c>
      <c r="E112" s="103">
        <v>20.43</v>
      </c>
      <c r="F112" s="103">
        <f t="shared" si="5"/>
        <v>36.7107195301028</v>
      </c>
      <c r="G112" s="22" t="s">
        <v>60</v>
      </c>
      <c r="H112" s="104">
        <v>90000</v>
      </c>
      <c r="I112" s="104">
        <v>9000</v>
      </c>
      <c r="J112" s="104"/>
      <c r="K112" s="104">
        <v>9000</v>
      </c>
      <c r="L112" s="104">
        <f t="shared" si="6"/>
        <v>2700</v>
      </c>
      <c r="M112" s="104">
        <f t="shared" si="7"/>
        <v>3600</v>
      </c>
      <c r="N112" s="104">
        <f t="shared" si="8"/>
        <v>6300</v>
      </c>
      <c r="O112" s="104">
        <f t="shared" si="9"/>
        <v>2700</v>
      </c>
      <c r="P112" s="105">
        <v>44331</v>
      </c>
      <c r="Q112" s="105">
        <v>44695</v>
      </c>
      <c r="R112" s="20" t="s">
        <v>24</v>
      </c>
      <c r="S112" s="106" t="s">
        <v>313</v>
      </c>
    </row>
    <row r="113" ht="19.5" spans="1:19">
      <c r="A113" s="22">
        <v>108</v>
      </c>
      <c r="B113" s="22" t="s">
        <v>314</v>
      </c>
      <c r="C113" s="22" t="s">
        <v>315</v>
      </c>
      <c r="D113" s="22">
        <v>2000</v>
      </c>
      <c r="E113" s="103">
        <v>56.9</v>
      </c>
      <c r="F113" s="103">
        <f t="shared" si="5"/>
        <v>35.1493848857645</v>
      </c>
      <c r="G113" s="22" t="s">
        <v>60</v>
      </c>
      <c r="H113" s="104">
        <v>240000</v>
      </c>
      <c r="I113" s="104">
        <v>24000</v>
      </c>
      <c r="J113" s="104"/>
      <c r="K113" s="104">
        <v>24000</v>
      </c>
      <c r="L113" s="104">
        <f t="shared" si="6"/>
        <v>7200</v>
      </c>
      <c r="M113" s="104">
        <f t="shared" si="7"/>
        <v>9600</v>
      </c>
      <c r="N113" s="104">
        <f t="shared" si="8"/>
        <v>16800</v>
      </c>
      <c r="O113" s="104">
        <f t="shared" si="9"/>
        <v>7200</v>
      </c>
      <c r="P113" s="105">
        <v>44357</v>
      </c>
      <c r="Q113" s="105">
        <v>44721</v>
      </c>
      <c r="R113" s="20" t="s">
        <v>24</v>
      </c>
      <c r="S113" s="106" t="s">
        <v>316</v>
      </c>
    </row>
    <row r="114" ht="19.5" spans="1:19">
      <c r="A114" s="22">
        <v>109</v>
      </c>
      <c r="B114" s="22" t="s">
        <v>317</v>
      </c>
      <c r="C114" s="22" t="s">
        <v>318</v>
      </c>
      <c r="D114" s="22">
        <v>1620</v>
      </c>
      <c r="E114" s="103">
        <v>37.27</v>
      </c>
      <c r="F114" s="103">
        <f t="shared" si="5"/>
        <v>43.4665951167159</v>
      </c>
      <c r="G114" s="22" t="s">
        <v>70</v>
      </c>
      <c r="H114" s="104">
        <v>194400</v>
      </c>
      <c r="I114" s="104">
        <v>19440</v>
      </c>
      <c r="J114" s="104"/>
      <c r="K114" s="104">
        <v>19440</v>
      </c>
      <c r="L114" s="104">
        <f t="shared" si="6"/>
        <v>5832</v>
      </c>
      <c r="M114" s="104">
        <f t="shared" si="7"/>
        <v>7776</v>
      </c>
      <c r="N114" s="104">
        <f t="shared" si="8"/>
        <v>13608</v>
      </c>
      <c r="O114" s="104">
        <f t="shared" si="9"/>
        <v>5832</v>
      </c>
      <c r="P114" s="105">
        <v>44287</v>
      </c>
      <c r="Q114" s="105">
        <v>44651</v>
      </c>
      <c r="R114" s="20" t="s">
        <v>24</v>
      </c>
      <c r="S114" s="106" t="s">
        <v>319</v>
      </c>
    </row>
    <row r="115" ht="19.5" spans="1:19">
      <c r="A115" s="22">
        <v>110</v>
      </c>
      <c r="B115" s="22" t="s">
        <v>320</v>
      </c>
      <c r="C115" s="22" t="s">
        <v>321</v>
      </c>
      <c r="D115" s="22">
        <v>1560</v>
      </c>
      <c r="E115" s="103">
        <v>37.42</v>
      </c>
      <c r="F115" s="103">
        <f t="shared" si="5"/>
        <v>41.6889363976483</v>
      </c>
      <c r="G115" s="22" t="s">
        <v>70</v>
      </c>
      <c r="H115" s="104">
        <v>187200</v>
      </c>
      <c r="I115" s="104">
        <v>18720</v>
      </c>
      <c r="J115" s="104"/>
      <c r="K115" s="104">
        <v>18720</v>
      </c>
      <c r="L115" s="104">
        <f t="shared" si="6"/>
        <v>5616</v>
      </c>
      <c r="M115" s="104">
        <f t="shared" si="7"/>
        <v>7488</v>
      </c>
      <c r="N115" s="104">
        <f t="shared" si="8"/>
        <v>13104</v>
      </c>
      <c r="O115" s="104">
        <f t="shared" si="9"/>
        <v>5616</v>
      </c>
      <c r="P115" s="105">
        <v>44287</v>
      </c>
      <c r="Q115" s="105">
        <v>44651</v>
      </c>
      <c r="R115" s="20" t="s">
        <v>24</v>
      </c>
      <c r="S115" s="106" t="s">
        <v>319</v>
      </c>
    </row>
    <row r="116" ht="19.5" spans="1:19">
      <c r="A116" s="22">
        <v>111</v>
      </c>
      <c r="B116" s="22" t="s">
        <v>322</v>
      </c>
      <c r="C116" s="22" t="s">
        <v>323</v>
      </c>
      <c r="D116" s="22">
        <v>1480</v>
      </c>
      <c r="E116" s="103">
        <v>34.22</v>
      </c>
      <c r="F116" s="103">
        <f t="shared" si="5"/>
        <v>43.249561659848</v>
      </c>
      <c r="G116" s="22" t="s">
        <v>70</v>
      </c>
      <c r="H116" s="104">
        <v>177600</v>
      </c>
      <c r="I116" s="104">
        <v>17760</v>
      </c>
      <c r="J116" s="104"/>
      <c r="K116" s="104">
        <v>17760</v>
      </c>
      <c r="L116" s="104">
        <f t="shared" si="6"/>
        <v>5328</v>
      </c>
      <c r="M116" s="104">
        <f t="shared" si="7"/>
        <v>7104</v>
      </c>
      <c r="N116" s="104">
        <f t="shared" si="8"/>
        <v>12432</v>
      </c>
      <c r="O116" s="104">
        <f t="shared" si="9"/>
        <v>5328</v>
      </c>
      <c r="P116" s="105">
        <v>44287</v>
      </c>
      <c r="Q116" s="105">
        <v>44651</v>
      </c>
      <c r="R116" s="20" t="s">
        <v>24</v>
      </c>
      <c r="S116" s="106" t="s">
        <v>319</v>
      </c>
    </row>
    <row r="117" ht="19.5" spans="1:19">
      <c r="A117" s="22">
        <v>112</v>
      </c>
      <c r="B117" s="22" t="s">
        <v>58</v>
      </c>
      <c r="C117" s="22" t="s">
        <v>324</v>
      </c>
      <c r="D117" s="22">
        <v>5000</v>
      </c>
      <c r="E117" s="103">
        <v>113.85</v>
      </c>
      <c r="F117" s="103">
        <f t="shared" si="5"/>
        <v>43.9174352217831</v>
      </c>
      <c r="G117" s="22" t="s">
        <v>60</v>
      </c>
      <c r="H117" s="104">
        <v>600000</v>
      </c>
      <c r="I117" s="104">
        <v>60000</v>
      </c>
      <c r="J117" s="104"/>
      <c r="K117" s="104">
        <v>60000</v>
      </c>
      <c r="L117" s="104">
        <f t="shared" si="6"/>
        <v>18000</v>
      </c>
      <c r="M117" s="104">
        <f t="shared" si="7"/>
        <v>24000</v>
      </c>
      <c r="N117" s="104">
        <f t="shared" si="8"/>
        <v>42000</v>
      </c>
      <c r="O117" s="104">
        <f t="shared" si="9"/>
        <v>18000</v>
      </c>
      <c r="P117" s="105">
        <v>44287</v>
      </c>
      <c r="Q117" s="105">
        <v>44651</v>
      </c>
      <c r="R117" s="20" t="s">
        <v>27</v>
      </c>
      <c r="S117" s="106" t="s">
        <v>325</v>
      </c>
    </row>
    <row r="118" ht="19.5" spans="1:19">
      <c r="A118" s="22">
        <v>113</v>
      </c>
      <c r="B118" s="22" t="s">
        <v>326</v>
      </c>
      <c r="C118" s="22" t="s">
        <v>327</v>
      </c>
      <c r="D118" s="22">
        <v>2000</v>
      </c>
      <c r="E118" s="103">
        <v>34.9</v>
      </c>
      <c r="F118" s="103">
        <f t="shared" si="5"/>
        <v>57.3065902578797</v>
      </c>
      <c r="G118" s="22" t="s">
        <v>60</v>
      </c>
      <c r="H118" s="104">
        <v>240000</v>
      </c>
      <c r="I118" s="104">
        <v>24000</v>
      </c>
      <c r="J118" s="104"/>
      <c r="K118" s="104">
        <v>24000</v>
      </c>
      <c r="L118" s="104">
        <f t="shared" si="6"/>
        <v>7200</v>
      </c>
      <c r="M118" s="104">
        <f t="shared" si="7"/>
        <v>9600</v>
      </c>
      <c r="N118" s="104">
        <f t="shared" si="8"/>
        <v>16800</v>
      </c>
      <c r="O118" s="104">
        <f t="shared" si="9"/>
        <v>7200</v>
      </c>
      <c r="P118" s="105">
        <v>44287</v>
      </c>
      <c r="Q118" s="105">
        <v>44651</v>
      </c>
      <c r="R118" s="20" t="s">
        <v>24</v>
      </c>
      <c r="S118" s="106" t="s">
        <v>328</v>
      </c>
    </row>
    <row r="119" ht="19.5" spans="1:19">
      <c r="A119" s="22">
        <v>114</v>
      </c>
      <c r="B119" s="22" t="s">
        <v>329</v>
      </c>
      <c r="C119" s="22" t="s">
        <v>330</v>
      </c>
      <c r="D119" s="22">
        <v>2000</v>
      </c>
      <c r="E119" s="103">
        <v>52.93</v>
      </c>
      <c r="F119" s="103">
        <f t="shared" si="5"/>
        <v>37.7857547704515</v>
      </c>
      <c r="G119" s="22" t="s">
        <v>162</v>
      </c>
      <c r="H119" s="104">
        <v>240000</v>
      </c>
      <c r="I119" s="104">
        <v>24000</v>
      </c>
      <c r="J119" s="104"/>
      <c r="K119" s="104">
        <v>24000</v>
      </c>
      <c r="L119" s="104">
        <f t="shared" si="6"/>
        <v>7200</v>
      </c>
      <c r="M119" s="104">
        <f t="shared" si="7"/>
        <v>9600</v>
      </c>
      <c r="N119" s="104">
        <f t="shared" si="8"/>
        <v>16800</v>
      </c>
      <c r="O119" s="104">
        <f t="shared" si="9"/>
        <v>7200</v>
      </c>
      <c r="P119" s="105">
        <v>44287</v>
      </c>
      <c r="Q119" s="105">
        <v>44651</v>
      </c>
      <c r="R119" s="20" t="s">
        <v>24</v>
      </c>
      <c r="S119" s="106" t="s">
        <v>331</v>
      </c>
    </row>
    <row r="120" ht="19.5" spans="1:19">
      <c r="A120" s="22">
        <v>115</v>
      </c>
      <c r="B120" s="22" t="s">
        <v>329</v>
      </c>
      <c r="C120" s="22" t="s">
        <v>332</v>
      </c>
      <c r="D120" s="22">
        <v>1500</v>
      </c>
      <c r="E120" s="103">
        <v>34.73</v>
      </c>
      <c r="F120" s="103">
        <f t="shared" si="5"/>
        <v>43.1903253671178</v>
      </c>
      <c r="G120" s="22" t="s">
        <v>70</v>
      </c>
      <c r="H120" s="104">
        <v>180000</v>
      </c>
      <c r="I120" s="104">
        <v>18000</v>
      </c>
      <c r="J120" s="104"/>
      <c r="K120" s="104">
        <v>18000</v>
      </c>
      <c r="L120" s="104">
        <f t="shared" si="6"/>
        <v>5400</v>
      </c>
      <c r="M120" s="104">
        <f t="shared" si="7"/>
        <v>7200</v>
      </c>
      <c r="N120" s="104">
        <f t="shared" si="8"/>
        <v>12600</v>
      </c>
      <c r="O120" s="104">
        <f t="shared" si="9"/>
        <v>5400</v>
      </c>
      <c r="P120" s="105">
        <v>44287</v>
      </c>
      <c r="Q120" s="105">
        <v>44651</v>
      </c>
      <c r="R120" s="20" t="s">
        <v>24</v>
      </c>
      <c r="S120" s="106" t="s">
        <v>331</v>
      </c>
    </row>
    <row r="121" ht="19.5" spans="1:19">
      <c r="A121" s="22">
        <v>116</v>
      </c>
      <c r="B121" s="22" t="s">
        <v>333</v>
      </c>
      <c r="C121" s="22" t="s">
        <v>334</v>
      </c>
      <c r="D121" s="22">
        <v>5488</v>
      </c>
      <c r="E121" s="103">
        <v>159.53</v>
      </c>
      <c r="F121" s="103">
        <f t="shared" si="5"/>
        <v>34.401053093462</v>
      </c>
      <c r="G121" s="22" t="s">
        <v>162</v>
      </c>
      <c r="H121" s="104">
        <v>658560</v>
      </c>
      <c r="I121" s="104">
        <v>65856</v>
      </c>
      <c r="J121" s="104"/>
      <c r="K121" s="104">
        <v>65856</v>
      </c>
      <c r="L121" s="104">
        <f t="shared" si="6"/>
        <v>19756.8</v>
      </c>
      <c r="M121" s="104">
        <f t="shared" si="7"/>
        <v>26342.4</v>
      </c>
      <c r="N121" s="104">
        <f t="shared" si="8"/>
        <v>46099.2</v>
      </c>
      <c r="O121" s="104">
        <f t="shared" si="9"/>
        <v>19756.8</v>
      </c>
      <c r="P121" s="105">
        <v>44288</v>
      </c>
      <c r="Q121" s="105">
        <v>44652</v>
      </c>
      <c r="R121" s="20" t="s">
        <v>28</v>
      </c>
      <c r="S121" s="106" t="s">
        <v>335</v>
      </c>
    </row>
    <row r="122" ht="19.5" spans="1:19">
      <c r="A122" s="22">
        <v>117</v>
      </c>
      <c r="B122" s="22" t="s">
        <v>336</v>
      </c>
      <c r="C122" s="22" t="s">
        <v>337</v>
      </c>
      <c r="D122" s="22">
        <v>1800</v>
      </c>
      <c r="E122" s="103">
        <v>50.74</v>
      </c>
      <c r="F122" s="103">
        <f t="shared" si="5"/>
        <v>35.4749704375246</v>
      </c>
      <c r="G122" s="22" t="s">
        <v>162</v>
      </c>
      <c r="H122" s="104">
        <v>216000</v>
      </c>
      <c r="I122" s="104">
        <v>21600</v>
      </c>
      <c r="J122" s="104"/>
      <c r="K122" s="104">
        <v>21600</v>
      </c>
      <c r="L122" s="104">
        <f t="shared" si="6"/>
        <v>6480</v>
      </c>
      <c r="M122" s="104">
        <f t="shared" si="7"/>
        <v>8640</v>
      </c>
      <c r="N122" s="104">
        <f t="shared" si="8"/>
        <v>15120</v>
      </c>
      <c r="O122" s="104">
        <f t="shared" si="9"/>
        <v>6480</v>
      </c>
      <c r="P122" s="105">
        <v>44331</v>
      </c>
      <c r="Q122" s="105">
        <v>44695</v>
      </c>
      <c r="R122" s="20" t="s">
        <v>24</v>
      </c>
      <c r="S122" s="106" t="s">
        <v>338</v>
      </c>
    </row>
    <row r="123" ht="19.5" spans="1:19">
      <c r="A123" s="22">
        <v>118</v>
      </c>
      <c r="B123" s="22" t="s">
        <v>339</v>
      </c>
      <c r="C123" s="22" t="s">
        <v>340</v>
      </c>
      <c r="D123" s="22">
        <v>3200</v>
      </c>
      <c r="E123" s="103">
        <v>89.84</v>
      </c>
      <c r="F123" s="103">
        <f t="shared" si="5"/>
        <v>35.6188780053428</v>
      </c>
      <c r="G123" s="22" t="s">
        <v>60</v>
      </c>
      <c r="H123" s="104">
        <v>384000</v>
      </c>
      <c r="I123" s="104">
        <v>38400</v>
      </c>
      <c r="J123" s="104"/>
      <c r="K123" s="104">
        <v>38400</v>
      </c>
      <c r="L123" s="104">
        <f t="shared" si="6"/>
        <v>11520</v>
      </c>
      <c r="M123" s="104">
        <f t="shared" si="7"/>
        <v>15360</v>
      </c>
      <c r="N123" s="104">
        <f t="shared" si="8"/>
        <v>26880</v>
      </c>
      <c r="O123" s="104">
        <f t="shared" si="9"/>
        <v>11520</v>
      </c>
      <c r="P123" s="105">
        <v>44331</v>
      </c>
      <c r="Q123" s="105">
        <v>44695</v>
      </c>
      <c r="R123" s="20" t="s">
        <v>24</v>
      </c>
      <c r="S123" s="106" t="s">
        <v>338</v>
      </c>
    </row>
    <row r="124" ht="19.5" spans="1:19">
      <c r="A124" s="22">
        <v>119</v>
      </c>
      <c r="B124" s="22" t="s">
        <v>341</v>
      </c>
      <c r="C124" s="22" t="s">
        <v>342</v>
      </c>
      <c r="D124" s="22">
        <v>2500</v>
      </c>
      <c r="E124" s="103">
        <v>69.63</v>
      </c>
      <c r="F124" s="103">
        <f t="shared" si="5"/>
        <v>35.9040643400833</v>
      </c>
      <c r="G124" s="22" t="s">
        <v>60</v>
      </c>
      <c r="H124" s="104">
        <v>300000</v>
      </c>
      <c r="I124" s="104">
        <v>30000</v>
      </c>
      <c r="J124" s="104"/>
      <c r="K124" s="104">
        <v>30000</v>
      </c>
      <c r="L124" s="104">
        <f t="shared" si="6"/>
        <v>9000</v>
      </c>
      <c r="M124" s="104">
        <f t="shared" si="7"/>
        <v>12000</v>
      </c>
      <c r="N124" s="104">
        <f t="shared" si="8"/>
        <v>21000</v>
      </c>
      <c r="O124" s="104">
        <f t="shared" si="9"/>
        <v>9000</v>
      </c>
      <c r="P124" s="105">
        <v>44331</v>
      </c>
      <c r="Q124" s="105">
        <v>44695</v>
      </c>
      <c r="R124" s="20" t="s">
        <v>24</v>
      </c>
      <c r="S124" s="106" t="s">
        <v>338</v>
      </c>
    </row>
    <row r="125" ht="19.5" spans="1:19">
      <c r="A125" s="22">
        <v>120</v>
      </c>
      <c r="B125" s="22" t="s">
        <v>343</v>
      </c>
      <c r="C125" s="22" t="s">
        <v>344</v>
      </c>
      <c r="D125" s="22">
        <v>5000</v>
      </c>
      <c r="E125" s="103">
        <v>91.05</v>
      </c>
      <c r="F125" s="103">
        <f t="shared" si="5"/>
        <v>54.9148819330038</v>
      </c>
      <c r="G125" s="22" t="s">
        <v>60</v>
      </c>
      <c r="H125" s="104">
        <v>600000</v>
      </c>
      <c r="I125" s="104">
        <v>60000</v>
      </c>
      <c r="J125" s="104"/>
      <c r="K125" s="104">
        <v>60000</v>
      </c>
      <c r="L125" s="104">
        <f t="shared" si="6"/>
        <v>18000</v>
      </c>
      <c r="M125" s="104">
        <f t="shared" si="7"/>
        <v>24000</v>
      </c>
      <c r="N125" s="104">
        <f t="shared" si="8"/>
        <v>42000</v>
      </c>
      <c r="O125" s="104">
        <f t="shared" si="9"/>
        <v>18000</v>
      </c>
      <c r="P125" s="105">
        <v>44288</v>
      </c>
      <c r="Q125" s="105">
        <v>44652</v>
      </c>
      <c r="R125" s="20" t="s">
        <v>27</v>
      </c>
      <c r="S125" s="106" t="s">
        <v>345</v>
      </c>
    </row>
    <row r="126" ht="19.5" spans="1:19">
      <c r="A126" s="22">
        <v>121</v>
      </c>
      <c r="B126" s="22" t="s">
        <v>346</v>
      </c>
      <c r="C126" s="22" t="s">
        <v>347</v>
      </c>
      <c r="D126" s="22">
        <v>5000</v>
      </c>
      <c r="E126" s="103">
        <v>90.65</v>
      </c>
      <c r="F126" s="103">
        <f t="shared" si="5"/>
        <v>55.1571980143409</v>
      </c>
      <c r="G126" s="22" t="s">
        <v>60</v>
      </c>
      <c r="H126" s="104">
        <v>600000</v>
      </c>
      <c r="I126" s="104">
        <v>60000</v>
      </c>
      <c r="J126" s="104"/>
      <c r="K126" s="104">
        <v>60000</v>
      </c>
      <c r="L126" s="104">
        <f t="shared" si="6"/>
        <v>18000</v>
      </c>
      <c r="M126" s="104">
        <f t="shared" si="7"/>
        <v>24000</v>
      </c>
      <c r="N126" s="104">
        <f t="shared" si="8"/>
        <v>42000</v>
      </c>
      <c r="O126" s="104">
        <f t="shared" si="9"/>
        <v>18000</v>
      </c>
      <c r="P126" s="105">
        <v>44288</v>
      </c>
      <c r="Q126" s="105">
        <v>44652</v>
      </c>
      <c r="R126" s="20" t="s">
        <v>27</v>
      </c>
      <c r="S126" s="106" t="s">
        <v>345</v>
      </c>
    </row>
    <row r="127" ht="19.5" spans="1:19">
      <c r="A127" s="22">
        <v>122</v>
      </c>
      <c r="B127" s="22" t="s">
        <v>317</v>
      </c>
      <c r="C127" s="22" t="s">
        <v>348</v>
      </c>
      <c r="D127" s="22">
        <v>1310</v>
      </c>
      <c r="E127" s="103">
        <v>30.98</v>
      </c>
      <c r="F127" s="103">
        <f t="shared" si="5"/>
        <v>42.2853453841188</v>
      </c>
      <c r="G127" s="22" t="s">
        <v>60</v>
      </c>
      <c r="H127" s="104">
        <v>157200</v>
      </c>
      <c r="I127" s="104">
        <v>15720</v>
      </c>
      <c r="J127" s="104"/>
      <c r="K127" s="104">
        <v>15720</v>
      </c>
      <c r="L127" s="104">
        <f t="shared" si="6"/>
        <v>4716</v>
      </c>
      <c r="M127" s="104">
        <f t="shared" si="7"/>
        <v>6288</v>
      </c>
      <c r="N127" s="104">
        <f t="shared" si="8"/>
        <v>11004</v>
      </c>
      <c r="O127" s="104">
        <f t="shared" si="9"/>
        <v>4716</v>
      </c>
      <c r="P127" s="105">
        <v>44287</v>
      </c>
      <c r="Q127" s="105">
        <v>44651</v>
      </c>
      <c r="R127" s="20" t="s">
        <v>24</v>
      </c>
      <c r="S127" s="106" t="s">
        <v>349</v>
      </c>
    </row>
    <row r="128" ht="19.5" spans="1:19">
      <c r="A128" s="22">
        <v>123</v>
      </c>
      <c r="B128" s="22" t="s">
        <v>350</v>
      </c>
      <c r="C128" s="22" t="s">
        <v>351</v>
      </c>
      <c r="D128" s="22">
        <v>500</v>
      </c>
      <c r="E128" s="103">
        <v>18.04</v>
      </c>
      <c r="F128" s="103">
        <f t="shared" si="5"/>
        <v>27.7161862527716</v>
      </c>
      <c r="G128" s="22" t="s">
        <v>60</v>
      </c>
      <c r="H128" s="104">
        <v>60000</v>
      </c>
      <c r="I128" s="104">
        <v>6000</v>
      </c>
      <c r="J128" s="104">
        <v>1800</v>
      </c>
      <c r="K128" s="104">
        <v>7800</v>
      </c>
      <c r="L128" s="104">
        <f t="shared" si="6"/>
        <v>2340</v>
      </c>
      <c r="M128" s="104">
        <f t="shared" si="7"/>
        <v>3120</v>
      </c>
      <c r="N128" s="104">
        <f t="shared" si="8"/>
        <v>5460</v>
      </c>
      <c r="O128" s="104">
        <f t="shared" si="9"/>
        <v>2340</v>
      </c>
      <c r="P128" s="105">
        <v>44296</v>
      </c>
      <c r="Q128" s="105">
        <v>44660</v>
      </c>
      <c r="R128" s="20" t="s">
        <v>24</v>
      </c>
      <c r="S128" s="106" t="s">
        <v>65</v>
      </c>
    </row>
    <row r="129" ht="19.5" spans="1:19">
      <c r="A129" s="22">
        <v>124</v>
      </c>
      <c r="B129" s="22" t="s">
        <v>352</v>
      </c>
      <c r="C129" s="22" t="s">
        <v>353</v>
      </c>
      <c r="D129" s="22">
        <v>1500</v>
      </c>
      <c r="E129" s="103">
        <v>30.25</v>
      </c>
      <c r="F129" s="103">
        <f t="shared" si="5"/>
        <v>49.5867768595041</v>
      </c>
      <c r="G129" s="22" t="s">
        <v>60</v>
      </c>
      <c r="H129" s="104">
        <v>180000</v>
      </c>
      <c r="I129" s="104">
        <v>18000</v>
      </c>
      <c r="J129" s="104"/>
      <c r="K129" s="104">
        <v>18000</v>
      </c>
      <c r="L129" s="104">
        <f t="shared" si="6"/>
        <v>5400</v>
      </c>
      <c r="M129" s="104">
        <f t="shared" si="7"/>
        <v>7200</v>
      </c>
      <c r="N129" s="104">
        <f t="shared" si="8"/>
        <v>12600</v>
      </c>
      <c r="O129" s="104">
        <f t="shared" si="9"/>
        <v>5400</v>
      </c>
      <c r="P129" s="105">
        <v>44288</v>
      </c>
      <c r="Q129" s="105">
        <v>44652</v>
      </c>
      <c r="R129" s="20" t="s">
        <v>24</v>
      </c>
      <c r="S129" s="106" t="s">
        <v>81</v>
      </c>
    </row>
    <row r="130" ht="19.5" spans="1:19">
      <c r="A130" s="22">
        <v>125</v>
      </c>
      <c r="B130" s="22" t="s">
        <v>354</v>
      </c>
      <c r="C130" s="22" t="s">
        <v>355</v>
      </c>
      <c r="D130" s="22">
        <v>960</v>
      </c>
      <c r="E130" s="103">
        <v>22.15</v>
      </c>
      <c r="F130" s="103">
        <f t="shared" si="5"/>
        <v>43.3408577878104</v>
      </c>
      <c r="G130" s="22" t="s">
        <v>60</v>
      </c>
      <c r="H130" s="104">
        <v>115200</v>
      </c>
      <c r="I130" s="104">
        <v>11520</v>
      </c>
      <c r="J130" s="104"/>
      <c r="K130" s="104">
        <v>11520</v>
      </c>
      <c r="L130" s="104">
        <f t="shared" si="6"/>
        <v>3456</v>
      </c>
      <c r="M130" s="104">
        <f t="shared" si="7"/>
        <v>4608</v>
      </c>
      <c r="N130" s="104">
        <f t="shared" si="8"/>
        <v>8064</v>
      </c>
      <c r="O130" s="104">
        <f t="shared" si="9"/>
        <v>3456</v>
      </c>
      <c r="P130" s="105">
        <v>44346</v>
      </c>
      <c r="Q130" s="105">
        <v>44710</v>
      </c>
      <c r="R130" s="20" t="s">
        <v>24</v>
      </c>
      <c r="S130" s="106" t="s">
        <v>356</v>
      </c>
    </row>
    <row r="131" ht="19.5" spans="1:19">
      <c r="A131" s="22">
        <v>126</v>
      </c>
      <c r="B131" s="22" t="s">
        <v>357</v>
      </c>
      <c r="C131" s="22" t="s">
        <v>358</v>
      </c>
      <c r="D131" s="22">
        <v>5800</v>
      </c>
      <c r="E131" s="103">
        <v>135.82</v>
      </c>
      <c r="F131" s="103">
        <f t="shared" si="5"/>
        <v>42.7035782653512</v>
      </c>
      <c r="G131" s="22" t="s">
        <v>60</v>
      </c>
      <c r="H131" s="104">
        <v>696000</v>
      </c>
      <c r="I131" s="104">
        <v>69600</v>
      </c>
      <c r="J131" s="104"/>
      <c r="K131" s="104">
        <v>69600</v>
      </c>
      <c r="L131" s="104">
        <f t="shared" si="6"/>
        <v>20880</v>
      </c>
      <c r="M131" s="104">
        <f t="shared" si="7"/>
        <v>27840</v>
      </c>
      <c r="N131" s="104">
        <f t="shared" si="8"/>
        <v>48720</v>
      </c>
      <c r="O131" s="104">
        <f t="shared" si="9"/>
        <v>20880</v>
      </c>
      <c r="P131" s="105">
        <v>44291</v>
      </c>
      <c r="Q131" s="105">
        <v>44655</v>
      </c>
      <c r="R131" s="20" t="s">
        <v>24</v>
      </c>
      <c r="S131" s="106" t="s">
        <v>359</v>
      </c>
    </row>
    <row r="132" ht="19.5" spans="1:19">
      <c r="A132" s="22">
        <v>127</v>
      </c>
      <c r="B132" s="22" t="s">
        <v>360</v>
      </c>
      <c r="C132" s="22" t="s">
        <v>361</v>
      </c>
      <c r="D132" s="22">
        <v>1350</v>
      </c>
      <c r="E132" s="103">
        <v>37.09</v>
      </c>
      <c r="F132" s="103">
        <f t="shared" si="5"/>
        <v>36.3979509301699</v>
      </c>
      <c r="G132" s="22" t="s">
        <v>162</v>
      </c>
      <c r="H132" s="104">
        <v>162000</v>
      </c>
      <c r="I132" s="104">
        <v>16200</v>
      </c>
      <c r="J132" s="104"/>
      <c r="K132" s="104">
        <v>16200</v>
      </c>
      <c r="L132" s="104">
        <f t="shared" si="6"/>
        <v>4860</v>
      </c>
      <c r="M132" s="104">
        <f t="shared" si="7"/>
        <v>6480</v>
      </c>
      <c r="N132" s="104">
        <f t="shared" si="8"/>
        <v>11340</v>
      </c>
      <c r="O132" s="104">
        <f t="shared" si="9"/>
        <v>4860</v>
      </c>
      <c r="P132" s="105">
        <v>44288</v>
      </c>
      <c r="Q132" s="105">
        <v>44652</v>
      </c>
      <c r="R132" s="20" t="s">
        <v>24</v>
      </c>
      <c r="S132" s="106" t="s">
        <v>65</v>
      </c>
    </row>
    <row r="133" ht="19.5" spans="1:19">
      <c r="A133" s="22">
        <v>128</v>
      </c>
      <c r="B133" s="22" t="s">
        <v>362</v>
      </c>
      <c r="C133" s="22" t="s">
        <v>363</v>
      </c>
      <c r="D133" s="22">
        <v>600</v>
      </c>
      <c r="E133" s="103">
        <v>10.74</v>
      </c>
      <c r="F133" s="103">
        <f t="shared" si="5"/>
        <v>55.8659217877095</v>
      </c>
      <c r="G133" s="22" t="s">
        <v>101</v>
      </c>
      <c r="H133" s="104">
        <v>72000</v>
      </c>
      <c r="I133" s="104">
        <v>7200</v>
      </c>
      <c r="J133" s="104"/>
      <c r="K133" s="104">
        <v>7200</v>
      </c>
      <c r="L133" s="104">
        <f t="shared" si="6"/>
        <v>2160</v>
      </c>
      <c r="M133" s="104">
        <f t="shared" si="7"/>
        <v>2880</v>
      </c>
      <c r="N133" s="104">
        <f t="shared" si="8"/>
        <v>5040</v>
      </c>
      <c r="O133" s="104">
        <f t="shared" si="9"/>
        <v>2160</v>
      </c>
      <c r="P133" s="105">
        <v>44288</v>
      </c>
      <c r="Q133" s="105">
        <v>44652</v>
      </c>
      <c r="R133" s="20" t="s">
        <v>24</v>
      </c>
      <c r="S133" s="106" t="s">
        <v>194</v>
      </c>
    </row>
    <row r="134" ht="19.5" spans="1:19">
      <c r="A134" s="22">
        <v>129</v>
      </c>
      <c r="B134" s="22" t="s">
        <v>364</v>
      </c>
      <c r="C134" s="22" t="s">
        <v>365</v>
      </c>
      <c r="D134" s="22">
        <v>808</v>
      </c>
      <c r="E134" s="103">
        <v>29.49</v>
      </c>
      <c r="F134" s="103">
        <f t="shared" si="5"/>
        <v>27.3991183452018</v>
      </c>
      <c r="G134" s="22" t="s">
        <v>60</v>
      </c>
      <c r="H134" s="104">
        <v>96960</v>
      </c>
      <c r="I134" s="104">
        <v>9696</v>
      </c>
      <c r="J134" s="104"/>
      <c r="K134" s="104">
        <v>9696</v>
      </c>
      <c r="L134" s="104">
        <f t="shared" si="6"/>
        <v>2908.8</v>
      </c>
      <c r="M134" s="104">
        <f t="shared" si="7"/>
        <v>3878.4</v>
      </c>
      <c r="N134" s="104">
        <f t="shared" si="8"/>
        <v>6787.2</v>
      </c>
      <c r="O134" s="104">
        <f t="shared" si="9"/>
        <v>2908.8</v>
      </c>
      <c r="P134" s="105">
        <v>44287</v>
      </c>
      <c r="Q134" s="105">
        <v>44651</v>
      </c>
      <c r="R134" s="20" t="s">
        <v>24</v>
      </c>
      <c r="S134" s="106" t="s">
        <v>366</v>
      </c>
    </row>
    <row r="135" ht="19.5" spans="1:19">
      <c r="A135" s="22">
        <v>130</v>
      </c>
      <c r="B135" s="22" t="s">
        <v>367</v>
      </c>
      <c r="C135" s="22" t="s">
        <v>368</v>
      </c>
      <c r="D135" s="22">
        <v>1950</v>
      </c>
      <c r="E135" s="103">
        <v>48.23</v>
      </c>
      <c r="F135" s="103">
        <f t="shared" ref="F135:F198" si="10">D135/E135</f>
        <v>40.4312668463612</v>
      </c>
      <c r="G135" s="22" t="s">
        <v>60</v>
      </c>
      <c r="H135" s="104">
        <v>234000</v>
      </c>
      <c r="I135" s="104">
        <v>23400</v>
      </c>
      <c r="J135" s="104"/>
      <c r="K135" s="104">
        <v>23400</v>
      </c>
      <c r="L135" s="104">
        <f t="shared" ref="L135:L198" si="11">K135*0.3</f>
        <v>7020</v>
      </c>
      <c r="M135" s="104">
        <f t="shared" ref="M135:M198" si="12">K135*0.4</f>
        <v>9360</v>
      </c>
      <c r="N135" s="104">
        <f t="shared" ref="N135:N198" si="13">L135+M135</f>
        <v>16380</v>
      </c>
      <c r="O135" s="104">
        <f t="shared" ref="O135:O198" si="14">K135*0.3</f>
        <v>7020</v>
      </c>
      <c r="P135" s="105">
        <v>44288</v>
      </c>
      <c r="Q135" s="105">
        <v>44652</v>
      </c>
      <c r="R135" s="20" t="s">
        <v>24</v>
      </c>
      <c r="S135" s="106" t="s">
        <v>356</v>
      </c>
    </row>
    <row r="136" ht="19.5" spans="1:19">
      <c r="A136" s="22">
        <v>131</v>
      </c>
      <c r="B136" s="22" t="s">
        <v>369</v>
      </c>
      <c r="C136" s="22" t="s">
        <v>370</v>
      </c>
      <c r="D136" s="22">
        <v>1400</v>
      </c>
      <c r="E136" s="103">
        <v>32.98</v>
      </c>
      <c r="F136" s="103">
        <f t="shared" si="10"/>
        <v>42.4499696785931</v>
      </c>
      <c r="G136" s="22" t="s">
        <v>64</v>
      </c>
      <c r="H136" s="104">
        <v>168000</v>
      </c>
      <c r="I136" s="104">
        <v>16800</v>
      </c>
      <c r="J136" s="104"/>
      <c r="K136" s="104">
        <v>16800</v>
      </c>
      <c r="L136" s="104">
        <f t="shared" si="11"/>
        <v>5040</v>
      </c>
      <c r="M136" s="104">
        <f t="shared" si="12"/>
        <v>6720</v>
      </c>
      <c r="N136" s="104">
        <f t="shared" si="13"/>
        <v>11760</v>
      </c>
      <c r="O136" s="104">
        <f t="shared" si="14"/>
        <v>5040</v>
      </c>
      <c r="P136" s="105">
        <v>44288</v>
      </c>
      <c r="Q136" s="105">
        <v>44652</v>
      </c>
      <c r="R136" s="20" t="s">
        <v>24</v>
      </c>
      <c r="S136" s="106" t="s">
        <v>65</v>
      </c>
    </row>
    <row r="137" ht="19.5" spans="1:19">
      <c r="A137" s="22">
        <v>132</v>
      </c>
      <c r="B137" s="22" t="s">
        <v>371</v>
      </c>
      <c r="C137" s="22" t="s">
        <v>372</v>
      </c>
      <c r="D137" s="22">
        <v>1150</v>
      </c>
      <c r="E137" s="103">
        <v>52.87</v>
      </c>
      <c r="F137" s="103">
        <f t="shared" si="10"/>
        <v>21.7514658596558</v>
      </c>
      <c r="G137" s="22" t="s">
        <v>70</v>
      </c>
      <c r="H137" s="104">
        <v>138000</v>
      </c>
      <c r="I137" s="104">
        <v>13800</v>
      </c>
      <c r="J137" s="104"/>
      <c r="K137" s="104">
        <v>13800</v>
      </c>
      <c r="L137" s="104">
        <f t="shared" si="11"/>
        <v>4140</v>
      </c>
      <c r="M137" s="104">
        <f t="shared" si="12"/>
        <v>5520</v>
      </c>
      <c r="N137" s="104">
        <f t="shared" si="13"/>
        <v>9660</v>
      </c>
      <c r="O137" s="104">
        <f t="shared" si="14"/>
        <v>4140</v>
      </c>
      <c r="P137" s="105">
        <v>44289</v>
      </c>
      <c r="Q137" s="105">
        <v>44653</v>
      </c>
      <c r="R137" s="20" t="s">
        <v>24</v>
      </c>
      <c r="S137" s="106" t="s">
        <v>373</v>
      </c>
    </row>
    <row r="138" ht="19.5" spans="1:19">
      <c r="A138" s="22">
        <v>133</v>
      </c>
      <c r="B138" s="22" t="s">
        <v>341</v>
      </c>
      <c r="C138" s="22" t="s">
        <v>374</v>
      </c>
      <c r="D138" s="22">
        <v>2000</v>
      </c>
      <c r="E138" s="103">
        <v>48.28</v>
      </c>
      <c r="F138" s="103">
        <f t="shared" si="10"/>
        <v>41.4250207125104</v>
      </c>
      <c r="G138" s="22" t="s">
        <v>60</v>
      </c>
      <c r="H138" s="104">
        <v>240000</v>
      </c>
      <c r="I138" s="104">
        <v>24000</v>
      </c>
      <c r="J138" s="104"/>
      <c r="K138" s="104">
        <v>24000</v>
      </c>
      <c r="L138" s="104">
        <f t="shared" si="11"/>
        <v>7200</v>
      </c>
      <c r="M138" s="104">
        <f t="shared" si="12"/>
        <v>9600</v>
      </c>
      <c r="N138" s="104">
        <f t="shared" si="13"/>
        <v>16800</v>
      </c>
      <c r="O138" s="104">
        <f t="shared" si="14"/>
        <v>7200</v>
      </c>
      <c r="P138" s="105">
        <v>44331</v>
      </c>
      <c r="Q138" s="105">
        <v>44695</v>
      </c>
      <c r="R138" s="20" t="s">
        <v>24</v>
      </c>
      <c r="S138" s="106" t="s">
        <v>375</v>
      </c>
    </row>
    <row r="139" ht="19.5" spans="1:19">
      <c r="A139" s="22">
        <v>134</v>
      </c>
      <c r="B139" s="22" t="s">
        <v>376</v>
      </c>
      <c r="C139" s="22" t="s">
        <v>377</v>
      </c>
      <c r="D139" s="22">
        <v>2100</v>
      </c>
      <c r="E139" s="103">
        <v>33.38</v>
      </c>
      <c r="F139" s="103">
        <f t="shared" si="10"/>
        <v>62.9119233073697</v>
      </c>
      <c r="G139" s="22" t="s">
        <v>60</v>
      </c>
      <c r="H139" s="104">
        <v>252000</v>
      </c>
      <c r="I139" s="104">
        <v>25200</v>
      </c>
      <c r="J139" s="104"/>
      <c r="K139" s="104">
        <v>25200</v>
      </c>
      <c r="L139" s="104">
        <f t="shared" si="11"/>
        <v>7560</v>
      </c>
      <c r="M139" s="104">
        <f t="shared" si="12"/>
        <v>10080</v>
      </c>
      <c r="N139" s="104">
        <f t="shared" si="13"/>
        <v>17640</v>
      </c>
      <c r="O139" s="104">
        <f t="shared" si="14"/>
        <v>7560</v>
      </c>
      <c r="P139" s="105">
        <v>44296</v>
      </c>
      <c r="Q139" s="105">
        <v>44660</v>
      </c>
      <c r="R139" s="20" t="s">
        <v>24</v>
      </c>
      <c r="S139" s="106" t="s">
        <v>186</v>
      </c>
    </row>
    <row r="140" ht="19.5" spans="1:19">
      <c r="A140" s="22">
        <v>135</v>
      </c>
      <c r="B140" s="22" t="s">
        <v>378</v>
      </c>
      <c r="C140" s="22" t="s">
        <v>379</v>
      </c>
      <c r="D140" s="22">
        <v>600</v>
      </c>
      <c r="E140" s="103">
        <v>14.25</v>
      </c>
      <c r="F140" s="103">
        <f t="shared" si="10"/>
        <v>42.1052631578947</v>
      </c>
      <c r="G140" s="22" t="s">
        <v>123</v>
      </c>
      <c r="H140" s="104">
        <v>72000</v>
      </c>
      <c r="I140" s="104">
        <v>7200</v>
      </c>
      <c r="J140" s="104"/>
      <c r="K140" s="104">
        <v>7200</v>
      </c>
      <c r="L140" s="104">
        <f t="shared" si="11"/>
        <v>2160</v>
      </c>
      <c r="M140" s="104">
        <f t="shared" si="12"/>
        <v>2880</v>
      </c>
      <c r="N140" s="104">
        <f t="shared" si="13"/>
        <v>5040</v>
      </c>
      <c r="O140" s="104">
        <f t="shared" si="14"/>
        <v>2160</v>
      </c>
      <c r="P140" s="105">
        <v>44288</v>
      </c>
      <c r="Q140" s="105">
        <v>44652</v>
      </c>
      <c r="R140" s="20" t="s">
        <v>24</v>
      </c>
      <c r="S140" s="106" t="s">
        <v>380</v>
      </c>
    </row>
    <row r="141" ht="19.5" spans="1:19">
      <c r="A141" s="22">
        <v>136</v>
      </c>
      <c r="B141" s="22" t="s">
        <v>381</v>
      </c>
      <c r="C141" s="22" t="s">
        <v>382</v>
      </c>
      <c r="D141" s="22">
        <v>1800</v>
      </c>
      <c r="E141" s="103">
        <v>47.69</v>
      </c>
      <c r="F141" s="103">
        <f t="shared" si="10"/>
        <v>37.7437617949256</v>
      </c>
      <c r="G141" s="22" t="s">
        <v>64</v>
      </c>
      <c r="H141" s="104">
        <v>216000</v>
      </c>
      <c r="I141" s="104">
        <v>21600</v>
      </c>
      <c r="J141" s="104"/>
      <c r="K141" s="104">
        <v>21600</v>
      </c>
      <c r="L141" s="104">
        <f t="shared" si="11"/>
        <v>6480</v>
      </c>
      <c r="M141" s="104">
        <f t="shared" si="12"/>
        <v>8640</v>
      </c>
      <c r="N141" s="104">
        <f t="shared" si="13"/>
        <v>15120</v>
      </c>
      <c r="O141" s="104">
        <f t="shared" si="14"/>
        <v>6480</v>
      </c>
      <c r="P141" s="105">
        <v>44288</v>
      </c>
      <c r="Q141" s="105">
        <v>44652</v>
      </c>
      <c r="R141" s="20" t="s">
        <v>24</v>
      </c>
      <c r="S141" s="106" t="s">
        <v>65</v>
      </c>
    </row>
    <row r="142" ht="19.5" spans="1:19">
      <c r="A142" s="22">
        <v>137</v>
      </c>
      <c r="B142" s="22" t="s">
        <v>383</v>
      </c>
      <c r="C142" s="22" t="s">
        <v>384</v>
      </c>
      <c r="D142" s="22">
        <v>2000</v>
      </c>
      <c r="E142" s="103">
        <v>50.79</v>
      </c>
      <c r="F142" s="103">
        <f t="shared" si="10"/>
        <v>39.3778302815515</v>
      </c>
      <c r="G142" s="107" t="s">
        <v>60</v>
      </c>
      <c r="H142" s="104">
        <v>240000</v>
      </c>
      <c r="I142" s="104">
        <v>24000</v>
      </c>
      <c r="J142" s="104"/>
      <c r="K142" s="104">
        <v>24000</v>
      </c>
      <c r="L142" s="104">
        <v>7200</v>
      </c>
      <c r="M142" s="104">
        <v>9600</v>
      </c>
      <c r="N142" s="104">
        <f t="shared" si="13"/>
        <v>16800</v>
      </c>
      <c r="O142" s="104">
        <f t="shared" si="14"/>
        <v>7200</v>
      </c>
      <c r="P142" s="105">
        <v>44287</v>
      </c>
      <c r="Q142" s="105">
        <v>44651</v>
      </c>
      <c r="R142" s="20" t="s">
        <v>24</v>
      </c>
      <c r="S142" s="106" t="s">
        <v>385</v>
      </c>
    </row>
    <row r="143" ht="19.5" spans="1:19">
      <c r="A143" s="22">
        <v>138</v>
      </c>
      <c r="B143" s="22" t="s">
        <v>386</v>
      </c>
      <c r="C143" s="22" t="s">
        <v>387</v>
      </c>
      <c r="D143" s="22">
        <v>1430</v>
      </c>
      <c r="E143" s="103">
        <v>32.59</v>
      </c>
      <c r="F143" s="103">
        <f t="shared" si="10"/>
        <v>43.8784903344584</v>
      </c>
      <c r="G143" s="22" t="s">
        <v>123</v>
      </c>
      <c r="H143" s="104">
        <v>171600</v>
      </c>
      <c r="I143" s="104">
        <v>17160</v>
      </c>
      <c r="J143" s="104"/>
      <c r="K143" s="104">
        <v>17160</v>
      </c>
      <c r="L143" s="104">
        <f t="shared" si="11"/>
        <v>5148</v>
      </c>
      <c r="M143" s="104">
        <f t="shared" si="12"/>
        <v>6864</v>
      </c>
      <c r="N143" s="104">
        <f t="shared" si="13"/>
        <v>12012</v>
      </c>
      <c r="O143" s="104">
        <f t="shared" si="14"/>
        <v>5148</v>
      </c>
      <c r="P143" s="105">
        <v>44287</v>
      </c>
      <c r="Q143" s="105">
        <v>44651</v>
      </c>
      <c r="R143" s="20" t="s">
        <v>24</v>
      </c>
      <c r="S143" s="106" t="s">
        <v>142</v>
      </c>
    </row>
    <row r="144" ht="19.5" spans="1:19">
      <c r="A144" s="22">
        <v>139</v>
      </c>
      <c r="B144" s="22" t="s">
        <v>388</v>
      </c>
      <c r="C144" s="22" t="s">
        <v>389</v>
      </c>
      <c r="D144" s="22">
        <v>460</v>
      </c>
      <c r="E144" s="103">
        <v>15</v>
      </c>
      <c r="F144" s="103">
        <f t="shared" si="10"/>
        <v>30.6666666666667</v>
      </c>
      <c r="G144" s="22" t="s">
        <v>60</v>
      </c>
      <c r="H144" s="104">
        <v>55200</v>
      </c>
      <c r="I144" s="104">
        <v>5520</v>
      </c>
      <c r="J144" s="104"/>
      <c r="K144" s="104">
        <v>5520</v>
      </c>
      <c r="L144" s="104">
        <f t="shared" si="11"/>
        <v>1656</v>
      </c>
      <c r="M144" s="104">
        <f t="shared" si="12"/>
        <v>2208</v>
      </c>
      <c r="N144" s="104">
        <f t="shared" si="13"/>
        <v>3864</v>
      </c>
      <c r="O144" s="104">
        <f t="shared" si="14"/>
        <v>1656</v>
      </c>
      <c r="P144" s="105">
        <v>44287</v>
      </c>
      <c r="Q144" s="105">
        <v>44651</v>
      </c>
      <c r="R144" s="20" t="s">
        <v>24</v>
      </c>
      <c r="S144" s="106" t="s">
        <v>366</v>
      </c>
    </row>
    <row r="145" ht="19.5" spans="1:19">
      <c r="A145" s="22">
        <v>140</v>
      </c>
      <c r="B145" s="22" t="s">
        <v>390</v>
      </c>
      <c r="C145" s="22" t="s">
        <v>391</v>
      </c>
      <c r="D145" s="22">
        <v>2770</v>
      </c>
      <c r="E145" s="103">
        <v>63.04</v>
      </c>
      <c r="F145" s="103">
        <f t="shared" si="10"/>
        <v>43.9403553299492</v>
      </c>
      <c r="G145" s="22" t="s">
        <v>60</v>
      </c>
      <c r="H145" s="104">
        <v>332400</v>
      </c>
      <c r="I145" s="104">
        <v>33240</v>
      </c>
      <c r="J145" s="104"/>
      <c r="K145" s="104">
        <v>33240</v>
      </c>
      <c r="L145" s="104">
        <f t="shared" si="11"/>
        <v>9972</v>
      </c>
      <c r="M145" s="104">
        <f t="shared" si="12"/>
        <v>13296</v>
      </c>
      <c r="N145" s="104">
        <f t="shared" si="13"/>
        <v>23268</v>
      </c>
      <c r="O145" s="104">
        <f t="shared" si="14"/>
        <v>9972</v>
      </c>
      <c r="P145" s="105">
        <v>44291</v>
      </c>
      <c r="Q145" s="105">
        <v>44655</v>
      </c>
      <c r="R145" s="20" t="s">
        <v>24</v>
      </c>
      <c r="S145" s="106" t="s">
        <v>392</v>
      </c>
    </row>
    <row r="146" ht="19.5" spans="1:19">
      <c r="A146" s="22">
        <v>141</v>
      </c>
      <c r="B146" s="22" t="s">
        <v>336</v>
      </c>
      <c r="C146" s="22" t="s">
        <v>393</v>
      </c>
      <c r="D146" s="22">
        <v>3200</v>
      </c>
      <c r="E146" s="103">
        <v>72.78</v>
      </c>
      <c r="F146" s="103">
        <f t="shared" si="10"/>
        <v>43.9681231107447</v>
      </c>
      <c r="G146" s="22" t="s">
        <v>60</v>
      </c>
      <c r="H146" s="104">
        <v>384000</v>
      </c>
      <c r="I146" s="104">
        <v>38400</v>
      </c>
      <c r="J146" s="104"/>
      <c r="K146" s="104">
        <v>38400</v>
      </c>
      <c r="L146" s="104">
        <f t="shared" si="11"/>
        <v>11520</v>
      </c>
      <c r="M146" s="104">
        <f t="shared" si="12"/>
        <v>15360</v>
      </c>
      <c r="N146" s="104">
        <f t="shared" si="13"/>
        <v>26880</v>
      </c>
      <c r="O146" s="104">
        <f t="shared" si="14"/>
        <v>11520</v>
      </c>
      <c r="P146" s="105">
        <v>44331</v>
      </c>
      <c r="Q146" s="105">
        <v>44695</v>
      </c>
      <c r="R146" s="20" t="s">
        <v>24</v>
      </c>
      <c r="S146" s="106" t="s">
        <v>394</v>
      </c>
    </row>
    <row r="147" ht="19.5" spans="1:19">
      <c r="A147" s="22">
        <v>142</v>
      </c>
      <c r="B147" s="22" t="s">
        <v>395</v>
      </c>
      <c r="C147" s="22" t="s">
        <v>396</v>
      </c>
      <c r="D147" s="22">
        <v>988</v>
      </c>
      <c r="E147" s="103">
        <v>39.06</v>
      </c>
      <c r="F147" s="103">
        <f t="shared" si="10"/>
        <v>25.2944188428059</v>
      </c>
      <c r="G147" s="22" t="s">
        <v>64</v>
      </c>
      <c r="H147" s="104">
        <v>118560</v>
      </c>
      <c r="I147" s="104">
        <v>11856</v>
      </c>
      <c r="J147" s="104"/>
      <c r="K147" s="104">
        <v>11856</v>
      </c>
      <c r="L147" s="104">
        <f t="shared" si="11"/>
        <v>3556.8</v>
      </c>
      <c r="M147" s="104">
        <f t="shared" si="12"/>
        <v>4742.4</v>
      </c>
      <c r="N147" s="104">
        <f t="shared" si="13"/>
        <v>8299.2</v>
      </c>
      <c r="O147" s="104">
        <f t="shared" si="14"/>
        <v>3556.8</v>
      </c>
      <c r="P147" s="105">
        <v>44296</v>
      </c>
      <c r="Q147" s="105">
        <v>44660</v>
      </c>
      <c r="R147" s="20" t="s">
        <v>24</v>
      </c>
      <c r="S147" s="106" t="s">
        <v>349</v>
      </c>
    </row>
    <row r="148" ht="19.5" spans="1:19">
      <c r="A148" s="22">
        <v>143</v>
      </c>
      <c r="B148" s="22" t="s">
        <v>397</v>
      </c>
      <c r="C148" s="22" t="s">
        <v>398</v>
      </c>
      <c r="D148" s="22">
        <v>2000</v>
      </c>
      <c r="E148" s="103">
        <v>49.42</v>
      </c>
      <c r="F148" s="103">
        <f t="shared" si="10"/>
        <v>40.4694455685957</v>
      </c>
      <c r="G148" s="22" t="s">
        <v>64</v>
      </c>
      <c r="H148" s="104">
        <v>240000</v>
      </c>
      <c r="I148" s="104">
        <v>24000</v>
      </c>
      <c r="J148" s="104"/>
      <c r="K148" s="104">
        <v>24000</v>
      </c>
      <c r="L148" s="104">
        <f t="shared" si="11"/>
        <v>7200</v>
      </c>
      <c r="M148" s="104">
        <f t="shared" si="12"/>
        <v>9600</v>
      </c>
      <c r="N148" s="104">
        <f t="shared" si="13"/>
        <v>16800</v>
      </c>
      <c r="O148" s="104">
        <f t="shared" si="14"/>
        <v>7200</v>
      </c>
      <c r="P148" s="105">
        <v>44287</v>
      </c>
      <c r="Q148" s="105">
        <v>44651</v>
      </c>
      <c r="R148" s="20" t="s">
        <v>24</v>
      </c>
      <c r="S148" s="106" t="s">
        <v>124</v>
      </c>
    </row>
    <row r="149" ht="19.5" spans="1:19">
      <c r="A149" s="22">
        <v>144</v>
      </c>
      <c r="B149" s="22" t="s">
        <v>399</v>
      </c>
      <c r="C149" s="22" t="s">
        <v>400</v>
      </c>
      <c r="D149" s="22">
        <v>2700</v>
      </c>
      <c r="E149" s="103">
        <v>65.39</v>
      </c>
      <c r="F149" s="103">
        <f t="shared" si="10"/>
        <v>41.2907172350512</v>
      </c>
      <c r="G149" s="22" t="s">
        <v>60</v>
      </c>
      <c r="H149" s="104">
        <v>324000</v>
      </c>
      <c r="I149" s="104">
        <v>32400</v>
      </c>
      <c r="J149" s="104"/>
      <c r="K149" s="104">
        <v>32400</v>
      </c>
      <c r="L149" s="104">
        <f t="shared" si="11"/>
        <v>9720</v>
      </c>
      <c r="M149" s="104">
        <f t="shared" si="12"/>
        <v>12960</v>
      </c>
      <c r="N149" s="104">
        <f t="shared" si="13"/>
        <v>22680</v>
      </c>
      <c r="O149" s="104">
        <f t="shared" si="14"/>
        <v>9720</v>
      </c>
      <c r="P149" s="105">
        <v>44288</v>
      </c>
      <c r="Q149" s="105">
        <v>44652</v>
      </c>
      <c r="R149" s="20" t="s">
        <v>24</v>
      </c>
      <c r="S149" s="106" t="s">
        <v>401</v>
      </c>
    </row>
    <row r="150" ht="19.5" spans="1:19">
      <c r="A150" s="22">
        <v>145</v>
      </c>
      <c r="B150" s="22" t="s">
        <v>305</v>
      </c>
      <c r="C150" s="22" t="s">
        <v>402</v>
      </c>
      <c r="D150" s="22">
        <v>700</v>
      </c>
      <c r="E150" s="103">
        <v>20.45</v>
      </c>
      <c r="F150" s="103">
        <f t="shared" si="10"/>
        <v>34.2298288508557</v>
      </c>
      <c r="G150" s="22" t="s">
        <v>60</v>
      </c>
      <c r="H150" s="104">
        <v>84000</v>
      </c>
      <c r="I150" s="104">
        <v>8400</v>
      </c>
      <c r="J150" s="104"/>
      <c r="K150" s="104">
        <v>8400</v>
      </c>
      <c r="L150" s="104">
        <f t="shared" si="11"/>
        <v>2520</v>
      </c>
      <c r="M150" s="104">
        <f t="shared" si="12"/>
        <v>3360</v>
      </c>
      <c r="N150" s="104">
        <f t="shared" si="13"/>
        <v>5880</v>
      </c>
      <c r="O150" s="104">
        <f t="shared" si="14"/>
        <v>2520</v>
      </c>
      <c r="P150" s="105">
        <v>44288</v>
      </c>
      <c r="Q150" s="105">
        <v>44652</v>
      </c>
      <c r="R150" s="20" t="s">
        <v>24</v>
      </c>
      <c r="S150" s="106" t="s">
        <v>403</v>
      </c>
    </row>
    <row r="151" ht="19.5" spans="1:19">
      <c r="A151" s="22">
        <v>146</v>
      </c>
      <c r="B151" s="22" t="s">
        <v>404</v>
      </c>
      <c r="C151" s="22" t="s">
        <v>405</v>
      </c>
      <c r="D151" s="22">
        <v>2400</v>
      </c>
      <c r="E151" s="103">
        <v>43.88</v>
      </c>
      <c r="F151" s="103">
        <f t="shared" si="10"/>
        <v>54.6946216955333</v>
      </c>
      <c r="G151" s="22" t="s">
        <v>64</v>
      </c>
      <c r="H151" s="104">
        <v>288000</v>
      </c>
      <c r="I151" s="104">
        <v>28800</v>
      </c>
      <c r="J151" s="104"/>
      <c r="K151" s="104">
        <v>28800</v>
      </c>
      <c r="L151" s="104">
        <f t="shared" si="11"/>
        <v>8640</v>
      </c>
      <c r="M151" s="104">
        <f t="shared" si="12"/>
        <v>11520</v>
      </c>
      <c r="N151" s="104">
        <f t="shared" si="13"/>
        <v>20160</v>
      </c>
      <c r="O151" s="104">
        <f t="shared" si="14"/>
        <v>8640</v>
      </c>
      <c r="P151" s="105">
        <v>44289</v>
      </c>
      <c r="Q151" s="105">
        <v>44653</v>
      </c>
      <c r="R151" s="20" t="s">
        <v>24</v>
      </c>
      <c r="S151" s="106" t="s">
        <v>319</v>
      </c>
    </row>
    <row r="152" ht="19.5" spans="1:19">
      <c r="A152" s="22">
        <v>147</v>
      </c>
      <c r="B152" s="22" t="s">
        <v>406</v>
      </c>
      <c r="C152" s="22" t="s">
        <v>407</v>
      </c>
      <c r="D152" s="22">
        <v>2000</v>
      </c>
      <c r="E152" s="103">
        <v>57.22</v>
      </c>
      <c r="F152" s="103">
        <f t="shared" si="10"/>
        <v>34.952813701503</v>
      </c>
      <c r="G152" s="22" t="s">
        <v>101</v>
      </c>
      <c r="H152" s="104">
        <v>240000</v>
      </c>
      <c r="I152" s="104">
        <v>24000</v>
      </c>
      <c r="J152" s="104"/>
      <c r="K152" s="104">
        <v>24000</v>
      </c>
      <c r="L152" s="104">
        <f t="shared" si="11"/>
        <v>7200</v>
      </c>
      <c r="M152" s="104">
        <f t="shared" si="12"/>
        <v>9600</v>
      </c>
      <c r="N152" s="104">
        <f t="shared" si="13"/>
        <v>16800</v>
      </c>
      <c r="O152" s="104">
        <f t="shared" si="14"/>
        <v>7200</v>
      </c>
      <c r="P152" s="105">
        <v>44288</v>
      </c>
      <c r="Q152" s="105">
        <v>44652</v>
      </c>
      <c r="R152" s="20" t="s">
        <v>24</v>
      </c>
      <c r="S152" s="106" t="s">
        <v>408</v>
      </c>
    </row>
    <row r="153" ht="19.5" spans="1:19">
      <c r="A153" s="22">
        <v>148</v>
      </c>
      <c r="B153" s="22" t="s">
        <v>354</v>
      </c>
      <c r="C153" s="22" t="s">
        <v>409</v>
      </c>
      <c r="D153" s="22">
        <v>1400</v>
      </c>
      <c r="E153" s="103">
        <v>33.34</v>
      </c>
      <c r="F153" s="103">
        <f t="shared" si="10"/>
        <v>41.9916016796641</v>
      </c>
      <c r="G153" s="22" t="s">
        <v>60</v>
      </c>
      <c r="H153" s="104">
        <v>168000</v>
      </c>
      <c r="I153" s="104">
        <v>16800</v>
      </c>
      <c r="J153" s="104"/>
      <c r="K153" s="104">
        <v>16800</v>
      </c>
      <c r="L153" s="104">
        <f t="shared" si="11"/>
        <v>5040</v>
      </c>
      <c r="M153" s="104">
        <f t="shared" si="12"/>
        <v>6720</v>
      </c>
      <c r="N153" s="104">
        <f t="shared" si="13"/>
        <v>11760</v>
      </c>
      <c r="O153" s="104">
        <f t="shared" si="14"/>
        <v>5040</v>
      </c>
      <c r="P153" s="105">
        <v>44292</v>
      </c>
      <c r="Q153" s="105">
        <v>44656</v>
      </c>
      <c r="R153" s="20" t="s">
        <v>24</v>
      </c>
      <c r="S153" s="106" t="s">
        <v>410</v>
      </c>
    </row>
    <row r="154" ht="19.5" spans="1:19">
      <c r="A154" s="22">
        <v>149</v>
      </c>
      <c r="B154" s="22" t="s">
        <v>354</v>
      </c>
      <c r="C154" s="22" t="s">
        <v>411</v>
      </c>
      <c r="D154" s="22">
        <v>1000</v>
      </c>
      <c r="E154" s="103">
        <v>23.16</v>
      </c>
      <c r="F154" s="103">
        <f t="shared" si="10"/>
        <v>43.1778929188256</v>
      </c>
      <c r="G154" s="22" t="s">
        <v>60</v>
      </c>
      <c r="H154" s="104">
        <v>120000</v>
      </c>
      <c r="I154" s="104">
        <v>12000</v>
      </c>
      <c r="J154" s="104"/>
      <c r="K154" s="104">
        <v>12000</v>
      </c>
      <c r="L154" s="104">
        <f t="shared" si="11"/>
        <v>3600</v>
      </c>
      <c r="M154" s="104">
        <f t="shared" si="12"/>
        <v>4800</v>
      </c>
      <c r="N154" s="104">
        <f t="shared" si="13"/>
        <v>8400</v>
      </c>
      <c r="O154" s="104">
        <f t="shared" si="14"/>
        <v>3600</v>
      </c>
      <c r="P154" s="105">
        <v>44292</v>
      </c>
      <c r="Q154" s="105">
        <v>44656</v>
      </c>
      <c r="R154" s="20" t="s">
        <v>24</v>
      </c>
      <c r="S154" s="106" t="s">
        <v>410</v>
      </c>
    </row>
    <row r="155" ht="29.25" spans="1:19">
      <c r="A155" s="22">
        <v>150</v>
      </c>
      <c r="B155" s="22" t="s">
        <v>346</v>
      </c>
      <c r="C155" s="22" t="s">
        <v>412</v>
      </c>
      <c r="D155" s="22">
        <v>5000</v>
      </c>
      <c r="E155" s="103">
        <v>115.52</v>
      </c>
      <c r="F155" s="103">
        <f t="shared" si="10"/>
        <v>43.2825484764543</v>
      </c>
      <c r="G155" s="22" t="s">
        <v>60</v>
      </c>
      <c r="H155" s="104">
        <v>600000</v>
      </c>
      <c r="I155" s="104">
        <v>60000</v>
      </c>
      <c r="J155" s="104">
        <v>18000</v>
      </c>
      <c r="K155" s="104">
        <v>78000</v>
      </c>
      <c r="L155" s="104">
        <f t="shared" si="11"/>
        <v>23400</v>
      </c>
      <c r="M155" s="104">
        <f t="shared" si="12"/>
        <v>31200</v>
      </c>
      <c r="N155" s="104">
        <f t="shared" si="13"/>
        <v>54600</v>
      </c>
      <c r="O155" s="104">
        <f t="shared" si="14"/>
        <v>23400</v>
      </c>
      <c r="P155" s="105">
        <v>44288</v>
      </c>
      <c r="Q155" s="105">
        <v>44652</v>
      </c>
      <c r="R155" s="20" t="s">
        <v>27</v>
      </c>
      <c r="S155" s="106" t="s">
        <v>413</v>
      </c>
    </row>
    <row r="156" ht="29.25" spans="1:19">
      <c r="A156" s="22">
        <v>151</v>
      </c>
      <c r="B156" s="22" t="s">
        <v>343</v>
      </c>
      <c r="C156" s="22" t="s">
        <v>414</v>
      </c>
      <c r="D156" s="22">
        <v>5000</v>
      </c>
      <c r="E156" s="103">
        <v>116.15</v>
      </c>
      <c r="F156" s="103">
        <f t="shared" si="10"/>
        <v>43.0477830391735</v>
      </c>
      <c r="G156" s="22" t="s">
        <v>60</v>
      </c>
      <c r="H156" s="104">
        <v>600000</v>
      </c>
      <c r="I156" s="104">
        <v>60000</v>
      </c>
      <c r="J156" s="104">
        <v>18000</v>
      </c>
      <c r="K156" s="104">
        <v>78000</v>
      </c>
      <c r="L156" s="104">
        <f t="shared" si="11"/>
        <v>23400</v>
      </c>
      <c r="M156" s="104">
        <f t="shared" si="12"/>
        <v>31200</v>
      </c>
      <c r="N156" s="104">
        <f t="shared" si="13"/>
        <v>54600</v>
      </c>
      <c r="O156" s="104">
        <f t="shared" si="14"/>
        <v>23400</v>
      </c>
      <c r="P156" s="105">
        <v>44288</v>
      </c>
      <c r="Q156" s="105">
        <v>44652</v>
      </c>
      <c r="R156" s="20" t="s">
        <v>27</v>
      </c>
      <c r="S156" s="106" t="s">
        <v>413</v>
      </c>
    </row>
    <row r="157" ht="19.5" spans="1:19">
      <c r="A157" s="22">
        <v>152</v>
      </c>
      <c r="B157" s="22" t="s">
        <v>71</v>
      </c>
      <c r="C157" s="22" t="s">
        <v>415</v>
      </c>
      <c r="D157" s="22">
        <v>4500</v>
      </c>
      <c r="E157" s="103">
        <v>105</v>
      </c>
      <c r="F157" s="103">
        <f t="shared" si="10"/>
        <v>42.8571428571429</v>
      </c>
      <c r="G157" s="22" t="s">
        <v>60</v>
      </c>
      <c r="H157" s="104">
        <v>540000</v>
      </c>
      <c r="I157" s="104">
        <v>54000</v>
      </c>
      <c r="J157" s="104"/>
      <c r="K157" s="104">
        <v>54000</v>
      </c>
      <c r="L157" s="104">
        <f t="shared" si="11"/>
        <v>16200</v>
      </c>
      <c r="M157" s="104">
        <f t="shared" si="12"/>
        <v>21600</v>
      </c>
      <c r="N157" s="104">
        <f t="shared" si="13"/>
        <v>37800</v>
      </c>
      <c r="O157" s="104">
        <f t="shared" si="14"/>
        <v>16200</v>
      </c>
      <c r="P157" s="105">
        <v>44292</v>
      </c>
      <c r="Q157" s="105">
        <v>44656</v>
      </c>
      <c r="R157" s="20" t="s">
        <v>24</v>
      </c>
      <c r="S157" s="106" t="s">
        <v>416</v>
      </c>
    </row>
    <row r="158" ht="19.5" spans="1:19">
      <c r="A158" s="22">
        <v>153</v>
      </c>
      <c r="B158" s="22" t="s">
        <v>417</v>
      </c>
      <c r="C158" s="22" t="s">
        <v>418</v>
      </c>
      <c r="D158" s="22">
        <v>2000</v>
      </c>
      <c r="E158" s="103">
        <v>45.7</v>
      </c>
      <c r="F158" s="103">
        <f t="shared" si="10"/>
        <v>43.7636761487965</v>
      </c>
      <c r="G158" s="22" t="s">
        <v>60</v>
      </c>
      <c r="H158" s="104">
        <v>240000</v>
      </c>
      <c r="I158" s="104">
        <v>24000</v>
      </c>
      <c r="J158" s="104"/>
      <c r="K158" s="104">
        <v>24000</v>
      </c>
      <c r="L158" s="104">
        <f t="shared" si="11"/>
        <v>7200</v>
      </c>
      <c r="M158" s="104">
        <f t="shared" si="12"/>
        <v>9600</v>
      </c>
      <c r="N158" s="104">
        <f t="shared" si="13"/>
        <v>16800</v>
      </c>
      <c r="O158" s="104">
        <f t="shared" si="14"/>
        <v>7200</v>
      </c>
      <c r="P158" s="105">
        <v>44288</v>
      </c>
      <c r="Q158" s="105">
        <v>44652</v>
      </c>
      <c r="R158" s="20" t="s">
        <v>24</v>
      </c>
      <c r="S158" s="106" t="s">
        <v>81</v>
      </c>
    </row>
    <row r="159" ht="19.5" spans="1:19">
      <c r="A159" s="22">
        <v>154</v>
      </c>
      <c r="B159" s="22" t="s">
        <v>417</v>
      </c>
      <c r="C159" s="22" t="s">
        <v>419</v>
      </c>
      <c r="D159" s="22">
        <v>2000</v>
      </c>
      <c r="E159" s="103">
        <v>47.8</v>
      </c>
      <c r="F159" s="103">
        <f t="shared" si="10"/>
        <v>41.8410041841004</v>
      </c>
      <c r="G159" s="22" t="s">
        <v>60</v>
      </c>
      <c r="H159" s="104">
        <v>240000</v>
      </c>
      <c r="I159" s="104">
        <v>24000</v>
      </c>
      <c r="J159" s="104"/>
      <c r="K159" s="104">
        <v>24000</v>
      </c>
      <c r="L159" s="104">
        <f t="shared" si="11"/>
        <v>7200</v>
      </c>
      <c r="M159" s="104">
        <f t="shared" si="12"/>
        <v>9600</v>
      </c>
      <c r="N159" s="104">
        <f t="shared" si="13"/>
        <v>16800</v>
      </c>
      <c r="O159" s="104">
        <f t="shared" si="14"/>
        <v>7200</v>
      </c>
      <c r="P159" s="105">
        <v>44288</v>
      </c>
      <c r="Q159" s="105">
        <v>44652</v>
      </c>
      <c r="R159" s="20" t="s">
        <v>24</v>
      </c>
      <c r="S159" s="106" t="s">
        <v>81</v>
      </c>
    </row>
    <row r="160" ht="19.5" spans="1:19">
      <c r="A160" s="22">
        <v>155</v>
      </c>
      <c r="B160" s="22" t="s">
        <v>417</v>
      </c>
      <c r="C160" s="22" t="s">
        <v>420</v>
      </c>
      <c r="D160" s="22">
        <v>2500</v>
      </c>
      <c r="E160" s="103">
        <v>59.68</v>
      </c>
      <c r="F160" s="103">
        <f t="shared" si="10"/>
        <v>41.8900804289544</v>
      </c>
      <c r="G160" s="22" t="s">
        <v>60</v>
      </c>
      <c r="H160" s="104">
        <v>300000</v>
      </c>
      <c r="I160" s="104">
        <v>30000</v>
      </c>
      <c r="J160" s="104"/>
      <c r="K160" s="104">
        <v>30000</v>
      </c>
      <c r="L160" s="104">
        <f t="shared" si="11"/>
        <v>9000</v>
      </c>
      <c r="M160" s="104">
        <f t="shared" si="12"/>
        <v>12000</v>
      </c>
      <c r="N160" s="104">
        <f t="shared" si="13"/>
        <v>21000</v>
      </c>
      <c r="O160" s="104">
        <f t="shared" si="14"/>
        <v>9000</v>
      </c>
      <c r="P160" s="105">
        <v>44288</v>
      </c>
      <c r="Q160" s="105">
        <v>44652</v>
      </c>
      <c r="R160" s="20" t="s">
        <v>24</v>
      </c>
      <c r="S160" s="106" t="s">
        <v>81</v>
      </c>
    </row>
    <row r="161" ht="19.5" spans="1:19">
      <c r="A161" s="22">
        <v>156</v>
      </c>
      <c r="B161" s="22" t="s">
        <v>421</v>
      </c>
      <c r="C161" s="22" t="s">
        <v>422</v>
      </c>
      <c r="D161" s="22">
        <v>2000</v>
      </c>
      <c r="E161" s="103">
        <v>46.11</v>
      </c>
      <c r="F161" s="103">
        <f t="shared" si="10"/>
        <v>43.3745391455216</v>
      </c>
      <c r="G161" s="22" t="s">
        <v>60</v>
      </c>
      <c r="H161" s="104">
        <v>240000</v>
      </c>
      <c r="I161" s="104">
        <v>24000</v>
      </c>
      <c r="J161" s="104"/>
      <c r="K161" s="104">
        <v>24000</v>
      </c>
      <c r="L161" s="104">
        <f t="shared" si="11"/>
        <v>7200</v>
      </c>
      <c r="M161" s="104">
        <f t="shared" si="12"/>
        <v>9600</v>
      </c>
      <c r="N161" s="104">
        <f t="shared" si="13"/>
        <v>16800</v>
      </c>
      <c r="O161" s="104">
        <f t="shared" si="14"/>
        <v>7200</v>
      </c>
      <c r="P161" s="105">
        <v>44292</v>
      </c>
      <c r="Q161" s="105">
        <v>44656</v>
      </c>
      <c r="R161" s="20" t="s">
        <v>24</v>
      </c>
      <c r="S161" s="106" t="s">
        <v>423</v>
      </c>
    </row>
    <row r="162" ht="19.5" spans="1:19">
      <c r="A162" s="22">
        <v>157</v>
      </c>
      <c r="B162" s="22" t="s">
        <v>424</v>
      </c>
      <c r="C162" s="22" t="s">
        <v>425</v>
      </c>
      <c r="D162" s="22">
        <v>3000</v>
      </c>
      <c r="E162" s="103">
        <v>71.03</v>
      </c>
      <c r="F162" s="103">
        <f t="shared" si="10"/>
        <v>42.2356750668731</v>
      </c>
      <c r="G162" s="22" t="s">
        <v>60</v>
      </c>
      <c r="H162" s="104">
        <v>360000</v>
      </c>
      <c r="I162" s="104">
        <v>36000</v>
      </c>
      <c r="J162" s="104"/>
      <c r="K162" s="104">
        <v>36000</v>
      </c>
      <c r="L162" s="104">
        <f t="shared" si="11"/>
        <v>10800</v>
      </c>
      <c r="M162" s="104">
        <f t="shared" si="12"/>
        <v>14400</v>
      </c>
      <c r="N162" s="104">
        <f t="shared" si="13"/>
        <v>25200</v>
      </c>
      <c r="O162" s="104">
        <f t="shared" si="14"/>
        <v>10800</v>
      </c>
      <c r="P162" s="105">
        <v>44292</v>
      </c>
      <c r="Q162" s="105">
        <v>44656</v>
      </c>
      <c r="R162" s="20" t="s">
        <v>24</v>
      </c>
      <c r="S162" s="106" t="s">
        <v>426</v>
      </c>
    </row>
    <row r="163" ht="19.5" spans="1:19">
      <c r="A163" s="22">
        <v>158</v>
      </c>
      <c r="B163" s="22" t="s">
        <v>427</v>
      </c>
      <c r="C163" s="22" t="s">
        <v>428</v>
      </c>
      <c r="D163" s="22">
        <v>4200</v>
      </c>
      <c r="E163" s="103">
        <v>102.18</v>
      </c>
      <c r="F163" s="103">
        <f t="shared" si="10"/>
        <v>41.1039342337052</v>
      </c>
      <c r="G163" s="22" t="s">
        <v>60</v>
      </c>
      <c r="H163" s="104">
        <v>504000</v>
      </c>
      <c r="I163" s="104">
        <v>50400</v>
      </c>
      <c r="J163" s="104"/>
      <c r="K163" s="104">
        <v>50400</v>
      </c>
      <c r="L163" s="104">
        <f t="shared" si="11"/>
        <v>15120</v>
      </c>
      <c r="M163" s="104">
        <f t="shared" si="12"/>
        <v>20160</v>
      </c>
      <c r="N163" s="104">
        <f t="shared" si="13"/>
        <v>35280</v>
      </c>
      <c r="O163" s="104">
        <f t="shared" si="14"/>
        <v>15120</v>
      </c>
      <c r="P163" s="105">
        <v>44288</v>
      </c>
      <c r="Q163" s="105">
        <v>44652</v>
      </c>
      <c r="R163" s="20" t="s">
        <v>24</v>
      </c>
      <c r="S163" s="106" t="s">
        <v>359</v>
      </c>
    </row>
    <row r="164" ht="19.5" spans="1:19">
      <c r="A164" s="22">
        <v>159</v>
      </c>
      <c r="B164" s="22" t="s">
        <v>429</v>
      </c>
      <c r="C164" s="22" t="s">
        <v>430</v>
      </c>
      <c r="D164" s="22">
        <v>1300</v>
      </c>
      <c r="E164" s="103">
        <v>33.73</v>
      </c>
      <c r="F164" s="103">
        <f t="shared" si="10"/>
        <v>38.541357841684</v>
      </c>
      <c r="G164" s="22" t="s">
        <v>60</v>
      </c>
      <c r="H164" s="104">
        <v>156000</v>
      </c>
      <c r="I164" s="104">
        <v>15600</v>
      </c>
      <c r="J164" s="104"/>
      <c r="K164" s="104">
        <v>15600</v>
      </c>
      <c r="L164" s="104">
        <f t="shared" si="11"/>
        <v>4680</v>
      </c>
      <c r="M164" s="104">
        <f t="shared" si="12"/>
        <v>6240</v>
      </c>
      <c r="N164" s="104">
        <f t="shared" si="13"/>
        <v>10920</v>
      </c>
      <c r="O164" s="104">
        <f t="shared" si="14"/>
        <v>4680</v>
      </c>
      <c r="P164" s="105">
        <v>44291</v>
      </c>
      <c r="Q164" s="105">
        <v>44655</v>
      </c>
      <c r="R164" s="20" t="s">
        <v>24</v>
      </c>
      <c r="S164" s="106" t="s">
        <v>431</v>
      </c>
    </row>
    <row r="165" ht="19.5" spans="1:19">
      <c r="A165" s="22">
        <v>160</v>
      </c>
      <c r="B165" s="22" t="s">
        <v>404</v>
      </c>
      <c r="C165" s="22" t="s">
        <v>432</v>
      </c>
      <c r="D165" s="22">
        <v>2500</v>
      </c>
      <c r="E165" s="103">
        <v>57.08</v>
      </c>
      <c r="F165" s="103">
        <f t="shared" si="10"/>
        <v>43.7981779957954</v>
      </c>
      <c r="G165" s="22" t="s">
        <v>64</v>
      </c>
      <c r="H165" s="104">
        <v>300000</v>
      </c>
      <c r="I165" s="104">
        <v>30000</v>
      </c>
      <c r="J165" s="104"/>
      <c r="K165" s="104">
        <v>30000</v>
      </c>
      <c r="L165" s="104">
        <f t="shared" si="11"/>
        <v>9000</v>
      </c>
      <c r="M165" s="104">
        <f t="shared" si="12"/>
        <v>12000</v>
      </c>
      <c r="N165" s="104">
        <f t="shared" si="13"/>
        <v>21000</v>
      </c>
      <c r="O165" s="104">
        <f t="shared" si="14"/>
        <v>9000</v>
      </c>
      <c r="P165" s="105">
        <v>44290</v>
      </c>
      <c r="Q165" s="105">
        <v>44654</v>
      </c>
      <c r="R165" s="20" t="s">
        <v>24</v>
      </c>
      <c r="S165" s="106" t="s">
        <v>319</v>
      </c>
    </row>
    <row r="166" ht="19.5" spans="1:19">
      <c r="A166" s="22">
        <v>161</v>
      </c>
      <c r="B166" s="22" t="s">
        <v>433</v>
      </c>
      <c r="C166" s="22" t="s">
        <v>434</v>
      </c>
      <c r="D166" s="22">
        <v>5000</v>
      </c>
      <c r="E166" s="103">
        <v>113.8</v>
      </c>
      <c r="F166" s="103">
        <f t="shared" si="10"/>
        <v>43.9367311072056</v>
      </c>
      <c r="G166" s="22" t="s">
        <v>70</v>
      </c>
      <c r="H166" s="104">
        <v>600000</v>
      </c>
      <c r="I166" s="104">
        <v>60000</v>
      </c>
      <c r="J166" s="104"/>
      <c r="K166" s="104">
        <v>60000</v>
      </c>
      <c r="L166" s="104">
        <f t="shared" si="11"/>
        <v>18000</v>
      </c>
      <c r="M166" s="104">
        <f t="shared" si="12"/>
        <v>24000</v>
      </c>
      <c r="N166" s="104">
        <f t="shared" si="13"/>
        <v>42000</v>
      </c>
      <c r="O166" s="104">
        <f t="shared" si="14"/>
        <v>18000</v>
      </c>
      <c r="P166" s="105">
        <v>44288</v>
      </c>
      <c r="Q166" s="105">
        <v>44652</v>
      </c>
      <c r="R166" s="20" t="s">
        <v>24</v>
      </c>
      <c r="S166" s="106" t="s">
        <v>435</v>
      </c>
    </row>
    <row r="167" ht="19.5" spans="1:19">
      <c r="A167" s="22">
        <v>162</v>
      </c>
      <c r="B167" s="22" t="s">
        <v>421</v>
      </c>
      <c r="C167" s="22" t="s">
        <v>436</v>
      </c>
      <c r="D167" s="22">
        <v>2400</v>
      </c>
      <c r="E167" s="103">
        <v>59.13</v>
      </c>
      <c r="F167" s="103">
        <f t="shared" si="10"/>
        <v>40.5885337392187</v>
      </c>
      <c r="G167" s="22" t="s">
        <v>60</v>
      </c>
      <c r="H167" s="104">
        <v>288000</v>
      </c>
      <c r="I167" s="104">
        <v>28800</v>
      </c>
      <c r="J167" s="104"/>
      <c r="K167" s="104">
        <v>28800</v>
      </c>
      <c r="L167" s="104">
        <f t="shared" si="11"/>
        <v>8640</v>
      </c>
      <c r="M167" s="104">
        <f t="shared" si="12"/>
        <v>11520</v>
      </c>
      <c r="N167" s="104">
        <f t="shared" si="13"/>
        <v>20160</v>
      </c>
      <c r="O167" s="104">
        <f t="shared" si="14"/>
        <v>8640</v>
      </c>
      <c r="P167" s="105">
        <v>44292</v>
      </c>
      <c r="Q167" s="105">
        <v>44656</v>
      </c>
      <c r="R167" s="20" t="s">
        <v>24</v>
      </c>
      <c r="S167" s="106" t="s">
        <v>437</v>
      </c>
    </row>
    <row r="168" ht="19.5" spans="1:19">
      <c r="A168" s="22">
        <v>163</v>
      </c>
      <c r="B168" s="22" t="s">
        <v>438</v>
      </c>
      <c r="C168" s="22" t="s">
        <v>439</v>
      </c>
      <c r="D168" s="22">
        <v>1100</v>
      </c>
      <c r="E168" s="103">
        <v>25.03</v>
      </c>
      <c r="F168" s="103">
        <f t="shared" si="10"/>
        <v>43.9472632840591</v>
      </c>
      <c r="G168" s="22" t="s">
        <v>101</v>
      </c>
      <c r="H168" s="104">
        <v>132000</v>
      </c>
      <c r="I168" s="104">
        <v>13200</v>
      </c>
      <c r="J168" s="104"/>
      <c r="K168" s="104">
        <v>13200</v>
      </c>
      <c r="L168" s="104">
        <f t="shared" si="11"/>
        <v>3960</v>
      </c>
      <c r="M168" s="104">
        <f t="shared" si="12"/>
        <v>5280</v>
      </c>
      <c r="N168" s="104">
        <f t="shared" si="13"/>
        <v>9240</v>
      </c>
      <c r="O168" s="104">
        <f t="shared" si="14"/>
        <v>3960</v>
      </c>
      <c r="P168" s="105">
        <v>44296</v>
      </c>
      <c r="Q168" s="105">
        <v>44660</v>
      </c>
      <c r="R168" s="20" t="s">
        <v>24</v>
      </c>
      <c r="S168" s="106" t="s">
        <v>440</v>
      </c>
    </row>
    <row r="169" ht="19.5" spans="1:19">
      <c r="A169" s="22">
        <v>164</v>
      </c>
      <c r="B169" s="22" t="s">
        <v>441</v>
      </c>
      <c r="C169" s="22" t="s">
        <v>442</v>
      </c>
      <c r="D169" s="22">
        <v>4500</v>
      </c>
      <c r="E169" s="103">
        <v>91.75</v>
      </c>
      <c r="F169" s="103">
        <f t="shared" si="10"/>
        <v>49.0463215258856</v>
      </c>
      <c r="G169" s="22" t="s">
        <v>60</v>
      </c>
      <c r="H169" s="104">
        <v>540000</v>
      </c>
      <c r="I169" s="104">
        <v>54000</v>
      </c>
      <c r="J169" s="104"/>
      <c r="K169" s="104">
        <v>54000</v>
      </c>
      <c r="L169" s="104">
        <f t="shared" si="11"/>
        <v>16200</v>
      </c>
      <c r="M169" s="104">
        <f t="shared" si="12"/>
        <v>21600</v>
      </c>
      <c r="N169" s="104">
        <f t="shared" si="13"/>
        <v>37800</v>
      </c>
      <c r="O169" s="104">
        <f t="shared" si="14"/>
        <v>16200</v>
      </c>
      <c r="P169" s="105">
        <v>44291</v>
      </c>
      <c r="Q169" s="105">
        <v>44655</v>
      </c>
      <c r="R169" s="20" t="s">
        <v>24</v>
      </c>
      <c r="S169" s="106" t="s">
        <v>443</v>
      </c>
    </row>
    <row r="170" ht="19.5" spans="1:19">
      <c r="A170" s="22">
        <v>165</v>
      </c>
      <c r="B170" s="22" t="s">
        <v>444</v>
      </c>
      <c r="C170" s="22" t="s">
        <v>445</v>
      </c>
      <c r="D170" s="22">
        <v>1500</v>
      </c>
      <c r="E170" s="103">
        <v>44.24</v>
      </c>
      <c r="F170" s="103">
        <f t="shared" si="10"/>
        <v>33.9059674502712</v>
      </c>
      <c r="G170" s="22" t="s">
        <v>60</v>
      </c>
      <c r="H170" s="104">
        <v>180000</v>
      </c>
      <c r="I170" s="104">
        <v>18000</v>
      </c>
      <c r="J170" s="104"/>
      <c r="K170" s="104">
        <v>18000</v>
      </c>
      <c r="L170" s="104">
        <f t="shared" si="11"/>
        <v>5400</v>
      </c>
      <c r="M170" s="104">
        <f t="shared" si="12"/>
        <v>7200</v>
      </c>
      <c r="N170" s="104">
        <f t="shared" si="13"/>
        <v>12600</v>
      </c>
      <c r="O170" s="104">
        <f t="shared" si="14"/>
        <v>5400</v>
      </c>
      <c r="P170" s="105">
        <v>44288</v>
      </c>
      <c r="Q170" s="105">
        <v>44652</v>
      </c>
      <c r="R170" s="20" t="s">
        <v>24</v>
      </c>
      <c r="S170" s="106" t="s">
        <v>401</v>
      </c>
    </row>
    <row r="171" ht="19.5" spans="1:19">
      <c r="A171" s="22">
        <v>166</v>
      </c>
      <c r="B171" s="22" t="s">
        <v>441</v>
      </c>
      <c r="C171" s="22" t="s">
        <v>446</v>
      </c>
      <c r="D171" s="22">
        <v>4500</v>
      </c>
      <c r="E171" s="103">
        <v>73.14</v>
      </c>
      <c r="F171" s="103">
        <f t="shared" si="10"/>
        <v>61.5258408531583</v>
      </c>
      <c r="G171" s="22" t="s">
        <v>60</v>
      </c>
      <c r="H171" s="104">
        <v>540000</v>
      </c>
      <c r="I171" s="104">
        <v>54000</v>
      </c>
      <c r="J171" s="104"/>
      <c r="K171" s="104">
        <v>54000</v>
      </c>
      <c r="L171" s="104">
        <f t="shared" si="11"/>
        <v>16200</v>
      </c>
      <c r="M171" s="104">
        <f t="shared" si="12"/>
        <v>21600</v>
      </c>
      <c r="N171" s="104">
        <f t="shared" si="13"/>
        <v>37800</v>
      </c>
      <c r="O171" s="104">
        <f t="shared" si="14"/>
        <v>16200</v>
      </c>
      <c r="P171" s="105">
        <v>44292</v>
      </c>
      <c r="Q171" s="105">
        <v>44656</v>
      </c>
      <c r="R171" s="20" t="s">
        <v>24</v>
      </c>
      <c r="S171" s="106" t="s">
        <v>443</v>
      </c>
    </row>
    <row r="172" ht="19.5" spans="1:19">
      <c r="A172" s="22">
        <v>167</v>
      </c>
      <c r="B172" s="22" t="s">
        <v>447</v>
      </c>
      <c r="C172" s="22" t="s">
        <v>448</v>
      </c>
      <c r="D172" s="22">
        <v>2100</v>
      </c>
      <c r="E172" s="103">
        <v>36.05</v>
      </c>
      <c r="F172" s="103">
        <f t="shared" si="10"/>
        <v>58.252427184466</v>
      </c>
      <c r="G172" s="22" t="s">
        <v>60</v>
      </c>
      <c r="H172" s="104">
        <v>252000</v>
      </c>
      <c r="I172" s="104">
        <v>25200</v>
      </c>
      <c r="J172" s="104"/>
      <c r="K172" s="104">
        <v>25200</v>
      </c>
      <c r="L172" s="104">
        <f t="shared" si="11"/>
        <v>7560</v>
      </c>
      <c r="M172" s="104">
        <f t="shared" si="12"/>
        <v>10080</v>
      </c>
      <c r="N172" s="104">
        <f t="shared" si="13"/>
        <v>17640</v>
      </c>
      <c r="O172" s="104">
        <f t="shared" si="14"/>
        <v>7560</v>
      </c>
      <c r="P172" s="105">
        <v>44288</v>
      </c>
      <c r="Q172" s="105">
        <v>44652</v>
      </c>
      <c r="R172" s="20" t="s">
        <v>24</v>
      </c>
      <c r="S172" s="106" t="s">
        <v>81</v>
      </c>
    </row>
    <row r="173" ht="19.5" spans="1:19">
      <c r="A173" s="22">
        <v>168</v>
      </c>
      <c r="B173" s="22" t="s">
        <v>449</v>
      </c>
      <c r="C173" s="22" t="s">
        <v>450</v>
      </c>
      <c r="D173" s="22">
        <v>2500</v>
      </c>
      <c r="E173" s="103">
        <v>66.12</v>
      </c>
      <c r="F173" s="103">
        <f t="shared" si="10"/>
        <v>37.8100423472474</v>
      </c>
      <c r="G173" s="22" t="s">
        <v>60</v>
      </c>
      <c r="H173" s="104">
        <v>300000</v>
      </c>
      <c r="I173" s="104">
        <v>30000</v>
      </c>
      <c r="J173" s="104"/>
      <c r="K173" s="104">
        <v>30000</v>
      </c>
      <c r="L173" s="104">
        <f t="shared" si="11"/>
        <v>9000</v>
      </c>
      <c r="M173" s="104">
        <f t="shared" si="12"/>
        <v>12000</v>
      </c>
      <c r="N173" s="104">
        <f t="shared" si="13"/>
        <v>21000</v>
      </c>
      <c r="O173" s="104">
        <f t="shared" si="14"/>
        <v>9000</v>
      </c>
      <c r="P173" s="105">
        <v>44288</v>
      </c>
      <c r="Q173" s="105">
        <v>44652</v>
      </c>
      <c r="R173" s="20" t="s">
        <v>24</v>
      </c>
      <c r="S173" s="106" t="s">
        <v>451</v>
      </c>
    </row>
    <row r="174" ht="19.5" spans="1:19">
      <c r="A174" s="22">
        <v>169</v>
      </c>
      <c r="B174" s="22" t="s">
        <v>452</v>
      </c>
      <c r="C174" s="22" t="s">
        <v>453</v>
      </c>
      <c r="D174" s="22">
        <v>2850</v>
      </c>
      <c r="E174" s="103">
        <v>65.23</v>
      </c>
      <c r="F174" s="103">
        <f t="shared" si="10"/>
        <v>43.6915529664265</v>
      </c>
      <c r="G174" s="22" t="s">
        <v>64</v>
      </c>
      <c r="H174" s="104">
        <v>342000</v>
      </c>
      <c r="I174" s="104">
        <v>34200</v>
      </c>
      <c r="J174" s="104"/>
      <c r="K174" s="104">
        <v>34200</v>
      </c>
      <c r="L174" s="104">
        <f t="shared" si="11"/>
        <v>10260</v>
      </c>
      <c r="M174" s="104">
        <f t="shared" si="12"/>
        <v>13680</v>
      </c>
      <c r="N174" s="104">
        <f t="shared" si="13"/>
        <v>23940</v>
      </c>
      <c r="O174" s="104">
        <f t="shared" si="14"/>
        <v>10260</v>
      </c>
      <c r="P174" s="105">
        <v>44291</v>
      </c>
      <c r="Q174" s="105">
        <v>44655</v>
      </c>
      <c r="R174" s="20" t="s">
        <v>24</v>
      </c>
      <c r="S174" s="106" t="s">
        <v>454</v>
      </c>
    </row>
    <row r="175" ht="19.5" spans="1:19">
      <c r="A175" s="22">
        <v>170</v>
      </c>
      <c r="B175" s="22" t="s">
        <v>455</v>
      </c>
      <c r="C175" s="22" t="s">
        <v>456</v>
      </c>
      <c r="D175" s="22">
        <v>1800</v>
      </c>
      <c r="E175" s="103">
        <v>45.64</v>
      </c>
      <c r="F175" s="103">
        <f t="shared" si="10"/>
        <v>39.4390885188431</v>
      </c>
      <c r="G175" s="22" t="s">
        <v>60</v>
      </c>
      <c r="H175" s="104">
        <v>216000</v>
      </c>
      <c r="I175" s="104">
        <v>21600</v>
      </c>
      <c r="J175" s="104"/>
      <c r="K175" s="104">
        <v>21600</v>
      </c>
      <c r="L175" s="104">
        <f t="shared" si="11"/>
        <v>6480</v>
      </c>
      <c r="M175" s="104">
        <f t="shared" si="12"/>
        <v>8640</v>
      </c>
      <c r="N175" s="104">
        <f t="shared" si="13"/>
        <v>15120</v>
      </c>
      <c r="O175" s="104">
        <f t="shared" si="14"/>
        <v>6480</v>
      </c>
      <c r="P175" s="105">
        <v>44288</v>
      </c>
      <c r="Q175" s="105">
        <v>44652</v>
      </c>
      <c r="R175" s="20" t="s">
        <v>24</v>
      </c>
      <c r="S175" s="106" t="s">
        <v>401</v>
      </c>
    </row>
    <row r="176" ht="19.5" spans="1:19">
      <c r="A176" s="22">
        <v>171</v>
      </c>
      <c r="B176" s="22" t="s">
        <v>441</v>
      </c>
      <c r="C176" s="22" t="s">
        <v>457</v>
      </c>
      <c r="D176" s="22">
        <v>2500</v>
      </c>
      <c r="E176" s="103">
        <v>50.81</v>
      </c>
      <c r="F176" s="103">
        <f t="shared" si="10"/>
        <v>49.2029128124385</v>
      </c>
      <c r="G176" s="22" t="s">
        <v>60</v>
      </c>
      <c r="H176" s="104">
        <v>300000</v>
      </c>
      <c r="I176" s="104">
        <v>30000</v>
      </c>
      <c r="J176" s="104"/>
      <c r="K176" s="104">
        <v>30000</v>
      </c>
      <c r="L176" s="104">
        <f t="shared" si="11"/>
        <v>9000</v>
      </c>
      <c r="M176" s="104">
        <f t="shared" si="12"/>
        <v>12000</v>
      </c>
      <c r="N176" s="104">
        <f t="shared" si="13"/>
        <v>21000</v>
      </c>
      <c r="O176" s="104">
        <f t="shared" si="14"/>
        <v>9000</v>
      </c>
      <c r="P176" s="105">
        <v>44291</v>
      </c>
      <c r="Q176" s="105">
        <v>44655</v>
      </c>
      <c r="R176" s="20" t="s">
        <v>24</v>
      </c>
      <c r="S176" s="106" t="s">
        <v>81</v>
      </c>
    </row>
    <row r="177" ht="19.5" spans="1:19">
      <c r="A177" s="22">
        <v>172</v>
      </c>
      <c r="B177" s="22" t="s">
        <v>421</v>
      </c>
      <c r="C177" s="22" t="s">
        <v>458</v>
      </c>
      <c r="D177" s="22">
        <v>2600</v>
      </c>
      <c r="E177" s="103">
        <v>62.55</v>
      </c>
      <c r="F177" s="103">
        <f t="shared" si="10"/>
        <v>41.5667466027178</v>
      </c>
      <c r="G177" s="22" t="s">
        <v>60</v>
      </c>
      <c r="H177" s="104">
        <v>312000</v>
      </c>
      <c r="I177" s="104">
        <v>31200</v>
      </c>
      <c r="J177" s="104"/>
      <c r="K177" s="104">
        <v>31200</v>
      </c>
      <c r="L177" s="104">
        <f t="shared" si="11"/>
        <v>9360</v>
      </c>
      <c r="M177" s="104">
        <f t="shared" si="12"/>
        <v>12480</v>
      </c>
      <c r="N177" s="104">
        <f t="shared" si="13"/>
        <v>21840</v>
      </c>
      <c r="O177" s="104">
        <f t="shared" si="14"/>
        <v>9360</v>
      </c>
      <c r="P177" s="105">
        <v>44292</v>
      </c>
      <c r="Q177" s="105">
        <v>44656</v>
      </c>
      <c r="R177" s="20" t="s">
        <v>24</v>
      </c>
      <c r="S177" s="106" t="s">
        <v>459</v>
      </c>
    </row>
    <row r="178" ht="19.5" spans="1:19">
      <c r="A178" s="22">
        <v>173</v>
      </c>
      <c r="B178" s="22" t="s">
        <v>460</v>
      </c>
      <c r="C178" s="22" t="s">
        <v>461</v>
      </c>
      <c r="D178" s="22">
        <v>3200</v>
      </c>
      <c r="E178" s="103">
        <v>97.8</v>
      </c>
      <c r="F178" s="103">
        <f t="shared" si="10"/>
        <v>32.719836400818</v>
      </c>
      <c r="G178" s="22" t="s">
        <v>162</v>
      </c>
      <c r="H178" s="104">
        <v>384000</v>
      </c>
      <c r="I178" s="104">
        <v>38400</v>
      </c>
      <c r="J178" s="104"/>
      <c r="K178" s="104">
        <v>38400</v>
      </c>
      <c r="L178" s="104">
        <f t="shared" si="11"/>
        <v>11520</v>
      </c>
      <c r="M178" s="104">
        <f t="shared" si="12"/>
        <v>15360</v>
      </c>
      <c r="N178" s="104">
        <f t="shared" si="13"/>
        <v>26880</v>
      </c>
      <c r="O178" s="104">
        <f t="shared" si="14"/>
        <v>11520</v>
      </c>
      <c r="P178" s="105">
        <v>44331</v>
      </c>
      <c r="Q178" s="105">
        <v>44695</v>
      </c>
      <c r="R178" s="20" t="s">
        <v>24</v>
      </c>
      <c r="S178" s="106" t="s">
        <v>375</v>
      </c>
    </row>
    <row r="179" ht="19.5" spans="1:19">
      <c r="A179" s="22">
        <v>174</v>
      </c>
      <c r="B179" s="22" t="s">
        <v>462</v>
      </c>
      <c r="C179" s="22" t="s">
        <v>463</v>
      </c>
      <c r="D179" s="22">
        <v>1500</v>
      </c>
      <c r="E179" s="103">
        <v>34.19</v>
      </c>
      <c r="F179" s="103">
        <f t="shared" si="10"/>
        <v>43.8724773325534</v>
      </c>
      <c r="G179" s="22" t="s">
        <v>162</v>
      </c>
      <c r="H179" s="104">
        <v>180000</v>
      </c>
      <c r="I179" s="104">
        <v>18000</v>
      </c>
      <c r="J179" s="104"/>
      <c r="K179" s="104">
        <v>18000</v>
      </c>
      <c r="L179" s="104">
        <f t="shared" si="11"/>
        <v>5400</v>
      </c>
      <c r="M179" s="104">
        <f t="shared" si="12"/>
        <v>7200</v>
      </c>
      <c r="N179" s="104">
        <f t="shared" si="13"/>
        <v>12600</v>
      </c>
      <c r="O179" s="104">
        <f t="shared" si="14"/>
        <v>5400</v>
      </c>
      <c r="P179" s="105">
        <v>44296</v>
      </c>
      <c r="Q179" s="105">
        <v>44660</v>
      </c>
      <c r="R179" s="20" t="s">
        <v>24</v>
      </c>
      <c r="S179" s="106" t="s">
        <v>440</v>
      </c>
    </row>
    <row r="180" ht="19.5" spans="1:19">
      <c r="A180" s="22">
        <v>175</v>
      </c>
      <c r="B180" s="22" t="s">
        <v>464</v>
      </c>
      <c r="C180" s="22" t="s">
        <v>465</v>
      </c>
      <c r="D180" s="22">
        <v>1500</v>
      </c>
      <c r="E180" s="103">
        <v>28.84</v>
      </c>
      <c r="F180" s="103">
        <f t="shared" si="10"/>
        <v>52.0110957004161</v>
      </c>
      <c r="G180" s="22" t="s">
        <v>60</v>
      </c>
      <c r="H180" s="104">
        <v>180000</v>
      </c>
      <c r="I180" s="104">
        <v>18000</v>
      </c>
      <c r="J180" s="104"/>
      <c r="K180" s="104">
        <v>18000</v>
      </c>
      <c r="L180" s="104">
        <f t="shared" si="11"/>
        <v>5400</v>
      </c>
      <c r="M180" s="104">
        <f t="shared" si="12"/>
        <v>7200</v>
      </c>
      <c r="N180" s="104">
        <f t="shared" si="13"/>
        <v>12600</v>
      </c>
      <c r="O180" s="104">
        <f t="shared" si="14"/>
        <v>5400</v>
      </c>
      <c r="P180" s="105">
        <v>44296</v>
      </c>
      <c r="Q180" s="105">
        <v>44660</v>
      </c>
      <c r="R180" s="20" t="s">
        <v>24</v>
      </c>
      <c r="S180" s="106" t="s">
        <v>466</v>
      </c>
    </row>
    <row r="181" ht="19.5" spans="1:19">
      <c r="A181" s="22">
        <v>176</v>
      </c>
      <c r="B181" s="22" t="s">
        <v>460</v>
      </c>
      <c r="C181" s="22" t="s">
        <v>467</v>
      </c>
      <c r="D181" s="22">
        <v>3000</v>
      </c>
      <c r="E181" s="103">
        <v>76.76</v>
      </c>
      <c r="F181" s="103">
        <f t="shared" si="10"/>
        <v>39.0828556539864</v>
      </c>
      <c r="G181" s="22" t="s">
        <v>70</v>
      </c>
      <c r="H181" s="104">
        <v>360000</v>
      </c>
      <c r="I181" s="104">
        <v>36000</v>
      </c>
      <c r="J181" s="104"/>
      <c r="K181" s="104">
        <v>36000</v>
      </c>
      <c r="L181" s="104">
        <f t="shared" si="11"/>
        <v>10800</v>
      </c>
      <c r="M181" s="104">
        <f t="shared" si="12"/>
        <v>14400</v>
      </c>
      <c r="N181" s="104">
        <f t="shared" si="13"/>
        <v>25200</v>
      </c>
      <c r="O181" s="104">
        <f t="shared" si="14"/>
        <v>10800</v>
      </c>
      <c r="P181" s="105">
        <v>44331</v>
      </c>
      <c r="Q181" s="105">
        <v>44695</v>
      </c>
      <c r="R181" s="20" t="s">
        <v>24</v>
      </c>
      <c r="S181" s="106" t="s">
        <v>338</v>
      </c>
    </row>
    <row r="182" ht="19.5" spans="1:19">
      <c r="A182" s="22">
        <v>177</v>
      </c>
      <c r="B182" s="22" t="s">
        <v>468</v>
      </c>
      <c r="C182" s="22" t="s">
        <v>469</v>
      </c>
      <c r="D182" s="22">
        <v>700</v>
      </c>
      <c r="E182" s="103">
        <v>19.21</v>
      </c>
      <c r="F182" s="103">
        <f t="shared" si="10"/>
        <v>36.4393545028631</v>
      </c>
      <c r="G182" s="22" t="s">
        <v>60</v>
      </c>
      <c r="H182" s="104">
        <v>84000</v>
      </c>
      <c r="I182" s="104">
        <v>8400</v>
      </c>
      <c r="J182" s="104"/>
      <c r="K182" s="104">
        <v>8400</v>
      </c>
      <c r="L182" s="104">
        <f t="shared" si="11"/>
        <v>2520</v>
      </c>
      <c r="M182" s="104">
        <f t="shared" si="12"/>
        <v>3360</v>
      </c>
      <c r="N182" s="104">
        <f t="shared" si="13"/>
        <v>5880</v>
      </c>
      <c r="O182" s="104">
        <f t="shared" si="14"/>
        <v>2520</v>
      </c>
      <c r="P182" s="105">
        <v>44297</v>
      </c>
      <c r="Q182" s="105">
        <v>44661</v>
      </c>
      <c r="R182" s="20" t="s">
        <v>24</v>
      </c>
      <c r="S182" s="106" t="s">
        <v>470</v>
      </c>
    </row>
    <row r="183" ht="19.5" spans="1:19">
      <c r="A183" s="22">
        <v>178</v>
      </c>
      <c r="B183" s="22" t="s">
        <v>471</v>
      </c>
      <c r="C183" s="22" t="s">
        <v>472</v>
      </c>
      <c r="D183" s="22">
        <v>1800</v>
      </c>
      <c r="E183" s="103">
        <v>41.86</v>
      </c>
      <c r="F183" s="103">
        <f t="shared" si="10"/>
        <v>43.0004777830865</v>
      </c>
      <c r="G183" s="22" t="s">
        <v>60</v>
      </c>
      <c r="H183" s="104">
        <v>216000</v>
      </c>
      <c r="I183" s="104">
        <v>21600</v>
      </c>
      <c r="J183" s="104"/>
      <c r="K183" s="104">
        <v>21600</v>
      </c>
      <c r="L183" s="104">
        <f t="shared" si="11"/>
        <v>6480</v>
      </c>
      <c r="M183" s="104">
        <f t="shared" si="12"/>
        <v>8640</v>
      </c>
      <c r="N183" s="104">
        <f t="shared" si="13"/>
        <v>15120</v>
      </c>
      <c r="O183" s="104">
        <f t="shared" si="14"/>
        <v>6480</v>
      </c>
      <c r="P183" s="105">
        <v>44301</v>
      </c>
      <c r="Q183" s="105">
        <v>44665</v>
      </c>
      <c r="R183" s="20" t="s">
        <v>24</v>
      </c>
      <c r="S183" s="106" t="s">
        <v>473</v>
      </c>
    </row>
    <row r="184" ht="19.5" spans="1:19">
      <c r="A184" s="22">
        <v>179</v>
      </c>
      <c r="B184" s="22" t="s">
        <v>474</v>
      </c>
      <c r="C184" s="22" t="s">
        <v>475</v>
      </c>
      <c r="D184" s="22">
        <v>3800</v>
      </c>
      <c r="E184" s="103">
        <v>90.22</v>
      </c>
      <c r="F184" s="103">
        <f t="shared" si="10"/>
        <v>42.1192640212813</v>
      </c>
      <c r="G184" s="22" t="s">
        <v>60</v>
      </c>
      <c r="H184" s="104">
        <v>456000</v>
      </c>
      <c r="I184" s="104">
        <v>45600</v>
      </c>
      <c r="J184" s="104"/>
      <c r="K184" s="104">
        <v>45600</v>
      </c>
      <c r="L184" s="104">
        <f t="shared" si="11"/>
        <v>13680</v>
      </c>
      <c r="M184" s="104">
        <f t="shared" si="12"/>
        <v>18240</v>
      </c>
      <c r="N184" s="104">
        <f t="shared" si="13"/>
        <v>31920</v>
      </c>
      <c r="O184" s="104">
        <f t="shared" si="14"/>
        <v>13680</v>
      </c>
      <c r="P184" s="105">
        <v>44296</v>
      </c>
      <c r="Q184" s="105">
        <v>44660</v>
      </c>
      <c r="R184" s="20" t="s">
        <v>27</v>
      </c>
      <c r="S184" s="106" t="s">
        <v>476</v>
      </c>
    </row>
    <row r="185" ht="19.5" spans="1:19">
      <c r="A185" s="22">
        <v>180</v>
      </c>
      <c r="B185" s="22" t="s">
        <v>477</v>
      </c>
      <c r="C185" s="22" t="s">
        <v>478</v>
      </c>
      <c r="D185" s="22">
        <v>800</v>
      </c>
      <c r="E185" s="103">
        <v>15.16</v>
      </c>
      <c r="F185" s="103">
        <f t="shared" si="10"/>
        <v>52.7704485488127</v>
      </c>
      <c r="G185" s="22" t="s">
        <v>60</v>
      </c>
      <c r="H185" s="104">
        <v>96000</v>
      </c>
      <c r="I185" s="104">
        <v>9600</v>
      </c>
      <c r="J185" s="104"/>
      <c r="K185" s="104">
        <v>9600</v>
      </c>
      <c r="L185" s="104">
        <f t="shared" si="11"/>
        <v>2880</v>
      </c>
      <c r="M185" s="104">
        <f t="shared" si="12"/>
        <v>3840</v>
      </c>
      <c r="N185" s="104">
        <f t="shared" si="13"/>
        <v>6720</v>
      </c>
      <c r="O185" s="104">
        <f t="shared" si="14"/>
        <v>2880</v>
      </c>
      <c r="P185" s="105">
        <v>44296</v>
      </c>
      <c r="Q185" s="105">
        <v>44660</v>
      </c>
      <c r="R185" s="20" t="s">
        <v>24</v>
      </c>
      <c r="S185" s="106" t="s">
        <v>479</v>
      </c>
    </row>
    <row r="186" ht="19.5" spans="1:19">
      <c r="A186" s="22">
        <v>181</v>
      </c>
      <c r="B186" s="22" t="s">
        <v>480</v>
      </c>
      <c r="C186" s="22" t="s">
        <v>481</v>
      </c>
      <c r="D186" s="22">
        <v>600</v>
      </c>
      <c r="E186" s="103">
        <v>15.33</v>
      </c>
      <c r="F186" s="103">
        <f t="shared" si="10"/>
        <v>39.1389432485323</v>
      </c>
      <c r="G186" s="22" t="s">
        <v>60</v>
      </c>
      <c r="H186" s="104">
        <v>72000</v>
      </c>
      <c r="I186" s="104">
        <v>7200</v>
      </c>
      <c r="J186" s="104"/>
      <c r="K186" s="104">
        <v>7200</v>
      </c>
      <c r="L186" s="104">
        <f t="shared" si="11"/>
        <v>2160</v>
      </c>
      <c r="M186" s="104">
        <f t="shared" si="12"/>
        <v>2880</v>
      </c>
      <c r="N186" s="104">
        <f t="shared" si="13"/>
        <v>5040</v>
      </c>
      <c r="O186" s="104">
        <f t="shared" si="14"/>
        <v>2160</v>
      </c>
      <c r="P186" s="105">
        <v>44296</v>
      </c>
      <c r="Q186" s="105">
        <v>44660</v>
      </c>
      <c r="R186" s="20" t="s">
        <v>24</v>
      </c>
      <c r="S186" s="106" t="s">
        <v>482</v>
      </c>
    </row>
    <row r="187" ht="19.5" spans="1:19">
      <c r="A187" s="22">
        <v>182</v>
      </c>
      <c r="B187" s="22" t="s">
        <v>483</v>
      </c>
      <c r="C187" s="22" t="s">
        <v>484</v>
      </c>
      <c r="D187" s="22">
        <v>900</v>
      </c>
      <c r="E187" s="103">
        <v>20.74</v>
      </c>
      <c r="F187" s="103">
        <f t="shared" si="10"/>
        <v>43.3944069431051</v>
      </c>
      <c r="G187" s="22" t="s">
        <v>60</v>
      </c>
      <c r="H187" s="104">
        <v>108000</v>
      </c>
      <c r="I187" s="104">
        <v>10800</v>
      </c>
      <c r="J187" s="104"/>
      <c r="K187" s="104">
        <v>10800</v>
      </c>
      <c r="L187" s="104">
        <f t="shared" si="11"/>
        <v>3240</v>
      </c>
      <c r="M187" s="104">
        <f t="shared" si="12"/>
        <v>4320</v>
      </c>
      <c r="N187" s="104">
        <f t="shared" si="13"/>
        <v>7560</v>
      </c>
      <c r="O187" s="104">
        <f t="shared" si="14"/>
        <v>3240</v>
      </c>
      <c r="P187" s="105">
        <v>44294</v>
      </c>
      <c r="Q187" s="105">
        <v>44658</v>
      </c>
      <c r="R187" s="20" t="s">
        <v>24</v>
      </c>
      <c r="S187" s="106" t="s">
        <v>142</v>
      </c>
    </row>
    <row r="188" ht="19.5" spans="1:19">
      <c r="A188" s="22">
        <v>183</v>
      </c>
      <c r="B188" s="22" t="s">
        <v>485</v>
      </c>
      <c r="C188" s="22" t="s">
        <v>486</v>
      </c>
      <c r="D188" s="22">
        <v>3300</v>
      </c>
      <c r="E188" s="103">
        <v>76.19</v>
      </c>
      <c r="F188" s="103">
        <f t="shared" si="10"/>
        <v>43.3127707048169</v>
      </c>
      <c r="G188" s="22" t="s">
        <v>64</v>
      </c>
      <c r="H188" s="104">
        <v>396000</v>
      </c>
      <c r="I188" s="104">
        <v>39600</v>
      </c>
      <c r="J188" s="104"/>
      <c r="K188" s="104">
        <v>39600</v>
      </c>
      <c r="L188" s="104">
        <f t="shared" si="11"/>
        <v>11880</v>
      </c>
      <c r="M188" s="104">
        <f t="shared" si="12"/>
        <v>15840</v>
      </c>
      <c r="N188" s="104">
        <f t="shared" si="13"/>
        <v>27720</v>
      </c>
      <c r="O188" s="104">
        <f t="shared" si="14"/>
        <v>11880</v>
      </c>
      <c r="P188" s="105">
        <v>44296</v>
      </c>
      <c r="Q188" s="105">
        <v>44660</v>
      </c>
      <c r="R188" s="20" t="s">
        <v>24</v>
      </c>
      <c r="S188" s="106" t="s">
        <v>454</v>
      </c>
    </row>
    <row r="189" ht="19.5" spans="1:19">
      <c r="A189" s="22">
        <v>184</v>
      </c>
      <c r="B189" s="22" t="s">
        <v>468</v>
      </c>
      <c r="C189" s="22" t="s">
        <v>487</v>
      </c>
      <c r="D189" s="22">
        <v>1200</v>
      </c>
      <c r="E189" s="103">
        <v>22.05</v>
      </c>
      <c r="F189" s="103">
        <f t="shared" si="10"/>
        <v>54.421768707483</v>
      </c>
      <c r="G189" s="22" t="s">
        <v>60</v>
      </c>
      <c r="H189" s="104">
        <v>144000</v>
      </c>
      <c r="I189" s="104">
        <v>14400</v>
      </c>
      <c r="J189" s="104"/>
      <c r="K189" s="104">
        <v>14400</v>
      </c>
      <c r="L189" s="104">
        <f t="shared" si="11"/>
        <v>4320</v>
      </c>
      <c r="M189" s="104">
        <f t="shared" si="12"/>
        <v>5760</v>
      </c>
      <c r="N189" s="104">
        <f t="shared" si="13"/>
        <v>10080</v>
      </c>
      <c r="O189" s="104">
        <f t="shared" si="14"/>
        <v>4320</v>
      </c>
      <c r="P189" s="105">
        <v>44297</v>
      </c>
      <c r="Q189" s="105">
        <v>44661</v>
      </c>
      <c r="R189" s="20" t="s">
        <v>24</v>
      </c>
      <c r="S189" s="106" t="s">
        <v>394</v>
      </c>
    </row>
    <row r="190" ht="19.5" spans="1:19">
      <c r="A190" s="22">
        <v>185</v>
      </c>
      <c r="B190" s="22" t="s">
        <v>488</v>
      </c>
      <c r="C190" s="22" t="s">
        <v>489</v>
      </c>
      <c r="D190" s="22">
        <v>1800</v>
      </c>
      <c r="E190" s="103">
        <v>44.63</v>
      </c>
      <c r="F190" s="103">
        <f t="shared" si="10"/>
        <v>40.3316155052655</v>
      </c>
      <c r="G190" s="22" t="s">
        <v>60</v>
      </c>
      <c r="H190" s="104">
        <v>216000</v>
      </c>
      <c r="I190" s="104">
        <v>21600</v>
      </c>
      <c r="J190" s="104"/>
      <c r="K190" s="104">
        <v>21600</v>
      </c>
      <c r="L190" s="104">
        <f t="shared" si="11"/>
        <v>6480</v>
      </c>
      <c r="M190" s="104">
        <f t="shared" si="12"/>
        <v>8640</v>
      </c>
      <c r="N190" s="104">
        <f t="shared" si="13"/>
        <v>15120</v>
      </c>
      <c r="O190" s="104">
        <f t="shared" si="14"/>
        <v>6480</v>
      </c>
      <c r="P190" s="105">
        <v>44298</v>
      </c>
      <c r="Q190" s="105">
        <v>44662</v>
      </c>
      <c r="R190" s="20" t="s">
        <v>24</v>
      </c>
      <c r="S190" s="106" t="s">
        <v>490</v>
      </c>
    </row>
    <row r="191" ht="19.5" spans="1:19">
      <c r="A191" s="22">
        <v>186</v>
      </c>
      <c r="B191" s="22" t="s">
        <v>491</v>
      </c>
      <c r="C191" s="22" t="s">
        <v>492</v>
      </c>
      <c r="D191" s="22">
        <v>2000</v>
      </c>
      <c r="E191" s="103">
        <v>46.82</v>
      </c>
      <c r="F191" s="103">
        <f t="shared" si="10"/>
        <v>42.7167876975651</v>
      </c>
      <c r="G191" s="22" t="s">
        <v>60</v>
      </c>
      <c r="H191" s="104">
        <v>240000</v>
      </c>
      <c r="I191" s="104">
        <v>24000</v>
      </c>
      <c r="J191" s="104"/>
      <c r="K191" s="104">
        <v>24000</v>
      </c>
      <c r="L191" s="104">
        <f t="shared" si="11"/>
        <v>7200</v>
      </c>
      <c r="M191" s="104">
        <f t="shared" si="12"/>
        <v>9600</v>
      </c>
      <c r="N191" s="104">
        <f t="shared" si="13"/>
        <v>16800</v>
      </c>
      <c r="O191" s="104">
        <f t="shared" si="14"/>
        <v>7200</v>
      </c>
      <c r="P191" s="105">
        <v>44298</v>
      </c>
      <c r="Q191" s="105">
        <v>44662</v>
      </c>
      <c r="R191" s="20" t="s">
        <v>24</v>
      </c>
      <c r="S191" s="106" t="s">
        <v>416</v>
      </c>
    </row>
    <row r="192" ht="19.5" spans="1:19">
      <c r="A192" s="22">
        <v>187</v>
      </c>
      <c r="B192" s="22" t="s">
        <v>493</v>
      </c>
      <c r="C192" s="22" t="s">
        <v>494</v>
      </c>
      <c r="D192" s="22">
        <v>2200</v>
      </c>
      <c r="E192" s="103">
        <v>41.08</v>
      </c>
      <c r="F192" s="103">
        <f t="shared" si="10"/>
        <v>53.5540408958131</v>
      </c>
      <c r="G192" s="22" t="s">
        <v>60</v>
      </c>
      <c r="H192" s="104">
        <v>264000</v>
      </c>
      <c r="I192" s="104">
        <v>26400</v>
      </c>
      <c r="J192" s="104"/>
      <c r="K192" s="104">
        <v>26400</v>
      </c>
      <c r="L192" s="104">
        <f t="shared" si="11"/>
        <v>7920</v>
      </c>
      <c r="M192" s="104">
        <f t="shared" si="12"/>
        <v>10560</v>
      </c>
      <c r="N192" s="104">
        <f t="shared" si="13"/>
        <v>18480</v>
      </c>
      <c r="O192" s="104">
        <f t="shared" si="14"/>
        <v>7920</v>
      </c>
      <c r="P192" s="105">
        <v>44298</v>
      </c>
      <c r="Q192" s="105">
        <v>44662</v>
      </c>
      <c r="R192" s="20" t="s">
        <v>24</v>
      </c>
      <c r="S192" s="106" t="s">
        <v>479</v>
      </c>
    </row>
    <row r="193" ht="19.5" spans="1:19">
      <c r="A193" s="22">
        <v>188</v>
      </c>
      <c r="B193" s="22" t="s">
        <v>495</v>
      </c>
      <c r="C193" s="22" t="s">
        <v>496</v>
      </c>
      <c r="D193" s="22">
        <v>2000</v>
      </c>
      <c r="E193" s="103">
        <v>46.27</v>
      </c>
      <c r="F193" s="103">
        <f t="shared" si="10"/>
        <v>43.2245515452777</v>
      </c>
      <c r="G193" s="22" t="s">
        <v>60</v>
      </c>
      <c r="H193" s="104">
        <v>240000</v>
      </c>
      <c r="I193" s="104">
        <v>24000</v>
      </c>
      <c r="J193" s="104"/>
      <c r="K193" s="104">
        <v>24000</v>
      </c>
      <c r="L193" s="104">
        <f t="shared" si="11"/>
        <v>7200</v>
      </c>
      <c r="M193" s="104">
        <f t="shared" si="12"/>
        <v>9600</v>
      </c>
      <c r="N193" s="104">
        <f t="shared" si="13"/>
        <v>16800</v>
      </c>
      <c r="O193" s="104">
        <f t="shared" si="14"/>
        <v>7200</v>
      </c>
      <c r="P193" s="105">
        <v>44298</v>
      </c>
      <c r="Q193" s="105">
        <v>44662</v>
      </c>
      <c r="R193" s="20" t="s">
        <v>24</v>
      </c>
      <c r="S193" s="106" t="s">
        <v>497</v>
      </c>
    </row>
    <row r="194" ht="19.5" spans="1:19">
      <c r="A194" s="22">
        <v>189</v>
      </c>
      <c r="B194" s="22" t="s">
        <v>498</v>
      </c>
      <c r="C194" s="22" t="s">
        <v>499</v>
      </c>
      <c r="D194" s="22">
        <v>1800</v>
      </c>
      <c r="E194" s="103">
        <v>33.42</v>
      </c>
      <c r="F194" s="103">
        <f t="shared" si="10"/>
        <v>53.8599640933573</v>
      </c>
      <c r="G194" s="22" t="s">
        <v>60</v>
      </c>
      <c r="H194" s="104">
        <v>216000</v>
      </c>
      <c r="I194" s="104">
        <v>21600</v>
      </c>
      <c r="J194" s="104"/>
      <c r="K194" s="104">
        <v>21600</v>
      </c>
      <c r="L194" s="104">
        <f t="shared" si="11"/>
        <v>6480</v>
      </c>
      <c r="M194" s="104">
        <f t="shared" si="12"/>
        <v>8640</v>
      </c>
      <c r="N194" s="104">
        <f t="shared" si="13"/>
        <v>15120</v>
      </c>
      <c r="O194" s="104">
        <f t="shared" si="14"/>
        <v>6480</v>
      </c>
      <c r="P194" s="105">
        <v>44298</v>
      </c>
      <c r="Q194" s="105">
        <v>44662</v>
      </c>
      <c r="R194" s="20" t="s">
        <v>24</v>
      </c>
      <c r="S194" s="106" t="s">
        <v>479</v>
      </c>
    </row>
    <row r="195" ht="19.5" spans="1:19">
      <c r="A195" s="22">
        <v>190</v>
      </c>
      <c r="B195" s="22" t="s">
        <v>500</v>
      </c>
      <c r="C195" s="22" t="s">
        <v>501</v>
      </c>
      <c r="D195" s="22">
        <v>1300</v>
      </c>
      <c r="E195" s="103">
        <v>23.57</v>
      </c>
      <c r="F195" s="103">
        <f t="shared" si="10"/>
        <v>55.1548578701739</v>
      </c>
      <c r="G195" s="22" t="s">
        <v>60</v>
      </c>
      <c r="H195" s="104">
        <v>156000</v>
      </c>
      <c r="I195" s="104">
        <v>15600</v>
      </c>
      <c r="J195" s="104"/>
      <c r="K195" s="104">
        <v>15600</v>
      </c>
      <c r="L195" s="104">
        <f t="shared" si="11"/>
        <v>4680</v>
      </c>
      <c r="M195" s="104">
        <f t="shared" si="12"/>
        <v>6240</v>
      </c>
      <c r="N195" s="104">
        <f t="shared" si="13"/>
        <v>10920</v>
      </c>
      <c r="O195" s="104">
        <f t="shared" si="14"/>
        <v>4680</v>
      </c>
      <c r="P195" s="105">
        <v>44298</v>
      </c>
      <c r="Q195" s="105">
        <v>44662</v>
      </c>
      <c r="R195" s="20" t="s">
        <v>24</v>
      </c>
      <c r="S195" s="106" t="s">
        <v>502</v>
      </c>
    </row>
    <row r="196" ht="19.5" spans="1:19">
      <c r="A196" s="22">
        <v>191</v>
      </c>
      <c r="B196" s="22" t="s">
        <v>495</v>
      </c>
      <c r="C196" s="22" t="s">
        <v>503</v>
      </c>
      <c r="D196" s="22">
        <v>1400</v>
      </c>
      <c r="E196" s="103">
        <v>35.3</v>
      </c>
      <c r="F196" s="103">
        <f t="shared" si="10"/>
        <v>39.6600566572238</v>
      </c>
      <c r="G196" s="22" t="s">
        <v>60</v>
      </c>
      <c r="H196" s="104">
        <v>168000</v>
      </c>
      <c r="I196" s="104">
        <v>16800</v>
      </c>
      <c r="J196" s="104"/>
      <c r="K196" s="104">
        <v>16800</v>
      </c>
      <c r="L196" s="104">
        <f t="shared" si="11"/>
        <v>5040</v>
      </c>
      <c r="M196" s="104">
        <f t="shared" si="12"/>
        <v>6720</v>
      </c>
      <c r="N196" s="104">
        <f t="shared" si="13"/>
        <v>11760</v>
      </c>
      <c r="O196" s="104">
        <f t="shared" si="14"/>
        <v>5040</v>
      </c>
      <c r="P196" s="105">
        <v>44298</v>
      </c>
      <c r="Q196" s="105">
        <v>44662</v>
      </c>
      <c r="R196" s="20" t="s">
        <v>24</v>
      </c>
      <c r="S196" s="106" t="s">
        <v>504</v>
      </c>
    </row>
    <row r="197" ht="19.5" spans="1:19">
      <c r="A197" s="22">
        <v>192</v>
      </c>
      <c r="B197" s="22" t="s">
        <v>505</v>
      </c>
      <c r="C197" s="22" t="s">
        <v>506</v>
      </c>
      <c r="D197" s="22">
        <v>2300</v>
      </c>
      <c r="E197" s="103">
        <v>60.46</v>
      </c>
      <c r="F197" s="103">
        <f t="shared" si="10"/>
        <v>38.0416804498842</v>
      </c>
      <c r="G197" s="22" t="s">
        <v>60</v>
      </c>
      <c r="H197" s="104">
        <v>276000</v>
      </c>
      <c r="I197" s="104">
        <v>27600</v>
      </c>
      <c r="J197" s="104"/>
      <c r="K197" s="104">
        <v>27600</v>
      </c>
      <c r="L197" s="104">
        <f t="shared" si="11"/>
        <v>8280</v>
      </c>
      <c r="M197" s="104">
        <f t="shared" si="12"/>
        <v>11040</v>
      </c>
      <c r="N197" s="104">
        <f t="shared" si="13"/>
        <v>19320</v>
      </c>
      <c r="O197" s="104">
        <f t="shared" si="14"/>
        <v>8280</v>
      </c>
      <c r="P197" s="105">
        <v>44298</v>
      </c>
      <c r="Q197" s="105">
        <v>44662</v>
      </c>
      <c r="R197" s="20" t="s">
        <v>24</v>
      </c>
      <c r="S197" s="106" t="s">
        <v>507</v>
      </c>
    </row>
    <row r="198" ht="19.5" spans="1:19">
      <c r="A198" s="22">
        <v>193</v>
      </c>
      <c r="B198" s="22" t="s">
        <v>491</v>
      </c>
      <c r="C198" s="22" t="s">
        <v>508</v>
      </c>
      <c r="D198" s="22">
        <v>1500</v>
      </c>
      <c r="E198" s="103">
        <v>36.26</v>
      </c>
      <c r="F198" s="103">
        <f t="shared" si="10"/>
        <v>41.3678985107557</v>
      </c>
      <c r="G198" s="22" t="s">
        <v>60</v>
      </c>
      <c r="H198" s="104">
        <v>180000</v>
      </c>
      <c r="I198" s="104">
        <v>18000</v>
      </c>
      <c r="J198" s="104"/>
      <c r="K198" s="104">
        <v>18000</v>
      </c>
      <c r="L198" s="104">
        <f t="shared" si="11"/>
        <v>5400</v>
      </c>
      <c r="M198" s="104">
        <f t="shared" si="12"/>
        <v>7200</v>
      </c>
      <c r="N198" s="104">
        <f t="shared" si="13"/>
        <v>12600</v>
      </c>
      <c r="O198" s="104">
        <f t="shared" si="14"/>
        <v>5400</v>
      </c>
      <c r="P198" s="105">
        <v>44298</v>
      </c>
      <c r="Q198" s="105">
        <v>44662</v>
      </c>
      <c r="R198" s="20" t="s">
        <v>24</v>
      </c>
      <c r="S198" s="106" t="s">
        <v>416</v>
      </c>
    </row>
    <row r="199" ht="19.5" spans="1:19">
      <c r="A199" s="22">
        <v>194</v>
      </c>
      <c r="B199" s="22" t="s">
        <v>509</v>
      </c>
      <c r="C199" s="22" t="s">
        <v>510</v>
      </c>
      <c r="D199" s="22">
        <v>600</v>
      </c>
      <c r="E199" s="103">
        <v>15.6</v>
      </c>
      <c r="F199" s="103">
        <f t="shared" ref="F199:F262" si="15">D199/E199</f>
        <v>38.4615384615385</v>
      </c>
      <c r="G199" s="22" t="s">
        <v>60</v>
      </c>
      <c r="H199" s="104">
        <v>72000</v>
      </c>
      <c r="I199" s="104">
        <v>7200</v>
      </c>
      <c r="J199" s="104"/>
      <c r="K199" s="104">
        <v>7200</v>
      </c>
      <c r="L199" s="104">
        <f t="shared" ref="L199:L262" si="16">K199*0.3</f>
        <v>2160</v>
      </c>
      <c r="M199" s="104">
        <f t="shared" ref="M199:M262" si="17">K199*0.4</f>
        <v>2880</v>
      </c>
      <c r="N199" s="104">
        <f t="shared" ref="N199:N262" si="18">L199+M199</f>
        <v>5040</v>
      </c>
      <c r="O199" s="104">
        <f t="shared" ref="O199:O262" si="19">K199*0.3</f>
        <v>2160</v>
      </c>
      <c r="P199" s="105">
        <v>44362</v>
      </c>
      <c r="Q199" s="105">
        <v>44726</v>
      </c>
      <c r="R199" s="20" t="s">
        <v>24</v>
      </c>
      <c r="S199" s="106" t="s">
        <v>511</v>
      </c>
    </row>
    <row r="200" ht="19.5" spans="1:19">
      <c r="A200" s="22">
        <v>195</v>
      </c>
      <c r="B200" s="22" t="s">
        <v>509</v>
      </c>
      <c r="C200" s="22" t="s">
        <v>512</v>
      </c>
      <c r="D200" s="22">
        <v>500</v>
      </c>
      <c r="E200" s="103">
        <v>11.4</v>
      </c>
      <c r="F200" s="103">
        <f t="shared" si="15"/>
        <v>43.859649122807</v>
      </c>
      <c r="G200" s="22" t="s">
        <v>60</v>
      </c>
      <c r="H200" s="104">
        <v>60000</v>
      </c>
      <c r="I200" s="104">
        <v>6000</v>
      </c>
      <c r="J200" s="104"/>
      <c r="K200" s="104">
        <v>6000</v>
      </c>
      <c r="L200" s="104">
        <f t="shared" si="16"/>
        <v>1800</v>
      </c>
      <c r="M200" s="104">
        <f t="shared" si="17"/>
        <v>2400</v>
      </c>
      <c r="N200" s="104">
        <f t="shared" si="18"/>
        <v>4200</v>
      </c>
      <c r="O200" s="104">
        <f t="shared" si="19"/>
        <v>1800</v>
      </c>
      <c r="P200" s="105">
        <v>44296</v>
      </c>
      <c r="Q200" s="105">
        <v>44660</v>
      </c>
      <c r="R200" s="20" t="s">
        <v>24</v>
      </c>
      <c r="S200" s="106" t="s">
        <v>511</v>
      </c>
    </row>
    <row r="201" ht="19.5" spans="1:19">
      <c r="A201" s="22">
        <v>196</v>
      </c>
      <c r="B201" s="22" t="s">
        <v>468</v>
      </c>
      <c r="C201" s="22" t="s">
        <v>513</v>
      </c>
      <c r="D201" s="22">
        <v>1900</v>
      </c>
      <c r="E201" s="103">
        <v>43.29</v>
      </c>
      <c r="F201" s="103">
        <f t="shared" si="15"/>
        <v>43.8900438900439</v>
      </c>
      <c r="G201" s="22" t="s">
        <v>60</v>
      </c>
      <c r="H201" s="104">
        <v>228000</v>
      </c>
      <c r="I201" s="104">
        <v>22800</v>
      </c>
      <c r="J201" s="104"/>
      <c r="K201" s="104">
        <v>22800</v>
      </c>
      <c r="L201" s="104">
        <f t="shared" si="16"/>
        <v>6840</v>
      </c>
      <c r="M201" s="104">
        <f t="shared" si="17"/>
        <v>9120</v>
      </c>
      <c r="N201" s="104">
        <f t="shared" si="18"/>
        <v>15960</v>
      </c>
      <c r="O201" s="104">
        <f t="shared" si="19"/>
        <v>6840</v>
      </c>
      <c r="P201" s="105">
        <v>44297</v>
      </c>
      <c r="Q201" s="105">
        <v>44661</v>
      </c>
      <c r="R201" s="20" t="s">
        <v>24</v>
      </c>
      <c r="S201" s="106" t="s">
        <v>514</v>
      </c>
    </row>
    <row r="202" ht="19.5" spans="1:19">
      <c r="A202" s="22">
        <v>197</v>
      </c>
      <c r="B202" s="22" t="s">
        <v>468</v>
      </c>
      <c r="C202" s="22" t="s">
        <v>515</v>
      </c>
      <c r="D202" s="22">
        <v>500</v>
      </c>
      <c r="E202" s="103">
        <v>12.9</v>
      </c>
      <c r="F202" s="103">
        <f t="shared" si="15"/>
        <v>38.7596899224806</v>
      </c>
      <c r="G202" s="22" t="s">
        <v>60</v>
      </c>
      <c r="H202" s="104">
        <v>60000</v>
      </c>
      <c r="I202" s="104">
        <v>6000</v>
      </c>
      <c r="J202" s="104">
        <v>1800</v>
      </c>
      <c r="K202" s="104">
        <v>7800</v>
      </c>
      <c r="L202" s="104">
        <f t="shared" si="16"/>
        <v>2340</v>
      </c>
      <c r="M202" s="104">
        <f t="shared" si="17"/>
        <v>3120</v>
      </c>
      <c r="N202" s="104">
        <f t="shared" si="18"/>
        <v>5460</v>
      </c>
      <c r="O202" s="104">
        <f t="shared" si="19"/>
        <v>2340</v>
      </c>
      <c r="P202" s="105">
        <v>44297</v>
      </c>
      <c r="Q202" s="105">
        <v>44661</v>
      </c>
      <c r="R202" s="20" t="s">
        <v>24</v>
      </c>
      <c r="S202" s="106" t="s">
        <v>516</v>
      </c>
    </row>
    <row r="203" ht="19.5" spans="1:19">
      <c r="A203" s="22">
        <v>198</v>
      </c>
      <c r="B203" s="22" t="s">
        <v>424</v>
      </c>
      <c r="C203" s="22" t="s">
        <v>517</v>
      </c>
      <c r="D203" s="22">
        <v>2800</v>
      </c>
      <c r="E203" s="103">
        <v>64.16</v>
      </c>
      <c r="F203" s="103">
        <f t="shared" si="15"/>
        <v>43.640897755611</v>
      </c>
      <c r="G203" s="22" t="s">
        <v>60</v>
      </c>
      <c r="H203" s="104">
        <v>336000</v>
      </c>
      <c r="I203" s="104">
        <v>33600</v>
      </c>
      <c r="J203" s="104"/>
      <c r="K203" s="104">
        <v>33600</v>
      </c>
      <c r="L203" s="104">
        <f t="shared" si="16"/>
        <v>10080</v>
      </c>
      <c r="M203" s="104">
        <f t="shared" si="17"/>
        <v>13440</v>
      </c>
      <c r="N203" s="104">
        <f t="shared" si="18"/>
        <v>23520</v>
      </c>
      <c r="O203" s="104">
        <f t="shared" si="19"/>
        <v>10080</v>
      </c>
      <c r="P203" s="105">
        <v>44298</v>
      </c>
      <c r="Q203" s="105">
        <v>44662</v>
      </c>
      <c r="R203" s="20" t="s">
        <v>24</v>
      </c>
      <c r="S203" s="106" t="s">
        <v>518</v>
      </c>
    </row>
    <row r="204" ht="19.5" spans="1:19">
      <c r="A204" s="22">
        <v>199</v>
      </c>
      <c r="B204" s="108" t="s">
        <v>519</v>
      </c>
      <c r="C204" s="108" t="s">
        <v>520</v>
      </c>
      <c r="D204" s="22">
        <v>1300</v>
      </c>
      <c r="E204" s="103">
        <v>45</v>
      </c>
      <c r="F204" s="103">
        <f t="shared" si="15"/>
        <v>28.8888888888889</v>
      </c>
      <c r="G204" s="22" t="s">
        <v>162</v>
      </c>
      <c r="H204" s="104">
        <v>156000</v>
      </c>
      <c r="I204" s="104">
        <v>15600</v>
      </c>
      <c r="J204" s="104"/>
      <c r="K204" s="104">
        <v>15600</v>
      </c>
      <c r="L204" s="104">
        <f t="shared" si="16"/>
        <v>4680</v>
      </c>
      <c r="M204" s="104">
        <f t="shared" si="17"/>
        <v>6240</v>
      </c>
      <c r="N204" s="104">
        <f t="shared" si="18"/>
        <v>10920</v>
      </c>
      <c r="O204" s="104">
        <f t="shared" si="19"/>
        <v>4680</v>
      </c>
      <c r="P204" s="109">
        <v>44295</v>
      </c>
      <c r="Q204" s="109">
        <v>44659</v>
      </c>
      <c r="R204" s="20" t="s">
        <v>24</v>
      </c>
      <c r="S204" s="106" t="s">
        <v>521</v>
      </c>
    </row>
    <row r="205" ht="19.5" spans="1:19">
      <c r="A205" s="22">
        <v>200</v>
      </c>
      <c r="B205" s="22" t="s">
        <v>522</v>
      </c>
      <c r="C205" s="22" t="s">
        <v>523</v>
      </c>
      <c r="D205" s="22">
        <v>2400</v>
      </c>
      <c r="E205" s="103">
        <v>63.81</v>
      </c>
      <c r="F205" s="103">
        <f t="shared" si="15"/>
        <v>37.6116596144805</v>
      </c>
      <c r="G205" s="22" t="s">
        <v>113</v>
      </c>
      <c r="H205" s="104">
        <v>288000</v>
      </c>
      <c r="I205" s="104">
        <v>28800</v>
      </c>
      <c r="J205" s="104"/>
      <c r="K205" s="104">
        <v>28800</v>
      </c>
      <c r="L205" s="104">
        <f t="shared" si="16"/>
        <v>8640</v>
      </c>
      <c r="M205" s="104">
        <f t="shared" si="17"/>
        <v>11520</v>
      </c>
      <c r="N205" s="104">
        <f t="shared" si="18"/>
        <v>20160</v>
      </c>
      <c r="O205" s="104">
        <f t="shared" si="19"/>
        <v>8640</v>
      </c>
      <c r="P205" s="105">
        <v>44296</v>
      </c>
      <c r="Q205" s="105">
        <v>44660</v>
      </c>
      <c r="R205" s="20" t="s">
        <v>24</v>
      </c>
      <c r="S205" s="106" t="s">
        <v>265</v>
      </c>
    </row>
    <row r="206" ht="19.5" spans="1:19">
      <c r="A206" s="22">
        <v>201</v>
      </c>
      <c r="B206" s="22" t="s">
        <v>524</v>
      </c>
      <c r="C206" s="22" t="s">
        <v>525</v>
      </c>
      <c r="D206" s="22">
        <v>1300</v>
      </c>
      <c r="E206" s="103">
        <v>42.88</v>
      </c>
      <c r="F206" s="103">
        <f t="shared" si="15"/>
        <v>30.3171641791045</v>
      </c>
      <c r="G206" s="22" t="s">
        <v>70</v>
      </c>
      <c r="H206" s="104">
        <v>156000</v>
      </c>
      <c r="I206" s="104">
        <v>15600</v>
      </c>
      <c r="J206" s="104"/>
      <c r="K206" s="104">
        <v>15600</v>
      </c>
      <c r="L206" s="104">
        <f t="shared" si="16"/>
        <v>4680</v>
      </c>
      <c r="M206" s="104">
        <f t="shared" si="17"/>
        <v>6240</v>
      </c>
      <c r="N206" s="104">
        <f t="shared" si="18"/>
        <v>10920</v>
      </c>
      <c r="O206" s="104">
        <f t="shared" si="19"/>
        <v>4680</v>
      </c>
      <c r="P206" s="105">
        <v>44298</v>
      </c>
      <c r="Q206" s="105">
        <v>44662</v>
      </c>
      <c r="R206" s="20" t="s">
        <v>24</v>
      </c>
      <c r="S206" s="106" t="s">
        <v>526</v>
      </c>
    </row>
    <row r="207" ht="19.5" spans="1:19">
      <c r="A207" s="22">
        <v>202</v>
      </c>
      <c r="B207" s="22" t="s">
        <v>527</v>
      </c>
      <c r="C207" s="22" t="s">
        <v>528</v>
      </c>
      <c r="D207" s="22">
        <v>900</v>
      </c>
      <c r="E207" s="103">
        <v>26.85</v>
      </c>
      <c r="F207" s="103">
        <f t="shared" si="15"/>
        <v>33.5195530726257</v>
      </c>
      <c r="G207" s="22" t="s">
        <v>64</v>
      </c>
      <c r="H207" s="104">
        <v>108000</v>
      </c>
      <c r="I207" s="104">
        <v>10800</v>
      </c>
      <c r="J207" s="104"/>
      <c r="K207" s="104">
        <v>10800</v>
      </c>
      <c r="L207" s="104">
        <f t="shared" si="16"/>
        <v>3240</v>
      </c>
      <c r="M207" s="104">
        <f t="shared" si="17"/>
        <v>4320</v>
      </c>
      <c r="N207" s="104">
        <f t="shared" si="18"/>
        <v>7560</v>
      </c>
      <c r="O207" s="104">
        <f t="shared" si="19"/>
        <v>3240</v>
      </c>
      <c r="P207" s="105">
        <v>44298</v>
      </c>
      <c r="Q207" s="105">
        <v>44662</v>
      </c>
      <c r="R207" s="20" t="s">
        <v>24</v>
      </c>
      <c r="S207" s="106" t="s">
        <v>526</v>
      </c>
    </row>
    <row r="208" ht="19.5" spans="1:19">
      <c r="A208" s="22">
        <v>203</v>
      </c>
      <c r="B208" s="22" t="s">
        <v>468</v>
      </c>
      <c r="C208" s="22" t="s">
        <v>529</v>
      </c>
      <c r="D208" s="22">
        <v>1000</v>
      </c>
      <c r="E208" s="103">
        <v>23.11</v>
      </c>
      <c r="F208" s="103">
        <f t="shared" si="15"/>
        <v>43.271311120727</v>
      </c>
      <c r="G208" s="22" t="s">
        <v>60</v>
      </c>
      <c r="H208" s="104">
        <v>120000</v>
      </c>
      <c r="I208" s="104">
        <v>12000</v>
      </c>
      <c r="J208" s="104"/>
      <c r="K208" s="104">
        <v>12000</v>
      </c>
      <c r="L208" s="104">
        <f t="shared" si="16"/>
        <v>3600</v>
      </c>
      <c r="M208" s="104">
        <f t="shared" si="17"/>
        <v>4800</v>
      </c>
      <c r="N208" s="104">
        <f t="shared" si="18"/>
        <v>8400</v>
      </c>
      <c r="O208" s="104">
        <f t="shared" si="19"/>
        <v>3600</v>
      </c>
      <c r="P208" s="105">
        <v>44297</v>
      </c>
      <c r="Q208" s="105">
        <v>44661</v>
      </c>
      <c r="R208" s="20" t="s">
        <v>24</v>
      </c>
      <c r="S208" s="106" t="s">
        <v>530</v>
      </c>
    </row>
    <row r="209" ht="19.5" spans="1:19">
      <c r="A209" s="22">
        <v>204</v>
      </c>
      <c r="B209" s="22" t="s">
        <v>527</v>
      </c>
      <c r="C209" s="22" t="s">
        <v>531</v>
      </c>
      <c r="D209" s="22">
        <v>800</v>
      </c>
      <c r="E209" s="103">
        <v>19.22</v>
      </c>
      <c r="F209" s="103">
        <f t="shared" si="15"/>
        <v>41.6233090530697</v>
      </c>
      <c r="G209" s="22" t="s">
        <v>162</v>
      </c>
      <c r="H209" s="104">
        <v>96000</v>
      </c>
      <c r="I209" s="104">
        <v>9600</v>
      </c>
      <c r="J209" s="104"/>
      <c r="K209" s="104">
        <v>9600</v>
      </c>
      <c r="L209" s="104">
        <f t="shared" si="16"/>
        <v>2880</v>
      </c>
      <c r="M209" s="104">
        <f t="shared" si="17"/>
        <v>3840</v>
      </c>
      <c r="N209" s="104">
        <f t="shared" si="18"/>
        <v>6720</v>
      </c>
      <c r="O209" s="104">
        <f t="shared" si="19"/>
        <v>2880</v>
      </c>
      <c r="P209" s="105">
        <v>44298</v>
      </c>
      <c r="Q209" s="105">
        <v>44662</v>
      </c>
      <c r="R209" s="20" t="s">
        <v>24</v>
      </c>
      <c r="S209" s="106" t="s">
        <v>526</v>
      </c>
    </row>
    <row r="210" ht="19.5" spans="1:19">
      <c r="A210" s="22">
        <v>205</v>
      </c>
      <c r="B210" s="22" t="s">
        <v>468</v>
      </c>
      <c r="C210" s="22" t="s">
        <v>532</v>
      </c>
      <c r="D210" s="22">
        <v>2500</v>
      </c>
      <c r="E210" s="103">
        <v>66.11</v>
      </c>
      <c r="F210" s="103">
        <f t="shared" si="15"/>
        <v>37.8157616094388</v>
      </c>
      <c r="G210" s="22" t="s">
        <v>162</v>
      </c>
      <c r="H210" s="104">
        <v>300000</v>
      </c>
      <c r="I210" s="104">
        <v>30000</v>
      </c>
      <c r="J210" s="104">
        <v>9000</v>
      </c>
      <c r="K210" s="104">
        <v>39000</v>
      </c>
      <c r="L210" s="104">
        <f t="shared" si="16"/>
        <v>11700</v>
      </c>
      <c r="M210" s="104">
        <f t="shared" si="17"/>
        <v>15600</v>
      </c>
      <c r="N210" s="104">
        <f t="shared" si="18"/>
        <v>27300</v>
      </c>
      <c r="O210" s="104">
        <f t="shared" si="19"/>
        <v>11700</v>
      </c>
      <c r="P210" s="105">
        <v>44297</v>
      </c>
      <c r="Q210" s="105">
        <v>44661</v>
      </c>
      <c r="R210" s="20" t="s">
        <v>24</v>
      </c>
      <c r="S210" s="106" t="s">
        <v>245</v>
      </c>
    </row>
    <row r="211" ht="19.5" spans="1:19">
      <c r="A211" s="22">
        <v>206</v>
      </c>
      <c r="B211" s="22" t="s">
        <v>527</v>
      </c>
      <c r="C211" s="22" t="s">
        <v>533</v>
      </c>
      <c r="D211" s="22">
        <v>480</v>
      </c>
      <c r="E211" s="103">
        <v>11.48</v>
      </c>
      <c r="F211" s="103">
        <f t="shared" si="15"/>
        <v>41.8118466898955</v>
      </c>
      <c r="G211" s="22" t="s">
        <v>64</v>
      </c>
      <c r="H211" s="104">
        <v>57600</v>
      </c>
      <c r="I211" s="104">
        <v>5760</v>
      </c>
      <c r="J211" s="104"/>
      <c r="K211" s="104">
        <v>5760</v>
      </c>
      <c r="L211" s="104">
        <f t="shared" si="16"/>
        <v>1728</v>
      </c>
      <c r="M211" s="104">
        <f t="shared" si="17"/>
        <v>2304</v>
      </c>
      <c r="N211" s="104">
        <f t="shared" si="18"/>
        <v>4032</v>
      </c>
      <c r="O211" s="104">
        <f t="shared" si="19"/>
        <v>1728</v>
      </c>
      <c r="P211" s="105">
        <v>44298</v>
      </c>
      <c r="Q211" s="105">
        <v>44662</v>
      </c>
      <c r="R211" s="20" t="s">
        <v>24</v>
      </c>
      <c r="S211" s="106" t="s">
        <v>526</v>
      </c>
    </row>
    <row r="212" ht="19.5" spans="1:19">
      <c r="A212" s="22">
        <v>207</v>
      </c>
      <c r="B212" s="22" t="s">
        <v>534</v>
      </c>
      <c r="C212" s="22" t="s">
        <v>535</v>
      </c>
      <c r="D212" s="22">
        <v>1300</v>
      </c>
      <c r="E212" s="103">
        <v>29.8</v>
      </c>
      <c r="F212" s="103">
        <f t="shared" si="15"/>
        <v>43.6241610738255</v>
      </c>
      <c r="G212" s="22" t="s">
        <v>60</v>
      </c>
      <c r="H212" s="104">
        <v>156000</v>
      </c>
      <c r="I212" s="104">
        <v>15600</v>
      </c>
      <c r="J212" s="104"/>
      <c r="K212" s="104">
        <v>15600</v>
      </c>
      <c r="L212" s="104">
        <f t="shared" si="16"/>
        <v>4680</v>
      </c>
      <c r="M212" s="104">
        <f t="shared" si="17"/>
        <v>6240</v>
      </c>
      <c r="N212" s="104">
        <f t="shared" si="18"/>
        <v>10920</v>
      </c>
      <c r="O212" s="104">
        <f t="shared" si="19"/>
        <v>4680</v>
      </c>
      <c r="P212" s="105">
        <v>44308</v>
      </c>
      <c r="Q212" s="105">
        <v>44672</v>
      </c>
      <c r="R212" s="20" t="s">
        <v>24</v>
      </c>
      <c r="S212" s="106" t="s">
        <v>81</v>
      </c>
    </row>
    <row r="213" ht="19.5" spans="1:19">
      <c r="A213" s="22">
        <v>208</v>
      </c>
      <c r="B213" s="22" t="s">
        <v>536</v>
      </c>
      <c r="C213" s="22" t="s">
        <v>537</v>
      </c>
      <c r="D213" s="22">
        <v>2200</v>
      </c>
      <c r="E213" s="103">
        <v>36.7</v>
      </c>
      <c r="F213" s="103">
        <f t="shared" si="15"/>
        <v>59.9455040871935</v>
      </c>
      <c r="G213" s="22" t="s">
        <v>60</v>
      </c>
      <c r="H213" s="104">
        <v>264000</v>
      </c>
      <c r="I213" s="104">
        <v>26400</v>
      </c>
      <c r="J213" s="104"/>
      <c r="K213" s="104">
        <v>26400</v>
      </c>
      <c r="L213" s="104">
        <f t="shared" si="16"/>
        <v>7920</v>
      </c>
      <c r="M213" s="104">
        <f t="shared" si="17"/>
        <v>10560</v>
      </c>
      <c r="N213" s="104">
        <f t="shared" si="18"/>
        <v>18480</v>
      </c>
      <c r="O213" s="104">
        <f t="shared" si="19"/>
        <v>7920</v>
      </c>
      <c r="P213" s="105">
        <v>44299</v>
      </c>
      <c r="Q213" s="105">
        <v>44663</v>
      </c>
      <c r="R213" s="20" t="s">
        <v>26</v>
      </c>
      <c r="S213" s="106" t="s">
        <v>538</v>
      </c>
    </row>
    <row r="214" ht="19.5" spans="1:19">
      <c r="A214" s="22">
        <v>209</v>
      </c>
      <c r="B214" s="22" t="s">
        <v>468</v>
      </c>
      <c r="C214" s="22" t="s">
        <v>539</v>
      </c>
      <c r="D214" s="22">
        <v>2000</v>
      </c>
      <c r="E214" s="103">
        <v>46.94</v>
      </c>
      <c r="F214" s="103">
        <f t="shared" si="15"/>
        <v>42.6075841499787</v>
      </c>
      <c r="G214" s="22" t="s">
        <v>60</v>
      </c>
      <c r="H214" s="104">
        <v>240000</v>
      </c>
      <c r="I214" s="104">
        <v>24000</v>
      </c>
      <c r="J214" s="104">
        <v>7200</v>
      </c>
      <c r="K214" s="104">
        <v>31200</v>
      </c>
      <c r="L214" s="104">
        <f t="shared" si="16"/>
        <v>9360</v>
      </c>
      <c r="M214" s="104">
        <f t="shared" si="17"/>
        <v>12480</v>
      </c>
      <c r="N214" s="104">
        <f t="shared" si="18"/>
        <v>21840</v>
      </c>
      <c r="O214" s="104">
        <f t="shared" si="19"/>
        <v>9360</v>
      </c>
      <c r="P214" s="105">
        <v>44303</v>
      </c>
      <c r="Q214" s="105">
        <v>44667</v>
      </c>
      <c r="R214" s="20" t="s">
        <v>24</v>
      </c>
      <c r="S214" s="106" t="s">
        <v>540</v>
      </c>
    </row>
    <row r="215" ht="19.5" spans="1:19">
      <c r="A215" s="22">
        <v>210</v>
      </c>
      <c r="B215" s="22" t="s">
        <v>505</v>
      </c>
      <c r="C215" s="22" t="s">
        <v>541</v>
      </c>
      <c r="D215" s="22">
        <v>3150</v>
      </c>
      <c r="E215" s="103">
        <v>76.8</v>
      </c>
      <c r="F215" s="103">
        <f t="shared" si="15"/>
        <v>41.015625</v>
      </c>
      <c r="G215" s="22" t="s">
        <v>60</v>
      </c>
      <c r="H215" s="104">
        <v>378000</v>
      </c>
      <c r="I215" s="104">
        <v>37800</v>
      </c>
      <c r="J215" s="104"/>
      <c r="K215" s="104">
        <v>37800</v>
      </c>
      <c r="L215" s="104">
        <f t="shared" si="16"/>
        <v>11340</v>
      </c>
      <c r="M215" s="104">
        <f t="shared" si="17"/>
        <v>15120</v>
      </c>
      <c r="N215" s="104">
        <f t="shared" si="18"/>
        <v>26460</v>
      </c>
      <c r="O215" s="104">
        <f t="shared" si="19"/>
        <v>11340</v>
      </c>
      <c r="P215" s="105">
        <v>44298</v>
      </c>
      <c r="Q215" s="105">
        <v>44662</v>
      </c>
      <c r="R215" s="20" t="s">
        <v>24</v>
      </c>
      <c r="S215" s="106" t="s">
        <v>542</v>
      </c>
    </row>
    <row r="216" ht="19.5" spans="1:19">
      <c r="A216" s="22">
        <v>211</v>
      </c>
      <c r="B216" s="22" t="s">
        <v>505</v>
      </c>
      <c r="C216" s="22" t="s">
        <v>543</v>
      </c>
      <c r="D216" s="22">
        <v>4200</v>
      </c>
      <c r="E216" s="103">
        <v>103</v>
      </c>
      <c r="F216" s="103">
        <f t="shared" si="15"/>
        <v>40.7766990291262</v>
      </c>
      <c r="G216" s="22" t="s">
        <v>60</v>
      </c>
      <c r="H216" s="104">
        <v>504000</v>
      </c>
      <c r="I216" s="104">
        <v>50400</v>
      </c>
      <c r="J216" s="104"/>
      <c r="K216" s="104">
        <v>50400</v>
      </c>
      <c r="L216" s="104">
        <f t="shared" si="16"/>
        <v>15120</v>
      </c>
      <c r="M216" s="104">
        <f t="shared" si="17"/>
        <v>20160</v>
      </c>
      <c r="N216" s="104">
        <f t="shared" si="18"/>
        <v>35280</v>
      </c>
      <c r="O216" s="104">
        <f t="shared" si="19"/>
        <v>15120</v>
      </c>
      <c r="P216" s="105">
        <v>44301</v>
      </c>
      <c r="Q216" s="105">
        <v>44665</v>
      </c>
      <c r="R216" s="20" t="s">
        <v>24</v>
      </c>
      <c r="S216" s="106" t="s">
        <v>426</v>
      </c>
    </row>
    <row r="217" ht="19.5" spans="1:19">
      <c r="A217" s="22">
        <v>212</v>
      </c>
      <c r="B217" s="22" t="s">
        <v>536</v>
      </c>
      <c r="C217" s="22" t="s">
        <v>544</v>
      </c>
      <c r="D217" s="22">
        <v>3480</v>
      </c>
      <c r="E217" s="103">
        <v>59</v>
      </c>
      <c r="F217" s="103">
        <f t="shared" si="15"/>
        <v>58.9830508474576</v>
      </c>
      <c r="G217" s="22" t="s">
        <v>60</v>
      </c>
      <c r="H217" s="104">
        <v>417600</v>
      </c>
      <c r="I217" s="104">
        <v>41760</v>
      </c>
      <c r="J217" s="104"/>
      <c r="K217" s="104">
        <v>41760</v>
      </c>
      <c r="L217" s="104">
        <f t="shared" si="16"/>
        <v>12528</v>
      </c>
      <c r="M217" s="104">
        <f t="shared" si="17"/>
        <v>16704</v>
      </c>
      <c r="N217" s="104">
        <f t="shared" si="18"/>
        <v>29232</v>
      </c>
      <c r="O217" s="104">
        <f t="shared" si="19"/>
        <v>12528</v>
      </c>
      <c r="P217" s="105">
        <v>44301</v>
      </c>
      <c r="Q217" s="105">
        <v>44665</v>
      </c>
      <c r="R217" s="20" t="s">
        <v>26</v>
      </c>
      <c r="S217" s="106" t="s">
        <v>538</v>
      </c>
    </row>
    <row r="218" ht="19.5" spans="1:19">
      <c r="A218" s="22">
        <v>213</v>
      </c>
      <c r="B218" s="22" t="s">
        <v>545</v>
      </c>
      <c r="C218" s="22" t="s">
        <v>546</v>
      </c>
      <c r="D218" s="22">
        <v>5900</v>
      </c>
      <c r="E218" s="103">
        <v>140.25</v>
      </c>
      <c r="F218" s="103">
        <f t="shared" si="15"/>
        <v>42.0677361853832</v>
      </c>
      <c r="G218" s="22" t="s">
        <v>60</v>
      </c>
      <c r="H218" s="104">
        <v>708000</v>
      </c>
      <c r="I218" s="104">
        <v>70800</v>
      </c>
      <c r="J218" s="104"/>
      <c r="K218" s="104">
        <v>70800</v>
      </c>
      <c r="L218" s="104">
        <f t="shared" si="16"/>
        <v>21240</v>
      </c>
      <c r="M218" s="104">
        <f t="shared" si="17"/>
        <v>28320</v>
      </c>
      <c r="N218" s="104">
        <f t="shared" si="18"/>
        <v>49560</v>
      </c>
      <c r="O218" s="104">
        <f t="shared" si="19"/>
        <v>21240</v>
      </c>
      <c r="P218" s="105">
        <v>44303</v>
      </c>
      <c r="Q218" s="105">
        <v>44667</v>
      </c>
      <c r="R218" s="20" t="s">
        <v>24</v>
      </c>
      <c r="S218" s="106" t="s">
        <v>547</v>
      </c>
    </row>
    <row r="219" ht="19.5" spans="1:19">
      <c r="A219" s="22">
        <v>214</v>
      </c>
      <c r="B219" s="22" t="s">
        <v>548</v>
      </c>
      <c r="C219" s="22" t="s">
        <v>549</v>
      </c>
      <c r="D219" s="22">
        <v>600</v>
      </c>
      <c r="E219" s="103">
        <v>19.61</v>
      </c>
      <c r="F219" s="103">
        <f t="shared" si="15"/>
        <v>30.5966343702193</v>
      </c>
      <c r="G219" s="22" t="s">
        <v>60</v>
      </c>
      <c r="H219" s="104">
        <v>72000</v>
      </c>
      <c r="I219" s="104">
        <v>7200</v>
      </c>
      <c r="J219" s="104"/>
      <c r="K219" s="104">
        <v>7200</v>
      </c>
      <c r="L219" s="104">
        <f t="shared" si="16"/>
        <v>2160</v>
      </c>
      <c r="M219" s="104">
        <f t="shared" si="17"/>
        <v>2880</v>
      </c>
      <c r="N219" s="104">
        <f t="shared" si="18"/>
        <v>5040</v>
      </c>
      <c r="O219" s="104">
        <f t="shared" si="19"/>
        <v>2160</v>
      </c>
      <c r="P219" s="105">
        <v>44331</v>
      </c>
      <c r="Q219" s="105">
        <v>44695</v>
      </c>
      <c r="R219" s="20" t="s">
        <v>24</v>
      </c>
      <c r="S219" s="106" t="s">
        <v>265</v>
      </c>
    </row>
    <row r="220" ht="19.5" spans="1:19">
      <c r="A220" s="22">
        <v>215</v>
      </c>
      <c r="B220" s="22" t="s">
        <v>550</v>
      </c>
      <c r="C220" s="22" t="s">
        <v>551</v>
      </c>
      <c r="D220" s="22">
        <v>3200</v>
      </c>
      <c r="E220" s="103">
        <v>72.84</v>
      </c>
      <c r="F220" s="103">
        <f t="shared" si="15"/>
        <v>43.9319055464031</v>
      </c>
      <c r="G220" s="22" t="s">
        <v>60</v>
      </c>
      <c r="H220" s="104">
        <v>384000</v>
      </c>
      <c r="I220" s="104">
        <v>38400</v>
      </c>
      <c r="J220" s="104"/>
      <c r="K220" s="104">
        <v>38400</v>
      </c>
      <c r="L220" s="104">
        <f t="shared" si="16"/>
        <v>11520</v>
      </c>
      <c r="M220" s="104">
        <f t="shared" si="17"/>
        <v>15360</v>
      </c>
      <c r="N220" s="104">
        <f t="shared" si="18"/>
        <v>26880</v>
      </c>
      <c r="O220" s="104">
        <f t="shared" si="19"/>
        <v>11520</v>
      </c>
      <c r="P220" s="105">
        <v>44303</v>
      </c>
      <c r="Q220" s="105">
        <v>44667</v>
      </c>
      <c r="R220" s="20" t="s">
        <v>24</v>
      </c>
      <c r="S220" s="106" t="s">
        <v>540</v>
      </c>
    </row>
    <row r="221" ht="19.5" spans="1:19">
      <c r="A221" s="22">
        <v>216</v>
      </c>
      <c r="B221" s="22" t="s">
        <v>552</v>
      </c>
      <c r="C221" s="22" t="s">
        <v>553</v>
      </c>
      <c r="D221" s="22">
        <v>1300</v>
      </c>
      <c r="E221" s="103">
        <v>35.03</v>
      </c>
      <c r="F221" s="103">
        <f t="shared" si="15"/>
        <v>37.1110476734228</v>
      </c>
      <c r="G221" s="22" t="s">
        <v>64</v>
      </c>
      <c r="H221" s="104">
        <v>156000</v>
      </c>
      <c r="I221" s="104">
        <v>15600</v>
      </c>
      <c r="J221" s="104"/>
      <c r="K221" s="104">
        <v>15600</v>
      </c>
      <c r="L221" s="104">
        <f t="shared" si="16"/>
        <v>4680</v>
      </c>
      <c r="M221" s="104">
        <f t="shared" si="17"/>
        <v>6240</v>
      </c>
      <c r="N221" s="104">
        <f t="shared" si="18"/>
        <v>10920</v>
      </c>
      <c r="O221" s="104">
        <f t="shared" si="19"/>
        <v>4680</v>
      </c>
      <c r="P221" s="105">
        <v>44301</v>
      </c>
      <c r="Q221" s="105">
        <v>44665</v>
      </c>
      <c r="R221" s="20" t="s">
        <v>24</v>
      </c>
      <c r="S221" s="106" t="s">
        <v>454</v>
      </c>
    </row>
    <row r="222" ht="19.5" spans="1:19">
      <c r="A222" s="22">
        <v>217</v>
      </c>
      <c r="B222" s="22" t="s">
        <v>554</v>
      </c>
      <c r="C222" s="22" t="s">
        <v>555</v>
      </c>
      <c r="D222" s="22">
        <v>4000</v>
      </c>
      <c r="E222" s="103">
        <v>71.7</v>
      </c>
      <c r="F222" s="103">
        <f t="shared" si="15"/>
        <v>55.7880055788006</v>
      </c>
      <c r="G222" s="22" t="s">
        <v>64</v>
      </c>
      <c r="H222" s="104">
        <v>480000</v>
      </c>
      <c r="I222" s="104">
        <v>48000</v>
      </c>
      <c r="J222" s="104"/>
      <c r="K222" s="104">
        <v>48000</v>
      </c>
      <c r="L222" s="104">
        <f t="shared" si="16"/>
        <v>14400</v>
      </c>
      <c r="M222" s="104">
        <f t="shared" si="17"/>
        <v>19200</v>
      </c>
      <c r="N222" s="104">
        <f t="shared" si="18"/>
        <v>33600</v>
      </c>
      <c r="O222" s="104">
        <f t="shared" si="19"/>
        <v>14400</v>
      </c>
      <c r="P222" s="105">
        <v>44304</v>
      </c>
      <c r="Q222" s="105">
        <v>44668</v>
      </c>
      <c r="R222" s="20" t="s">
        <v>26</v>
      </c>
      <c r="S222" s="106" t="s">
        <v>538</v>
      </c>
    </row>
    <row r="223" ht="19.5" spans="1:19">
      <c r="A223" s="22">
        <v>218</v>
      </c>
      <c r="B223" s="22" t="s">
        <v>556</v>
      </c>
      <c r="C223" s="22" t="s">
        <v>557</v>
      </c>
      <c r="D223" s="22">
        <v>1000</v>
      </c>
      <c r="E223" s="103">
        <v>29.21</v>
      </c>
      <c r="F223" s="103">
        <f t="shared" si="15"/>
        <v>34.2348510783978</v>
      </c>
      <c r="G223" s="22" t="s">
        <v>101</v>
      </c>
      <c r="H223" s="104">
        <v>120000</v>
      </c>
      <c r="I223" s="104">
        <v>12000</v>
      </c>
      <c r="J223" s="104"/>
      <c r="K223" s="104">
        <v>12000</v>
      </c>
      <c r="L223" s="104">
        <f t="shared" si="16"/>
        <v>3600</v>
      </c>
      <c r="M223" s="104">
        <f t="shared" si="17"/>
        <v>4800</v>
      </c>
      <c r="N223" s="104">
        <f t="shared" si="18"/>
        <v>8400</v>
      </c>
      <c r="O223" s="104">
        <f t="shared" si="19"/>
        <v>3600</v>
      </c>
      <c r="P223" s="105">
        <v>44303</v>
      </c>
      <c r="Q223" s="105">
        <v>44667</v>
      </c>
      <c r="R223" s="20" t="s">
        <v>24</v>
      </c>
      <c r="S223" s="106" t="s">
        <v>265</v>
      </c>
    </row>
    <row r="224" ht="19.5" spans="1:19">
      <c r="A224" s="22">
        <v>219</v>
      </c>
      <c r="B224" s="22" t="s">
        <v>558</v>
      </c>
      <c r="C224" s="22" t="s">
        <v>559</v>
      </c>
      <c r="D224" s="22">
        <v>3700</v>
      </c>
      <c r="E224" s="103">
        <v>90.32</v>
      </c>
      <c r="F224" s="103">
        <f t="shared" si="15"/>
        <v>40.9654561558902</v>
      </c>
      <c r="G224" s="22" t="s">
        <v>60</v>
      </c>
      <c r="H224" s="104">
        <v>444000</v>
      </c>
      <c r="I224" s="104">
        <v>44400</v>
      </c>
      <c r="J224" s="104"/>
      <c r="K224" s="104">
        <v>44400</v>
      </c>
      <c r="L224" s="104">
        <f t="shared" si="16"/>
        <v>13320</v>
      </c>
      <c r="M224" s="104">
        <f t="shared" si="17"/>
        <v>17760</v>
      </c>
      <c r="N224" s="104">
        <f t="shared" si="18"/>
        <v>31080</v>
      </c>
      <c r="O224" s="104">
        <f t="shared" si="19"/>
        <v>13320</v>
      </c>
      <c r="P224" s="105">
        <v>44303</v>
      </c>
      <c r="Q224" s="105">
        <v>44667</v>
      </c>
      <c r="R224" s="20" t="s">
        <v>27</v>
      </c>
      <c r="S224" s="106" t="s">
        <v>560</v>
      </c>
    </row>
    <row r="225" ht="19.5" spans="1:19">
      <c r="A225" s="22">
        <v>220</v>
      </c>
      <c r="B225" s="22" t="s">
        <v>165</v>
      </c>
      <c r="C225" s="22" t="s">
        <v>561</v>
      </c>
      <c r="D225" s="22">
        <v>3100</v>
      </c>
      <c r="E225" s="103">
        <v>72.62</v>
      </c>
      <c r="F225" s="103">
        <f t="shared" si="15"/>
        <v>42.6879647480033</v>
      </c>
      <c r="G225" s="22" t="s">
        <v>60</v>
      </c>
      <c r="H225" s="104">
        <v>372000</v>
      </c>
      <c r="I225" s="104">
        <v>37200</v>
      </c>
      <c r="J225" s="104"/>
      <c r="K225" s="104">
        <v>37200</v>
      </c>
      <c r="L225" s="104">
        <f t="shared" si="16"/>
        <v>11160</v>
      </c>
      <c r="M225" s="104">
        <f t="shared" si="17"/>
        <v>14880</v>
      </c>
      <c r="N225" s="104">
        <f t="shared" si="18"/>
        <v>26040</v>
      </c>
      <c r="O225" s="104">
        <f t="shared" si="19"/>
        <v>11160</v>
      </c>
      <c r="P225" s="105">
        <v>44306</v>
      </c>
      <c r="Q225" s="105">
        <v>44670</v>
      </c>
      <c r="R225" s="20" t="s">
        <v>24</v>
      </c>
      <c r="S225" s="106" t="s">
        <v>507</v>
      </c>
    </row>
    <row r="226" ht="19.5" spans="1:19">
      <c r="A226" s="22">
        <v>221</v>
      </c>
      <c r="B226" s="22" t="s">
        <v>474</v>
      </c>
      <c r="C226" s="22" t="s">
        <v>562</v>
      </c>
      <c r="D226" s="22">
        <v>400</v>
      </c>
      <c r="E226" s="103">
        <v>10.77</v>
      </c>
      <c r="F226" s="103">
        <f t="shared" si="15"/>
        <v>37.1402042711235</v>
      </c>
      <c r="G226" s="22" t="s">
        <v>64</v>
      </c>
      <c r="H226" s="104">
        <v>48000</v>
      </c>
      <c r="I226" s="104">
        <v>4800</v>
      </c>
      <c r="J226" s="104">
        <v>1440</v>
      </c>
      <c r="K226" s="104">
        <v>6240</v>
      </c>
      <c r="L226" s="104">
        <f t="shared" si="16"/>
        <v>1872</v>
      </c>
      <c r="M226" s="104">
        <f t="shared" si="17"/>
        <v>2496</v>
      </c>
      <c r="N226" s="104">
        <f t="shared" si="18"/>
        <v>4368</v>
      </c>
      <c r="O226" s="104">
        <f t="shared" si="19"/>
        <v>1872</v>
      </c>
      <c r="P226" s="105">
        <v>44306</v>
      </c>
      <c r="Q226" s="105">
        <v>44670</v>
      </c>
      <c r="R226" s="20" t="s">
        <v>27</v>
      </c>
      <c r="S226" s="106" t="s">
        <v>563</v>
      </c>
    </row>
    <row r="227" ht="19.5" spans="1:19">
      <c r="A227" s="22">
        <v>222</v>
      </c>
      <c r="B227" s="22" t="s">
        <v>564</v>
      </c>
      <c r="C227" s="22" t="s">
        <v>565</v>
      </c>
      <c r="D227" s="22">
        <v>2700</v>
      </c>
      <c r="E227" s="103">
        <v>67.39</v>
      </c>
      <c r="F227" s="103">
        <f t="shared" si="15"/>
        <v>40.0652915862888</v>
      </c>
      <c r="G227" s="22" t="s">
        <v>60</v>
      </c>
      <c r="H227" s="104">
        <v>324000</v>
      </c>
      <c r="I227" s="104">
        <v>32400</v>
      </c>
      <c r="J227" s="104"/>
      <c r="K227" s="104">
        <v>32400</v>
      </c>
      <c r="L227" s="104">
        <f t="shared" si="16"/>
        <v>9720</v>
      </c>
      <c r="M227" s="104">
        <f t="shared" si="17"/>
        <v>12960</v>
      </c>
      <c r="N227" s="104">
        <f t="shared" si="18"/>
        <v>22680</v>
      </c>
      <c r="O227" s="104">
        <f t="shared" si="19"/>
        <v>9720</v>
      </c>
      <c r="P227" s="105">
        <v>44303</v>
      </c>
      <c r="Q227" s="105">
        <v>44667</v>
      </c>
      <c r="R227" s="20" t="s">
        <v>24</v>
      </c>
      <c r="S227" s="106" t="s">
        <v>540</v>
      </c>
    </row>
    <row r="228" ht="19.5" spans="1:19">
      <c r="A228" s="22">
        <v>223</v>
      </c>
      <c r="B228" s="22" t="s">
        <v>165</v>
      </c>
      <c r="C228" s="22" t="s">
        <v>566</v>
      </c>
      <c r="D228" s="22">
        <v>3900</v>
      </c>
      <c r="E228" s="103">
        <v>117.27</v>
      </c>
      <c r="F228" s="103">
        <f t="shared" si="15"/>
        <v>33.2565873624968</v>
      </c>
      <c r="G228" s="22" t="s">
        <v>60</v>
      </c>
      <c r="H228" s="104">
        <v>468000</v>
      </c>
      <c r="I228" s="104">
        <v>46800</v>
      </c>
      <c r="J228" s="104"/>
      <c r="K228" s="104">
        <v>46800</v>
      </c>
      <c r="L228" s="104">
        <f t="shared" si="16"/>
        <v>14040</v>
      </c>
      <c r="M228" s="104">
        <f t="shared" si="17"/>
        <v>18720</v>
      </c>
      <c r="N228" s="104">
        <f t="shared" si="18"/>
        <v>32760</v>
      </c>
      <c r="O228" s="104">
        <f t="shared" si="19"/>
        <v>14040</v>
      </c>
      <c r="P228" s="105">
        <v>44306</v>
      </c>
      <c r="Q228" s="105">
        <v>44670</v>
      </c>
      <c r="R228" s="20" t="s">
        <v>24</v>
      </c>
      <c r="S228" s="106" t="s">
        <v>507</v>
      </c>
    </row>
    <row r="229" ht="19.5" spans="1:19">
      <c r="A229" s="22">
        <v>224</v>
      </c>
      <c r="B229" s="22" t="s">
        <v>567</v>
      </c>
      <c r="C229" s="22" t="s">
        <v>568</v>
      </c>
      <c r="D229" s="22">
        <v>800</v>
      </c>
      <c r="E229" s="103">
        <v>19.65</v>
      </c>
      <c r="F229" s="103">
        <f t="shared" si="15"/>
        <v>40.7124681933842</v>
      </c>
      <c r="G229" s="22" t="s">
        <v>60</v>
      </c>
      <c r="H229" s="104">
        <v>96000</v>
      </c>
      <c r="I229" s="104">
        <v>9600</v>
      </c>
      <c r="J229" s="104"/>
      <c r="K229" s="104">
        <v>9600</v>
      </c>
      <c r="L229" s="104">
        <f t="shared" si="16"/>
        <v>2880</v>
      </c>
      <c r="M229" s="104">
        <f t="shared" si="17"/>
        <v>3840</v>
      </c>
      <c r="N229" s="104">
        <f t="shared" si="18"/>
        <v>6720</v>
      </c>
      <c r="O229" s="104">
        <f t="shared" si="19"/>
        <v>2880</v>
      </c>
      <c r="P229" s="105">
        <v>44311</v>
      </c>
      <c r="Q229" s="105">
        <v>44675</v>
      </c>
      <c r="R229" s="20" t="s">
        <v>24</v>
      </c>
      <c r="S229" s="106" t="s">
        <v>569</v>
      </c>
    </row>
    <row r="230" ht="19.5" spans="1:19">
      <c r="A230" s="22">
        <v>225</v>
      </c>
      <c r="B230" s="22" t="s">
        <v>567</v>
      </c>
      <c r="C230" s="22" t="s">
        <v>570</v>
      </c>
      <c r="D230" s="22">
        <v>1050</v>
      </c>
      <c r="E230" s="103">
        <v>32.58</v>
      </c>
      <c r="F230" s="103">
        <f t="shared" si="15"/>
        <v>32.2283609576427</v>
      </c>
      <c r="G230" s="22" t="s">
        <v>162</v>
      </c>
      <c r="H230" s="104">
        <v>126000</v>
      </c>
      <c r="I230" s="104">
        <v>12600</v>
      </c>
      <c r="J230" s="104"/>
      <c r="K230" s="104">
        <v>12600</v>
      </c>
      <c r="L230" s="104">
        <f t="shared" si="16"/>
        <v>3780</v>
      </c>
      <c r="M230" s="104">
        <f t="shared" si="17"/>
        <v>5040</v>
      </c>
      <c r="N230" s="104">
        <f t="shared" si="18"/>
        <v>8820</v>
      </c>
      <c r="O230" s="104">
        <f t="shared" si="19"/>
        <v>3780</v>
      </c>
      <c r="P230" s="105">
        <v>44311</v>
      </c>
      <c r="Q230" s="105">
        <v>44675</v>
      </c>
      <c r="R230" s="20" t="s">
        <v>24</v>
      </c>
      <c r="S230" s="106" t="s">
        <v>569</v>
      </c>
    </row>
    <row r="231" ht="19.5" spans="1:19">
      <c r="A231" s="22">
        <v>226</v>
      </c>
      <c r="B231" s="22" t="s">
        <v>558</v>
      </c>
      <c r="C231" s="22" t="s">
        <v>571</v>
      </c>
      <c r="D231" s="22">
        <v>2500</v>
      </c>
      <c r="E231" s="103">
        <v>58.03</v>
      </c>
      <c r="F231" s="103">
        <f t="shared" si="15"/>
        <v>43.0811649146993</v>
      </c>
      <c r="G231" s="22" t="s">
        <v>60</v>
      </c>
      <c r="H231" s="104">
        <v>300000</v>
      </c>
      <c r="I231" s="104">
        <v>30000</v>
      </c>
      <c r="J231" s="104"/>
      <c r="K231" s="104">
        <v>30000</v>
      </c>
      <c r="L231" s="104">
        <f t="shared" si="16"/>
        <v>9000</v>
      </c>
      <c r="M231" s="104">
        <f t="shared" si="17"/>
        <v>12000</v>
      </c>
      <c r="N231" s="104">
        <f t="shared" si="18"/>
        <v>21000</v>
      </c>
      <c r="O231" s="104">
        <f t="shared" si="19"/>
        <v>9000</v>
      </c>
      <c r="P231" s="105">
        <v>44303</v>
      </c>
      <c r="Q231" s="105">
        <v>44669</v>
      </c>
      <c r="R231" s="20" t="s">
        <v>24</v>
      </c>
      <c r="S231" s="106" t="s">
        <v>142</v>
      </c>
    </row>
    <row r="232" ht="19.5" spans="1:19">
      <c r="A232" s="22">
        <v>227</v>
      </c>
      <c r="B232" s="22" t="s">
        <v>572</v>
      </c>
      <c r="C232" s="22" t="s">
        <v>573</v>
      </c>
      <c r="D232" s="22">
        <v>2500</v>
      </c>
      <c r="E232" s="103">
        <v>57.11</v>
      </c>
      <c r="F232" s="103">
        <f t="shared" si="15"/>
        <v>43.7751707231658</v>
      </c>
      <c r="G232" s="22" t="s">
        <v>60</v>
      </c>
      <c r="H232" s="104">
        <v>300000</v>
      </c>
      <c r="I232" s="104">
        <v>30000</v>
      </c>
      <c r="J232" s="104"/>
      <c r="K232" s="104">
        <v>30000</v>
      </c>
      <c r="L232" s="104">
        <f t="shared" si="16"/>
        <v>9000</v>
      </c>
      <c r="M232" s="104">
        <f t="shared" si="17"/>
        <v>12000</v>
      </c>
      <c r="N232" s="104">
        <f t="shared" si="18"/>
        <v>21000</v>
      </c>
      <c r="O232" s="104">
        <f t="shared" si="19"/>
        <v>9000</v>
      </c>
      <c r="P232" s="105">
        <v>44303</v>
      </c>
      <c r="Q232" s="105">
        <v>44667</v>
      </c>
      <c r="R232" s="20" t="s">
        <v>24</v>
      </c>
      <c r="S232" s="106" t="s">
        <v>540</v>
      </c>
    </row>
    <row r="233" ht="19.5" spans="1:19">
      <c r="A233" s="22">
        <v>228</v>
      </c>
      <c r="B233" s="22" t="s">
        <v>574</v>
      </c>
      <c r="C233" s="22" t="s">
        <v>575</v>
      </c>
      <c r="D233" s="22">
        <v>3900</v>
      </c>
      <c r="E233" s="103">
        <v>89.21</v>
      </c>
      <c r="F233" s="103">
        <f t="shared" si="15"/>
        <v>43.7170720771214</v>
      </c>
      <c r="G233" s="22" t="s">
        <v>60</v>
      </c>
      <c r="H233" s="104">
        <v>468000</v>
      </c>
      <c r="I233" s="104">
        <v>46800</v>
      </c>
      <c r="J233" s="104"/>
      <c r="K233" s="104">
        <v>46800</v>
      </c>
      <c r="L233" s="104">
        <f t="shared" si="16"/>
        <v>14040</v>
      </c>
      <c r="M233" s="104">
        <f t="shared" si="17"/>
        <v>18720</v>
      </c>
      <c r="N233" s="104">
        <f t="shared" si="18"/>
        <v>32760</v>
      </c>
      <c r="O233" s="104">
        <f t="shared" si="19"/>
        <v>14040</v>
      </c>
      <c r="P233" s="105">
        <v>44303</v>
      </c>
      <c r="Q233" s="105">
        <v>44667</v>
      </c>
      <c r="R233" s="20" t="s">
        <v>24</v>
      </c>
      <c r="S233" s="106" t="s">
        <v>142</v>
      </c>
    </row>
    <row r="234" ht="19.5" spans="1:19">
      <c r="A234" s="22">
        <v>229</v>
      </c>
      <c r="B234" s="22" t="s">
        <v>145</v>
      </c>
      <c r="C234" s="22" t="s">
        <v>576</v>
      </c>
      <c r="D234" s="22">
        <v>4000</v>
      </c>
      <c r="E234" s="103">
        <v>90.95</v>
      </c>
      <c r="F234" s="103">
        <f t="shared" si="15"/>
        <v>43.9802089059923</v>
      </c>
      <c r="G234" s="22" t="s">
        <v>60</v>
      </c>
      <c r="H234" s="104">
        <v>480000</v>
      </c>
      <c r="I234" s="104">
        <v>48000</v>
      </c>
      <c r="J234" s="104"/>
      <c r="K234" s="104">
        <v>48000</v>
      </c>
      <c r="L234" s="104">
        <f t="shared" si="16"/>
        <v>14400</v>
      </c>
      <c r="M234" s="104">
        <f t="shared" si="17"/>
        <v>19200</v>
      </c>
      <c r="N234" s="104">
        <f t="shared" si="18"/>
        <v>33600</v>
      </c>
      <c r="O234" s="104">
        <f t="shared" si="19"/>
        <v>14400</v>
      </c>
      <c r="P234" s="105">
        <v>44301</v>
      </c>
      <c r="Q234" s="105">
        <v>44665</v>
      </c>
      <c r="R234" s="20" t="s">
        <v>24</v>
      </c>
      <c r="S234" s="106" t="s">
        <v>577</v>
      </c>
    </row>
    <row r="235" ht="19.5" spans="1:19">
      <c r="A235" s="22">
        <v>230</v>
      </c>
      <c r="B235" s="22" t="s">
        <v>578</v>
      </c>
      <c r="C235" s="22" t="s">
        <v>579</v>
      </c>
      <c r="D235" s="22">
        <v>2800</v>
      </c>
      <c r="E235" s="103">
        <v>51.37</v>
      </c>
      <c r="F235" s="103">
        <f t="shared" si="15"/>
        <v>54.5065213159432</v>
      </c>
      <c r="G235" s="22" t="s">
        <v>60</v>
      </c>
      <c r="H235" s="104">
        <v>336000</v>
      </c>
      <c r="I235" s="104">
        <v>33600</v>
      </c>
      <c r="J235" s="104"/>
      <c r="K235" s="104">
        <v>33600</v>
      </c>
      <c r="L235" s="104">
        <f t="shared" si="16"/>
        <v>10080</v>
      </c>
      <c r="M235" s="104">
        <f t="shared" si="17"/>
        <v>13440</v>
      </c>
      <c r="N235" s="104">
        <f t="shared" si="18"/>
        <v>23520</v>
      </c>
      <c r="O235" s="104">
        <f t="shared" si="19"/>
        <v>10080</v>
      </c>
      <c r="P235" s="105">
        <v>44314</v>
      </c>
      <c r="Q235" s="105">
        <v>44678</v>
      </c>
      <c r="R235" s="20" t="s">
        <v>24</v>
      </c>
      <c r="S235" s="106" t="s">
        <v>580</v>
      </c>
    </row>
    <row r="236" ht="19.5" spans="1:19">
      <c r="A236" s="22">
        <v>231</v>
      </c>
      <c r="B236" s="22" t="s">
        <v>145</v>
      </c>
      <c r="C236" s="22" t="s">
        <v>581</v>
      </c>
      <c r="D236" s="22">
        <v>2500</v>
      </c>
      <c r="E236" s="103">
        <v>57.05</v>
      </c>
      <c r="F236" s="103">
        <f t="shared" si="15"/>
        <v>43.8212094653812</v>
      </c>
      <c r="G236" s="22" t="s">
        <v>60</v>
      </c>
      <c r="H236" s="104">
        <v>300000</v>
      </c>
      <c r="I236" s="104">
        <v>30000</v>
      </c>
      <c r="J236" s="104"/>
      <c r="K236" s="104">
        <v>30000</v>
      </c>
      <c r="L236" s="104">
        <f t="shared" si="16"/>
        <v>9000</v>
      </c>
      <c r="M236" s="104">
        <f t="shared" si="17"/>
        <v>12000</v>
      </c>
      <c r="N236" s="104">
        <f t="shared" si="18"/>
        <v>21000</v>
      </c>
      <c r="O236" s="104">
        <f t="shared" si="19"/>
        <v>9000</v>
      </c>
      <c r="P236" s="105">
        <v>44301</v>
      </c>
      <c r="Q236" s="105">
        <v>44665</v>
      </c>
      <c r="R236" s="20" t="s">
        <v>24</v>
      </c>
      <c r="S236" s="106" t="s">
        <v>577</v>
      </c>
    </row>
    <row r="237" ht="19.5" spans="1:19">
      <c r="A237" s="22">
        <v>232</v>
      </c>
      <c r="B237" s="22" t="s">
        <v>548</v>
      </c>
      <c r="C237" s="22" t="s">
        <v>582</v>
      </c>
      <c r="D237" s="22">
        <v>300</v>
      </c>
      <c r="E237" s="103">
        <v>8.19</v>
      </c>
      <c r="F237" s="103">
        <f t="shared" si="15"/>
        <v>36.6300366300366</v>
      </c>
      <c r="G237" s="22" t="s">
        <v>60</v>
      </c>
      <c r="H237" s="104">
        <v>36000</v>
      </c>
      <c r="I237" s="104">
        <v>3600</v>
      </c>
      <c r="J237" s="104"/>
      <c r="K237" s="104">
        <v>3600</v>
      </c>
      <c r="L237" s="104">
        <f t="shared" si="16"/>
        <v>1080</v>
      </c>
      <c r="M237" s="104">
        <f t="shared" si="17"/>
        <v>1440</v>
      </c>
      <c r="N237" s="104">
        <f t="shared" si="18"/>
        <v>2520</v>
      </c>
      <c r="O237" s="104">
        <f t="shared" si="19"/>
        <v>1080</v>
      </c>
      <c r="P237" s="105">
        <v>44308</v>
      </c>
      <c r="Q237" s="105">
        <v>44672</v>
      </c>
      <c r="R237" s="20" t="s">
        <v>24</v>
      </c>
      <c r="S237" s="106" t="s">
        <v>265</v>
      </c>
    </row>
    <row r="238" ht="19.5" spans="1:19">
      <c r="A238" s="22">
        <v>233</v>
      </c>
      <c r="B238" s="22" t="s">
        <v>548</v>
      </c>
      <c r="C238" s="22" t="s">
        <v>583</v>
      </c>
      <c r="D238" s="22">
        <v>480</v>
      </c>
      <c r="E238" s="103">
        <v>11.9</v>
      </c>
      <c r="F238" s="103">
        <f t="shared" si="15"/>
        <v>40.3361344537815</v>
      </c>
      <c r="G238" s="22" t="s">
        <v>60</v>
      </c>
      <c r="H238" s="104">
        <v>57600</v>
      </c>
      <c r="I238" s="104">
        <v>5760</v>
      </c>
      <c r="J238" s="104"/>
      <c r="K238" s="104">
        <v>5760</v>
      </c>
      <c r="L238" s="104">
        <f t="shared" si="16"/>
        <v>1728</v>
      </c>
      <c r="M238" s="104">
        <f t="shared" si="17"/>
        <v>2304</v>
      </c>
      <c r="N238" s="104">
        <f t="shared" si="18"/>
        <v>4032</v>
      </c>
      <c r="O238" s="104">
        <f t="shared" si="19"/>
        <v>1728</v>
      </c>
      <c r="P238" s="105">
        <v>44308</v>
      </c>
      <c r="Q238" s="105">
        <v>44672</v>
      </c>
      <c r="R238" s="20" t="s">
        <v>24</v>
      </c>
      <c r="S238" s="106" t="s">
        <v>265</v>
      </c>
    </row>
    <row r="239" ht="19.5" spans="1:19">
      <c r="A239" s="22">
        <v>234</v>
      </c>
      <c r="B239" s="22" t="s">
        <v>584</v>
      </c>
      <c r="C239" s="22" t="s">
        <v>585</v>
      </c>
      <c r="D239" s="22">
        <v>3500</v>
      </c>
      <c r="E239" s="103">
        <v>90.39</v>
      </c>
      <c r="F239" s="103">
        <f t="shared" si="15"/>
        <v>38.7210974665339</v>
      </c>
      <c r="G239" s="22" t="s">
        <v>60</v>
      </c>
      <c r="H239" s="104">
        <v>420000</v>
      </c>
      <c r="I239" s="104">
        <v>42000</v>
      </c>
      <c r="J239" s="104"/>
      <c r="K239" s="104">
        <v>42000</v>
      </c>
      <c r="L239" s="104">
        <f t="shared" si="16"/>
        <v>12600</v>
      </c>
      <c r="M239" s="104">
        <f t="shared" si="17"/>
        <v>16800</v>
      </c>
      <c r="N239" s="104">
        <f t="shared" si="18"/>
        <v>29400</v>
      </c>
      <c r="O239" s="104">
        <f t="shared" si="19"/>
        <v>12600</v>
      </c>
      <c r="P239" s="105">
        <v>44306</v>
      </c>
      <c r="Q239" s="105">
        <v>44670</v>
      </c>
      <c r="R239" s="20" t="s">
        <v>24</v>
      </c>
      <c r="S239" s="106" t="s">
        <v>586</v>
      </c>
    </row>
    <row r="240" ht="19.5" spans="1:19">
      <c r="A240" s="22">
        <v>235</v>
      </c>
      <c r="B240" s="22" t="s">
        <v>587</v>
      </c>
      <c r="C240" s="22" t="s">
        <v>588</v>
      </c>
      <c r="D240" s="22">
        <v>1200</v>
      </c>
      <c r="E240" s="103">
        <v>30.88</v>
      </c>
      <c r="F240" s="103">
        <f t="shared" si="15"/>
        <v>38.860103626943</v>
      </c>
      <c r="G240" s="22" t="s">
        <v>174</v>
      </c>
      <c r="H240" s="104">
        <v>144000</v>
      </c>
      <c r="I240" s="104">
        <v>14400</v>
      </c>
      <c r="J240" s="104"/>
      <c r="K240" s="104">
        <v>14400</v>
      </c>
      <c r="L240" s="104">
        <f t="shared" si="16"/>
        <v>4320</v>
      </c>
      <c r="M240" s="104">
        <f t="shared" si="17"/>
        <v>5760</v>
      </c>
      <c r="N240" s="104">
        <f t="shared" si="18"/>
        <v>10080</v>
      </c>
      <c r="O240" s="104">
        <f t="shared" si="19"/>
        <v>4320</v>
      </c>
      <c r="P240" s="105">
        <v>44302</v>
      </c>
      <c r="Q240" s="105">
        <v>44666</v>
      </c>
      <c r="R240" s="20" t="s">
        <v>24</v>
      </c>
      <c r="S240" s="106" t="s">
        <v>589</v>
      </c>
    </row>
    <row r="241" ht="19.5" spans="1:19">
      <c r="A241" s="22">
        <v>236</v>
      </c>
      <c r="B241" s="22" t="s">
        <v>590</v>
      </c>
      <c r="C241" s="22" t="s">
        <v>591</v>
      </c>
      <c r="D241" s="22">
        <v>1700</v>
      </c>
      <c r="E241" s="103">
        <v>38.73</v>
      </c>
      <c r="F241" s="103">
        <f t="shared" si="15"/>
        <v>43.8936225148464</v>
      </c>
      <c r="G241" s="22" t="s">
        <v>60</v>
      </c>
      <c r="H241" s="104">
        <v>204000</v>
      </c>
      <c r="I241" s="104">
        <v>20400</v>
      </c>
      <c r="J241" s="104"/>
      <c r="K241" s="104">
        <v>20400</v>
      </c>
      <c r="L241" s="104">
        <f t="shared" si="16"/>
        <v>6120</v>
      </c>
      <c r="M241" s="104">
        <f t="shared" si="17"/>
        <v>8160</v>
      </c>
      <c r="N241" s="104">
        <f t="shared" si="18"/>
        <v>14280</v>
      </c>
      <c r="O241" s="104">
        <f t="shared" si="19"/>
        <v>6120</v>
      </c>
      <c r="P241" s="105">
        <v>44303</v>
      </c>
      <c r="Q241" s="105">
        <v>44667</v>
      </c>
      <c r="R241" s="20" t="s">
        <v>27</v>
      </c>
      <c r="S241" s="106" t="s">
        <v>560</v>
      </c>
    </row>
    <row r="242" ht="19.5" spans="1:19">
      <c r="A242" s="22">
        <v>237</v>
      </c>
      <c r="B242" s="22" t="s">
        <v>592</v>
      </c>
      <c r="C242" s="22" t="s">
        <v>593</v>
      </c>
      <c r="D242" s="22">
        <v>1900</v>
      </c>
      <c r="E242" s="103">
        <v>45.01</v>
      </c>
      <c r="F242" s="103">
        <f t="shared" si="15"/>
        <v>42.2128415907576</v>
      </c>
      <c r="G242" s="22" t="s">
        <v>101</v>
      </c>
      <c r="H242" s="104">
        <v>228000</v>
      </c>
      <c r="I242" s="104">
        <v>22800</v>
      </c>
      <c r="J242" s="104"/>
      <c r="K242" s="104">
        <v>22800</v>
      </c>
      <c r="L242" s="104">
        <f t="shared" si="16"/>
        <v>6840</v>
      </c>
      <c r="M242" s="104">
        <f t="shared" si="17"/>
        <v>9120</v>
      </c>
      <c r="N242" s="104">
        <f t="shared" si="18"/>
        <v>15960</v>
      </c>
      <c r="O242" s="104">
        <f t="shared" si="19"/>
        <v>6840</v>
      </c>
      <c r="P242" s="105">
        <v>44306</v>
      </c>
      <c r="Q242" s="105">
        <v>44670</v>
      </c>
      <c r="R242" s="20" t="s">
        <v>27</v>
      </c>
      <c r="S242" s="106" t="s">
        <v>594</v>
      </c>
    </row>
    <row r="243" ht="19.5" spans="1:19">
      <c r="A243" s="22">
        <v>238</v>
      </c>
      <c r="B243" s="22" t="s">
        <v>595</v>
      </c>
      <c r="C243" s="22" t="s">
        <v>596</v>
      </c>
      <c r="D243" s="22">
        <v>1350</v>
      </c>
      <c r="E243" s="103">
        <v>32.05</v>
      </c>
      <c r="F243" s="103">
        <f t="shared" si="15"/>
        <v>42.1216848673947</v>
      </c>
      <c r="G243" s="22" t="s">
        <v>60</v>
      </c>
      <c r="H243" s="104">
        <v>162000</v>
      </c>
      <c r="I243" s="104">
        <v>16200</v>
      </c>
      <c r="J243" s="104"/>
      <c r="K243" s="104">
        <v>16200</v>
      </c>
      <c r="L243" s="104">
        <f t="shared" si="16"/>
        <v>4860</v>
      </c>
      <c r="M243" s="104">
        <f t="shared" si="17"/>
        <v>6480</v>
      </c>
      <c r="N243" s="104">
        <f t="shared" si="18"/>
        <v>11340</v>
      </c>
      <c r="O243" s="104">
        <f t="shared" si="19"/>
        <v>4860</v>
      </c>
      <c r="P243" s="105">
        <v>44306</v>
      </c>
      <c r="Q243" s="105">
        <v>44670</v>
      </c>
      <c r="R243" s="20" t="s">
        <v>28</v>
      </c>
      <c r="S243" s="106" t="s">
        <v>597</v>
      </c>
    </row>
    <row r="244" ht="19.5" spans="1:19">
      <c r="A244" s="22">
        <v>239</v>
      </c>
      <c r="B244" s="22" t="s">
        <v>592</v>
      </c>
      <c r="C244" s="22" t="s">
        <v>598</v>
      </c>
      <c r="D244" s="22">
        <v>2600</v>
      </c>
      <c r="E244" s="103">
        <v>65</v>
      </c>
      <c r="F244" s="103">
        <f t="shared" si="15"/>
        <v>40</v>
      </c>
      <c r="G244" s="22" t="s">
        <v>101</v>
      </c>
      <c r="H244" s="104">
        <v>312000</v>
      </c>
      <c r="I244" s="104">
        <v>31200</v>
      </c>
      <c r="J244" s="104"/>
      <c r="K244" s="104">
        <v>31200</v>
      </c>
      <c r="L244" s="104">
        <f t="shared" si="16"/>
        <v>9360</v>
      </c>
      <c r="M244" s="104">
        <f t="shared" si="17"/>
        <v>12480</v>
      </c>
      <c r="N244" s="104">
        <f t="shared" si="18"/>
        <v>21840</v>
      </c>
      <c r="O244" s="104">
        <f t="shared" si="19"/>
        <v>9360</v>
      </c>
      <c r="P244" s="105">
        <v>44310</v>
      </c>
      <c r="Q244" s="105">
        <v>44674</v>
      </c>
      <c r="R244" s="20" t="s">
        <v>27</v>
      </c>
      <c r="S244" s="106" t="s">
        <v>594</v>
      </c>
    </row>
    <row r="245" ht="19.5" spans="1:19">
      <c r="A245" s="22">
        <v>240</v>
      </c>
      <c r="B245" s="22" t="s">
        <v>599</v>
      </c>
      <c r="C245" s="22" t="s">
        <v>600</v>
      </c>
      <c r="D245" s="22">
        <v>5000</v>
      </c>
      <c r="E245" s="103">
        <v>117.13</v>
      </c>
      <c r="F245" s="103">
        <f t="shared" si="15"/>
        <v>42.6876120549816</v>
      </c>
      <c r="G245" s="22" t="s">
        <v>60</v>
      </c>
      <c r="H245" s="104">
        <v>600000</v>
      </c>
      <c r="I245" s="104">
        <v>60000</v>
      </c>
      <c r="J245" s="104"/>
      <c r="K245" s="104">
        <v>60000</v>
      </c>
      <c r="L245" s="104">
        <f t="shared" si="16"/>
        <v>18000</v>
      </c>
      <c r="M245" s="104">
        <f t="shared" si="17"/>
        <v>24000</v>
      </c>
      <c r="N245" s="104">
        <f t="shared" si="18"/>
        <v>42000</v>
      </c>
      <c r="O245" s="104">
        <f t="shared" si="19"/>
        <v>18000</v>
      </c>
      <c r="P245" s="105">
        <v>44303</v>
      </c>
      <c r="Q245" s="105">
        <v>44667</v>
      </c>
      <c r="R245" s="20" t="s">
        <v>24</v>
      </c>
      <c r="S245" s="106" t="s">
        <v>601</v>
      </c>
    </row>
    <row r="246" ht="19.5" spans="1:19">
      <c r="A246" s="22">
        <v>241</v>
      </c>
      <c r="B246" s="22" t="s">
        <v>505</v>
      </c>
      <c r="C246" s="22" t="s">
        <v>602</v>
      </c>
      <c r="D246" s="22">
        <v>2100</v>
      </c>
      <c r="E246" s="103">
        <v>41.09</v>
      </c>
      <c r="F246" s="103">
        <f t="shared" si="15"/>
        <v>51.1073253833049</v>
      </c>
      <c r="G246" s="22" t="s">
        <v>60</v>
      </c>
      <c r="H246" s="104">
        <v>252000</v>
      </c>
      <c r="I246" s="104">
        <v>25200</v>
      </c>
      <c r="J246" s="104"/>
      <c r="K246" s="104">
        <v>25200</v>
      </c>
      <c r="L246" s="104">
        <f t="shared" si="16"/>
        <v>7560</v>
      </c>
      <c r="M246" s="104">
        <f t="shared" si="17"/>
        <v>10080</v>
      </c>
      <c r="N246" s="104">
        <f t="shared" si="18"/>
        <v>17640</v>
      </c>
      <c r="O246" s="104">
        <f t="shared" si="19"/>
        <v>7560</v>
      </c>
      <c r="P246" s="105">
        <v>44302</v>
      </c>
      <c r="Q246" s="105">
        <v>44666</v>
      </c>
      <c r="R246" s="20" t="s">
        <v>24</v>
      </c>
      <c r="S246" s="106" t="s">
        <v>542</v>
      </c>
    </row>
    <row r="247" ht="19.5" spans="1:19">
      <c r="A247" s="22">
        <v>242</v>
      </c>
      <c r="B247" s="22" t="s">
        <v>603</v>
      </c>
      <c r="C247" s="22" t="s">
        <v>604</v>
      </c>
      <c r="D247" s="22">
        <v>2700</v>
      </c>
      <c r="E247" s="103">
        <v>63.23</v>
      </c>
      <c r="F247" s="103">
        <f t="shared" si="15"/>
        <v>42.7012494069271</v>
      </c>
      <c r="G247" s="22" t="s">
        <v>101</v>
      </c>
      <c r="H247" s="104">
        <v>324000</v>
      </c>
      <c r="I247" s="104">
        <v>32400</v>
      </c>
      <c r="J247" s="104"/>
      <c r="K247" s="104">
        <v>32400</v>
      </c>
      <c r="L247" s="104">
        <f t="shared" si="16"/>
        <v>9720</v>
      </c>
      <c r="M247" s="104">
        <f t="shared" si="17"/>
        <v>12960</v>
      </c>
      <c r="N247" s="104">
        <f t="shared" si="18"/>
        <v>22680</v>
      </c>
      <c r="O247" s="104">
        <f t="shared" si="19"/>
        <v>9720</v>
      </c>
      <c r="P247" s="105">
        <v>44303</v>
      </c>
      <c r="Q247" s="105">
        <v>44667</v>
      </c>
      <c r="R247" s="20" t="s">
        <v>24</v>
      </c>
      <c r="S247" s="106" t="s">
        <v>265</v>
      </c>
    </row>
    <row r="248" ht="19.5" spans="1:19">
      <c r="A248" s="22">
        <v>243</v>
      </c>
      <c r="B248" s="22" t="s">
        <v>460</v>
      </c>
      <c r="C248" s="22" t="s">
        <v>605</v>
      </c>
      <c r="D248" s="22">
        <v>1400</v>
      </c>
      <c r="E248" s="103">
        <v>31.95</v>
      </c>
      <c r="F248" s="103">
        <f t="shared" si="15"/>
        <v>43.8184663536776</v>
      </c>
      <c r="G248" s="22" t="s">
        <v>60</v>
      </c>
      <c r="H248" s="104">
        <v>168000</v>
      </c>
      <c r="I248" s="104">
        <v>16800</v>
      </c>
      <c r="J248" s="104"/>
      <c r="K248" s="104">
        <v>16800</v>
      </c>
      <c r="L248" s="104">
        <f t="shared" si="16"/>
        <v>5040</v>
      </c>
      <c r="M248" s="104">
        <f t="shared" si="17"/>
        <v>6720</v>
      </c>
      <c r="N248" s="104">
        <f t="shared" si="18"/>
        <v>11760</v>
      </c>
      <c r="O248" s="104">
        <f t="shared" si="19"/>
        <v>5040</v>
      </c>
      <c r="P248" s="105">
        <v>44304</v>
      </c>
      <c r="Q248" s="105">
        <v>44668</v>
      </c>
      <c r="R248" s="20" t="s">
        <v>28</v>
      </c>
      <c r="S248" s="106" t="s">
        <v>606</v>
      </c>
    </row>
    <row r="249" ht="19.5" spans="1:19">
      <c r="A249" s="22">
        <v>244</v>
      </c>
      <c r="B249" s="22" t="s">
        <v>607</v>
      </c>
      <c r="C249" s="22" t="s">
        <v>608</v>
      </c>
      <c r="D249" s="22">
        <v>6000</v>
      </c>
      <c r="E249" s="103">
        <v>151.73</v>
      </c>
      <c r="F249" s="103">
        <f t="shared" si="15"/>
        <v>39.5439267119225</v>
      </c>
      <c r="G249" s="22" t="s">
        <v>162</v>
      </c>
      <c r="H249" s="104">
        <v>720000</v>
      </c>
      <c r="I249" s="104">
        <v>72000</v>
      </c>
      <c r="J249" s="104"/>
      <c r="K249" s="104">
        <v>72000</v>
      </c>
      <c r="L249" s="104">
        <f t="shared" si="16"/>
        <v>21600</v>
      </c>
      <c r="M249" s="104">
        <f t="shared" si="17"/>
        <v>28800</v>
      </c>
      <c r="N249" s="104">
        <f t="shared" si="18"/>
        <v>50400</v>
      </c>
      <c r="O249" s="104">
        <f t="shared" si="19"/>
        <v>21600</v>
      </c>
      <c r="P249" s="105">
        <v>44306</v>
      </c>
      <c r="Q249" s="105">
        <v>44670</v>
      </c>
      <c r="R249" s="20" t="s">
        <v>24</v>
      </c>
      <c r="S249" s="106" t="s">
        <v>609</v>
      </c>
    </row>
    <row r="250" ht="19.5" spans="1:19">
      <c r="A250" s="22">
        <v>245</v>
      </c>
      <c r="B250" s="22" t="s">
        <v>610</v>
      </c>
      <c r="C250" s="22" t="s">
        <v>611</v>
      </c>
      <c r="D250" s="22">
        <v>700</v>
      </c>
      <c r="E250" s="103">
        <v>21.6</v>
      </c>
      <c r="F250" s="103">
        <f t="shared" si="15"/>
        <v>32.4074074074074</v>
      </c>
      <c r="G250" s="22" t="s">
        <v>162</v>
      </c>
      <c r="H250" s="104">
        <v>84000</v>
      </c>
      <c r="I250" s="104">
        <v>8400</v>
      </c>
      <c r="J250" s="104"/>
      <c r="K250" s="104">
        <v>8400</v>
      </c>
      <c r="L250" s="104">
        <f t="shared" si="16"/>
        <v>2520</v>
      </c>
      <c r="M250" s="104">
        <f t="shared" si="17"/>
        <v>3360</v>
      </c>
      <c r="N250" s="104">
        <f t="shared" si="18"/>
        <v>5880</v>
      </c>
      <c r="O250" s="104">
        <f t="shared" si="19"/>
        <v>2520</v>
      </c>
      <c r="P250" s="105">
        <v>44305</v>
      </c>
      <c r="Q250" s="105">
        <v>44669</v>
      </c>
      <c r="R250" s="20" t="s">
        <v>26</v>
      </c>
      <c r="S250" s="106" t="s">
        <v>538</v>
      </c>
    </row>
    <row r="251" ht="19.5" spans="1:19">
      <c r="A251" s="22">
        <v>246</v>
      </c>
      <c r="B251" s="22" t="s">
        <v>587</v>
      </c>
      <c r="C251" s="22" t="s">
        <v>612</v>
      </c>
      <c r="D251" s="22">
        <v>1000</v>
      </c>
      <c r="E251" s="103">
        <v>24.68</v>
      </c>
      <c r="F251" s="103">
        <f t="shared" si="15"/>
        <v>40.5186385737439</v>
      </c>
      <c r="G251" s="22" t="s">
        <v>613</v>
      </c>
      <c r="H251" s="104">
        <v>120000</v>
      </c>
      <c r="I251" s="104">
        <v>12000</v>
      </c>
      <c r="J251" s="104"/>
      <c r="K251" s="104">
        <v>12000</v>
      </c>
      <c r="L251" s="104">
        <f t="shared" si="16"/>
        <v>3600</v>
      </c>
      <c r="M251" s="104">
        <f t="shared" si="17"/>
        <v>4800</v>
      </c>
      <c r="N251" s="104">
        <f t="shared" si="18"/>
        <v>8400</v>
      </c>
      <c r="O251" s="104">
        <f t="shared" si="19"/>
        <v>3600</v>
      </c>
      <c r="P251" s="105">
        <v>44364</v>
      </c>
      <c r="Q251" s="105">
        <v>44728</v>
      </c>
      <c r="R251" s="20" t="s">
        <v>24</v>
      </c>
      <c r="S251" s="106" t="s">
        <v>589</v>
      </c>
    </row>
    <row r="252" ht="19.5" spans="1:19">
      <c r="A252" s="22">
        <v>247</v>
      </c>
      <c r="B252" s="22" t="s">
        <v>614</v>
      </c>
      <c r="C252" s="22" t="s">
        <v>615</v>
      </c>
      <c r="D252" s="22">
        <v>5600</v>
      </c>
      <c r="E252" s="103">
        <v>140.68</v>
      </c>
      <c r="F252" s="103">
        <f t="shared" si="15"/>
        <v>39.8066533977822</v>
      </c>
      <c r="G252" s="22" t="s">
        <v>60</v>
      </c>
      <c r="H252" s="104">
        <v>672000</v>
      </c>
      <c r="I252" s="104">
        <v>67200</v>
      </c>
      <c r="J252" s="104"/>
      <c r="K252" s="104">
        <v>67200</v>
      </c>
      <c r="L252" s="104">
        <f t="shared" si="16"/>
        <v>20160</v>
      </c>
      <c r="M252" s="104">
        <f t="shared" si="17"/>
        <v>26880</v>
      </c>
      <c r="N252" s="104">
        <f t="shared" si="18"/>
        <v>47040</v>
      </c>
      <c r="O252" s="104">
        <f t="shared" si="19"/>
        <v>20160</v>
      </c>
      <c r="P252" s="105">
        <v>44303</v>
      </c>
      <c r="Q252" s="105">
        <v>44667</v>
      </c>
      <c r="R252" s="20" t="s">
        <v>27</v>
      </c>
      <c r="S252" s="106" t="s">
        <v>560</v>
      </c>
    </row>
    <row r="253" ht="19.5" spans="1:19">
      <c r="A253" s="22">
        <v>248</v>
      </c>
      <c r="B253" s="22" t="s">
        <v>616</v>
      </c>
      <c r="C253" s="22" t="s">
        <v>617</v>
      </c>
      <c r="D253" s="22">
        <v>700</v>
      </c>
      <c r="E253" s="103">
        <v>19.04</v>
      </c>
      <c r="F253" s="103">
        <f t="shared" si="15"/>
        <v>36.7647058823529</v>
      </c>
      <c r="G253" s="22" t="s">
        <v>60</v>
      </c>
      <c r="H253" s="104">
        <v>84000</v>
      </c>
      <c r="I253" s="104">
        <v>8400</v>
      </c>
      <c r="J253" s="104"/>
      <c r="K253" s="104">
        <v>8400</v>
      </c>
      <c r="L253" s="104">
        <f t="shared" si="16"/>
        <v>2520</v>
      </c>
      <c r="M253" s="104">
        <f t="shared" si="17"/>
        <v>3360</v>
      </c>
      <c r="N253" s="104">
        <f t="shared" si="18"/>
        <v>5880</v>
      </c>
      <c r="O253" s="104">
        <f t="shared" si="19"/>
        <v>2520</v>
      </c>
      <c r="P253" s="105">
        <v>44304</v>
      </c>
      <c r="Q253" s="105">
        <v>44668</v>
      </c>
      <c r="R253" s="20" t="s">
        <v>26</v>
      </c>
      <c r="S253" s="106" t="s">
        <v>538</v>
      </c>
    </row>
    <row r="254" ht="19.5" spans="1:19">
      <c r="A254" s="22">
        <v>249</v>
      </c>
      <c r="B254" s="22" t="s">
        <v>618</v>
      </c>
      <c r="C254" s="22" t="s">
        <v>619</v>
      </c>
      <c r="D254" s="22">
        <v>2300</v>
      </c>
      <c r="E254" s="103">
        <v>50.7</v>
      </c>
      <c r="F254" s="103">
        <f t="shared" si="15"/>
        <v>45.3648915187377</v>
      </c>
      <c r="G254" s="22" t="s">
        <v>60</v>
      </c>
      <c r="H254" s="104">
        <v>276000</v>
      </c>
      <c r="I254" s="104">
        <v>27600</v>
      </c>
      <c r="J254" s="104"/>
      <c r="K254" s="104">
        <v>27600</v>
      </c>
      <c r="L254" s="104">
        <f t="shared" si="16"/>
        <v>8280</v>
      </c>
      <c r="M254" s="104">
        <f t="shared" si="17"/>
        <v>11040</v>
      </c>
      <c r="N254" s="104">
        <f t="shared" si="18"/>
        <v>19320</v>
      </c>
      <c r="O254" s="104">
        <f t="shared" si="19"/>
        <v>8280</v>
      </c>
      <c r="P254" s="105">
        <v>44331</v>
      </c>
      <c r="Q254" s="105">
        <v>44695</v>
      </c>
      <c r="R254" s="20" t="s">
        <v>28</v>
      </c>
      <c r="S254" s="106" t="s">
        <v>620</v>
      </c>
    </row>
    <row r="255" ht="19.5" spans="1:19">
      <c r="A255" s="22">
        <v>250</v>
      </c>
      <c r="B255" s="22" t="s">
        <v>621</v>
      </c>
      <c r="C255" s="22" t="s">
        <v>622</v>
      </c>
      <c r="D255" s="22">
        <v>2400</v>
      </c>
      <c r="E255" s="103">
        <v>86.68</v>
      </c>
      <c r="F255" s="103">
        <f t="shared" si="15"/>
        <v>27.6880479926165</v>
      </c>
      <c r="G255" s="22" t="s">
        <v>101</v>
      </c>
      <c r="H255" s="104">
        <v>288000</v>
      </c>
      <c r="I255" s="104">
        <v>28800</v>
      </c>
      <c r="J255" s="104"/>
      <c r="K255" s="104">
        <v>28800</v>
      </c>
      <c r="L255" s="104">
        <f t="shared" si="16"/>
        <v>8640</v>
      </c>
      <c r="M255" s="104">
        <f t="shared" si="17"/>
        <v>11520</v>
      </c>
      <c r="N255" s="104">
        <f t="shared" si="18"/>
        <v>20160</v>
      </c>
      <c r="O255" s="104">
        <f t="shared" si="19"/>
        <v>8640</v>
      </c>
      <c r="P255" s="105">
        <v>44303</v>
      </c>
      <c r="Q255" s="105">
        <v>44667</v>
      </c>
      <c r="R255" s="20" t="s">
        <v>24</v>
      </c>
      <c r="S255" s="106" t="s">
        <v>265</v>
      </c>
    </row>
    <row r="256" ht="19.5" spans="1:19">
      <c r="A256" s="22">
        <v>251</v>
      </c>
      <c r="B256" s="22" t="s">
        <v>623</v>
      </c>
      <c r="C256" s="22" t="s">
        <v>624</v>
      </c>
      <c r="D256" s="22">
        <v>3700</v>
      </c>
      <c r="E256" s="103">
        <v>87.42</v>
      </c>
      <c r="F256" s="103">
        <f t="shared" si="15"/>
        <v>42.3244108899565</v>
      </c>
      <c r="G256" s="22" t="s">
        <v>60</v>
      </c>
      <c r="H256" s="104">
        <v>444000</v>
      </c>
      <c r="I256" s="104">
        <v>44400</v>
      </c>
      <c r="J256" s="104"/>
      <c r="K256" s="104">
        <v>44400</v>
      </c>
      <c r="L256" s="104">
        <f t="shared" si="16"/>
        <v>13320</v>
      </c>
      <c r="M256" s="104">
        <f t="shared" si="17"/>
        <v>17760</v>
      </c>
      <c r="N256" s="104">
        <f t="shared" si="18"/>
        <v>31080</v>
      </c>
      <c r="O256" s="104">
        <f t="shared" si="19"/>
        <v>13320</v>
      </c>
      <c r="P256" s="105">
        <v>44303</v>
      </c>
      <c r="Q256" s="105">
        <v>44667</v>
      </c>
      <c r="R256" s="20" t="s">
        <v>27</v>
      </c>
      <c r="S256" s="106" t="s">
        <v>625</v>
      </c>
    </row>
    <row r="257" ht="19.5" spans="1:19">
      <c r="A257" s="22">
        <v>252</v>
      </c>
      <c r="B257" s="22" t="s">
        <v>626</v>
      </c>
      <c r="C257" s="22" t="s">
        <v>627</v>
      </c>
      <c r="D257" s="22">
        <v>1900</v>
      </c>
      <c r="E257" s="103">
        <v>43.36</v>
      </c>
      <c r="F257" s="103">
        <f t="shared" si="15"/>
        <v>43.8191881918819</v>
      </c>
      <c r="G257" s="22" t="s">
        <v>60</v>
      </c>
      <c r="H257" s="104">
        <v>228000</v>
      </c>
      <c r="I257" s="104">
        <v>22800</v>
      </c>
      <c r="J257" s="104"/>
      <c r="K257" s="104">
        <v>22800</v>
      </c>
      <c r="L257" s="104">
        <f t="shared" si="16"/>
        <v>6840</v>
      </c>
      <c r="M257" s="104">
        <f t="shared" si="17"/>
        <v>9120</v>
      </c>
      <c r="N257" s="104">
        <f t="shared" si="18"/>
        <v>15960</v>
      </c>
      <c r="O257" s="104">
        <f t="shared" si="19"/>
        <v>6840</v>
      </c>
      <c r="P257" s="105">
        <v>44306</v>
      </c>
      <c r="Q257" s="105">
        <v>44670</v>
      </c>
      <c r="R257" s="20" t="s">
        <v>24</v>
      </c>
      <c r="S257" s="106" t="s">
        <v>586</v>
      </c>
    </row>
    <row r="258" ht="19.5" spans="1:19">
      <c r="A258" s="22">
        <v>253</v>
      </c>
      <c r="B258" s="22" t="s">
        <v>628</v>
      </c>
      <c r="C258" s="22" t="s">
        <v>629</v>
      </c>
      <c r="D258" s="22">
        <v>2500</v>
      </c>
      <c r="E258" s="103">
        <v>65.14</v>
      </c>
      <c r="F258" s="103">
        <f t="shared" si="15"/>
        <v>38.3788762665029</v>
      </c>
      <c r="G258" s="22" t="s">
        <v>60</v>
      </c>
      <c r="H258" s="104">
        <v>300000</v>
      </c>
      <c r="I258" s="104">
        <v>30000</v>
      </c>
      <c r="J258" s="104"/>
      <c r="K258" s="104">
        <v>30000</v>
      </c>
      <c r="L258" s="104">
        <f t="shared" si="16"/>
        <v>9000</v>
      </c>
      <c r="M258" s="104">
        <f t="shared" si="17"/>
        <v>12000</v>
      </c>
      <c r="N258" s="104">
        <f t="shared" si="18"/>
        <v>21000</v>
      </c>
      <c r="O258" s="104">
        <f t="shared" si="19"/>
        <v>9000</v>
      </c>
      <c r="P258" s="105">
        <v>44308</v>
      </c>
      <c r="Q258" s="105">
        <v>44672</v>
      </c>
      <c r="R258" s="20" t="s">
        <v>24</v>
      </c>
      <c r="S258" s="106" t="s">
        <v>630</v>
      </c>
    </row>
    <row r="259" ht="19.5" spans="1:19">
      <c r="A259" s="22">
        <v>254</v>
      </c>
      <c r="B259" s="22" t="s">
        <v>495</v>
      </c>
      <c r="C259" s="22" t="s">
        <v>631</v>
      </c>
      <c r="D259" s="22">
        <v>3100</v>
      </c>
      <c r="E259" s="103">
        <v>77.3</v>
      </c>
      <c r="F259" s="103">
        <v>39.83</v>
      </c>
      <c r="G259" s="22" t="s">
        <v>60</v>
      </c>
      <c r="H259" s="104">
        <v>372000</v>
      </c>
      <c r="I259" s="104">
        <v>37200</v>
      </c>
      <c r="J259" s="104"/>
      <c r="K259" s="104">
        <v>37200</v>
      </c>
      <c r="L259" s="104">
        <f t="shared" si="16"/>
        <v>11160</v>
      </c>
      <c r="M259" s="104">
        <f t="shared" si="17"/>
        <v>14880</v>
      </c>
      <c r="N259" s="104">
        <f t="shared" si="18"/>
        <v>26040</v>
      </c>
      <c r="O259" s="104">
        <f t="shared" si="19"/>
        <v>11160</v>
      </c>
      <c r="P259" s="105">
        <v>44303</v>
      </c>
      <c r="Q259" s="105">
        <v>44667</v>
      </c>
      <c r="R259" s="20" t="s">
        <v>24</v>
      </c>
      <c r="S259" s="106" t="s">
        <v>504</v>
      </c>
    </row>
    <row r="260" ht="19.5" spans="1:19">
      <c r="A260" s="22">
        <v>255</v>
      </c>
      <c r="B260" s="22" t="s">
        <v>632</v>
      </c>
      <c r="C260" s="22" t="s">
        <v>633</v>
      </c>
      <c r="D260" s="22">
        <v>2500</v>
      </c>
      <c r="E260" s="103">
        <v>58.79</v>
      </c>
      <c r="F260" s="103">
        <f t="shared" si="15"/>
        <v>42.5242388161252</v>
      </c>
      <c r="G260" s="22" t="s">
        <v>64</v>
      </c>
      <c r="H260" s="104">
        <v>300000</v>
      </c>
      <c r="I260" s="104">
        <v>30000</v>
      </c>
      <c r="J260" s="104"/>
      <c r="K260" s="104">
        <v>30000</v>
      </c>
      <c r="L260" s="104">
        <f t="shared" si="16"/>
        <v>9000</v>
      </c>
      <c r="M260" s="104">
        <f t="shared" si="17"/>
        <v>12000</v>
      </c>
      <c r="N260" s="104">
        <f t="shared" si="18"/>
        <v>21000</v>
      </c>
      <c r="O260" s="104">
        <f t="shared" si="19"/>
        <v>9000</v>
      </c>
      <c r="P260" s="105">
        <v>44306</v>
      </c>
      <c r="Q260" s="105">
        <v>44670</v>
      </c>
      <c r="R260" s="20" t="s">
        <v>24</v>
      </c>
      <c r="S260" s="106" t="s">
        <v>634</v>
      </c>
    </row>
    <row r="261" ht="19.5" spans="1:19">
      <c r="A261" s="22">
        <v>256</v>
      </c>
      <c r="B261" s="22" t="s">
        <v>635</v>
      </c>
      <c r="C261" s="22" t="s">
        <v>636</v>
      </c>
      <c r="D261" s="22">
        <v>2850</v>
      </c>
      <c r="E261" s="103">
        <v>65.35</v>
      </c>
      <c r="F261" s="103">
        <f t="shared" si="15"/>
        <v>43.6113236419281</v>
      </c>
      <c r="G261" s="22" t="s">
        <v>60</v>
      </c>
      <c r="H261" s="104">
        <v>342000</v>
      </c>
      <c r="I261" s="104">
        <v>34200</v>
      </c>
      <c r="J261" s="104"/>
      <c r="K261" s="104">
        <v>34200</v>
      </c>
      <c r="L261" s="104">
        <f t="shared" si="16"/>
        <v>10260</v>
      </c>
      <c r="M261" s="104">
        <f t="shared" si="17"/>
        <v>13680</v>
      </c>
      <c r="N261" s="104">
        <f t="shared" si="18"/>
        <v>23940</v>
      </c>
      <c r="O261" s="104">
        <f t="shared" si="19"/>
        <v>10260</v>
      </c>
      <c r="P261" s="105">
        <v>44305</v>
      </c>
      <c r="Q261" s="105">
        <v>44669</v>
      </c>
      <c r="R261" s="20" t="s">
        <v>24</v>
      </c>
      <c r="S261" s="106" t="s">
        <v>265</v>
      </c>
    </row>
    <row r="262" ht="19.5" spans="1:19">
      <c r="A262" s="22">
        <v>257</v>
      </c>
      <c r="B262" s="22" t="s">
        <v>637</v>
      </c>
      <c r="C262" s="22" t="s">
        <v>638</v>
      </c>
      <c r="D262" s="22">
        <v>3500</v>
      </c>
      <c r="E262" s="103">
        <v>92.93</v>
      </c>
      <c r="F262" s="103">
        <f t="shared" si="15"/>
        <v>37.6627569138061</v>
      </c>
      <c r="G262" s="22" t="s">
        <v>60</v>
      </c>
      <c r="H262" s="104">
        <v>420000</v>
      </c>
      <c r="I262" s="104">
        <v>42000</v>
      </c>
      <c r="J262" s="104"/>
      <c r="K262" s="104">
        <v>42000</v>
      </c>
      <c r="L262" s="104">
        <f t="shared" si="16"/>
        <v>12600</v>
      </c>
      <c r="M262" s="104">
        <f t="shared" si="17"/>
        <v>16800</v>
      </c>
      <c r="N262" s="104">
        <f t="shared" si="18"/>
        <v>29400</v>
      </c>
      <c r="O262" s="104">
        <f t="shared" si="19"/>
        <v>12600</v>
      </c>
      <c r="P262" s="105">
        <v>44313</v>
      </c>
      <c r="Q262" s="105">
        <v>44677</v>
      </c>
      <c r="R262" s="20" t="s">
        <v>24</v>
      </c>
      <c r="S262" s="106" t="s">
        <v>634</v>
      </c>
    </row>
    <row r="263" ht="19.5" spans="1:19">
      <c r="A263" s="22">
        <v>258</v>
      </c>
      <c r="B263" s="22" t="s">
        <v>639</v>
      </c>
      <c r="C263" s="22" t="s">
        <v>640</v>
      </c>
      <c r="D263" s="22">
        <v>1100</v>
      </c>
      <c r="E263" s="103">
        <v>25.29</v>
      </c>
      <c r="F263" s="103">
        <f t="shared" ref="F263:F326" si="20">D263/E263</f>
        <v>43.4954527481218</v>
      </c>
      <c r="G263" s="22" t="s">
        <v>60</v>
      </c>
      <c r="H263" s="104">
        <v>132000</v>
      </c>
      <c r="I263" s="104">
        <v>13200</v>
      </c>
      <c r="J263" s="104"/>
      <c r="K263" s="104">
        <v>13200</v>
      </c>
      <c r="L263" s="104">
        <f t="shared" ref="L263:L326" si="21">K263*0.3</f>
        <v>3960</v>
      </c>
      <c r="M263" s="104">
        <f t="shared" ref="M263:M326" si="22">K263*0.4</f>
        <v>5280</v>
      </c>
      <c r="N263" s="104">
        <f t="shared" ref="N263:N326" si="23">L263+M263</f>
        <v>9240</v>
      </c>
      <c r="O263" s="104">
        <f t="shared" ref="O263:O326" si="24">K263*0.3</f>
        <v>3960</v>
      </c>
      <c r="P263" s="105">
        <v>44306</v>
      </c>
      <c r="Q263" s="105">
        <v>44670</v>
      </c>
      <c r="R263" s="20" t="s">
        <v>24</v>
      </c>
      <c r="S263" s="106" t="s">
        <v>124</v>
      </c>
    </row>
    <row r="264" ht="19.5" spans="1:19">
      <c r="A264" s="22">
        <v>259</v>
      </c>
      <c r="B264" s="22" t="s">
        <v>641</v>
      </c>
      <c r="C264" s="22" t="s">
        <v>642</v>
      </c>
      <c r="D264" s="22">
        <v>2800</v>
      </c>
      <c r="E264" s="103">
        <v>64.08</v>
      </c>
      <c r="F264" s="103">
        <f t="shared" si="20"/>
        <v>43.6953807740325</v>
      </c>
      <c r="G264" s="22" t="s">
        <v>60</v>
      </c>
      <c r="H264" s="104">
        <v>336000</v>
      </c>
      <c r="I264" s="104">
        <v>33600</v>
      </c>
      <c r="J264" s="104"/>
      <c r="K264" s="104">
        <v>33600</v>
      </c>
      <c r="L264" s="104">
        <f t="shared" si="21"/>
        <v>10080</v>
      </c>
      <c r="M264" s="104">
        <f t="shared" si="22"/>
        <v>13440</v>
      </c>
      <c r="N264" s="104">
        <f t="shared" si="23"/>
        <v>23520</v>
      </c>
      <c r="O264" s="104">
        <f t="shared" si="24"/>
        <v>10080</v>
      </c>
      <c r="P264" s="105">
        <v>44312</v>
      </c>
      <c r="Q264" s="105">
        <v>44676</v>
      </c>
      <c r="R264" s="20" t="s">
        <v>27</v>
      </c>
      <c r="S264" s="106" t="s">
        <v>643</v>
      </c>
    </row>
    <row r="265" ht="19.5" spans="1:19">
      <c r="A265" s="22">
        <v>260</v>
      </c>
      <c r="B265" s="22" t="s">
        <v>74</v>
      </c>
      <c r="C265" s="22" t="s">
        <v>644</v>
      </c>
      <c r="D265" s="22">
        <v>2000</v>
      </c>
      <c r="E265" s="103">
        <v>45.9</v>
      </c>
      <c r="F265" s="103">
        <f t="shared" si="20"/>
        <v>43.5729847494553</v>
      </c>
      <c r="G265" s="22" t="s">
        <v>101</v>
      </c>
      <c r="H265" s="104">
        <v>240000</v>
      </c>
      <c r="I265" s="104">
        <v>24000</v>
      </c>
      <c r="J265" s="104"/>
      <c r="K265" s="104">
        <v>24000</v>
      </c>
      <c r="L265" s="104">
        <f t="shared" si="21"/>
        <v>7200</v>
      </c>
      <c r="M265" s="104">
        <f t="shared" si="22"/>
        <v>9600</v>
      </c>
      <c r="N265" s="104">
        <f t="shared" si="23"/>
        <v>16800</v>
      </c>
      <c r="O265" s="104">
        <f t="shared" si="24"/>
        <v>7200</v>
      </c>
      <c r="P265" s="105">
        <v>44306</v>
      </c>
      <c r="Q265" s="105">
        <v>44670</v>
      </c>
      <c r="R265" s="20" t="s">
        <v>24</v>
      </c>
      <c r="S265" s="106" t="s">
        <v>645</v>
      </c>
    </row>
    <row r="266" ht="19.5" spans="1:19">
      <c r="A266" s="22">
        <v>261</v>
      </c>
      <c r="B266" s="22" t="s">
        <v>646</v>
      </c>
      <c r="C266" s="22" t="s">
        <v>647</v>
      </c>
      <c r="D266" s="22">
        <v>1000</v>
      </c>
      <c r="E266" s="103">
        <v>24.28</v>
      </c>
      <c r="F266" s="103">
        <f t="shared" si="20"/>
        <v>41.1861614497529</v>
      </c>
      <c r="G266" s="22" t="s">
        <v>64</v>
      </c>
      <c r="H266" s="104">
        <v>120000</v>
      </c>
      <c r="I266" s="104">
        <v>12000</v>
      </c>
      <c r="J266" s="104"/>
      <c r="K266" s="104">
        <v>12000</v>
      </c>
      <c r="L266" s="104">
        <f t="shared" si="21"/>
        <v>3600</v>
      </c>
      <c r="M266" s="104">
        <f t="shared" si="22"/>
        <v>4800</v>
      </c>
      <c r="N266" s="104">
        <f t="shared" si="23"/>
        <v>8400</v>
      </c>
      <c r="O266" s="104">
        <f t="shared" si="24"/>
        <v>3600</v>
      </c>
      <c r="P266" s="105">
        <v>44306</v>
      </c>
      <c r="Q266" s="105">
        <v>44670</v>
      </c>
      <c r="R266" s="20" t="s">
        <v>24</v>
      </c>
      <c r="S266" s="106" t="s">
        <v>648</v>
      </c>
    </row>
    <row r="267" ht="19.5" spans="1:19">
      <c r="A267" s="22">
        <v>262</v>
      </c>
      <c r="B267" s="22" t="s">
        <v>649</v>
      </c>
      <c r="C267" s="22" t="s">
        <v>650</v>
      </c>
      <c r="D267" s="22">
        <v>3000</v>
      </c>
      <c r="E267" s="103">
        <v>77.84</v>
      </c>
      <c r="F267" s="103">
        <f t="shared" si="20"/>
        <v>38.5405960945529</v>
      </c>
      <c r="G267" s="22" t="s">
        <v>162</v>
      </c>
      <c r="H267" s="104">
        <v>360000</v>
      </c>
      <c r="I267" s="104">
        <v>36000</v>
      </c>
      <c r="J267" s="104"/>
      <c r="K267" s="104">
        <v>36000</v>
      </c>
      <c r="L267" s="104">
        <f t="shared" si="21"/>
        <v>10800</v>
      </c>
      <c r="M267" s="104">
        <f t="shared" si="22"/>
        <v>14400</v>
      </c>
      <c r="N267" s="104">
        <f t="shared" si="23"/>
        <v>25200</v>
      </c>
      <c r="O267" s="104">
        <f t="shared" si="24"/>
        <v>10800</v>
      </c>
      <c r="P267" s="105">
        <v>44311</v>
      </c>
      <c r="Q267" s="105">
        <v>44675</v>
      </c>
      <c r="R267" s="20" t="s">
        <v>24</v>
      </c>
      <c r="S267" s="106" t="s">
        <v>651</v>
      </c>
    </row>
    <row r="268" ht="19.5" spans="1:19">
      <c r="A268" s="22">
        <v>263</v>
      </c>
      <c r="B268" s="22" t="s">
        <v>652</v>
      </c>
      <c r="C268" s="22" t="s">
        <v>653</v>
      </c>
      <c r="D268" s="22">
        <v>1600</v>
      </c>
      <c r="E268" s="103">
        <v>35.73</v>
      </c>
      <c r="F268" s="103">
        <f t="shared" si="20"/>
        <v>44.7802966694654</v>
      </c>
      <c r="G268" s="22" t="s">
        <v>60</v>
      </c>
      <c r="H268" s="104">
        <v>192000</v>
      </c>
      <c r="I268" s="104">
        <v>19200</v>
      </c>
      <c r="J268" s="104"/>
      <c r="K268" s="104">
        <v>19200</v>
      </c>
      <c r="L268" s="104">
        <f t="shared" si="21"/>
        <v>5760</v>
      </c>
      <c r="M268" s="104">
        <f t="shared" si="22"/>
        <v>7680</v>
      </c>
      <c r="N268" s="104">
        <f t="shared" si="23"/>
        <v>13440</v>
      </c>
      <c r="O268" s="104">
        <f t="shared" si="24"/>
        <v>5760</v>
      </c>
      <c r="P268" s="105">
        <v>44316</v>
      </c>
      <c r="Q268" s="105">
        <v>44680</v>
      </c>
      <c r="R268" s="20" t="s">
        <v>24</v>
      </c>
      <c r="S268" s="106" t="s">
        <v>451</v>
      </c>
    </row>
    <row r="269" ht="19.5" spans="1:19">
      <c r="A269" s="22">
        <v>264</v>
      </c>
      <c r="B269" s="22" t="s">
        <v>654</v>
      </c>
      <c r="C269" s="22" t="s">
        <v>655</v>
      </c>
      <c r="D269" s="22">
        <v>900</v>
      </c>
      <c r="E269" s="103">
        <v>17.1</v>
      </c>
      <c r="F269" s="103">
        <f t="shared" si="20"/>
        <v>52.6315789473684</v>
      </c>
      <c r="G269" s="22" t="s">
        <v>60</v>
      </c>
      <c r="H269" s="104">
        <v>108000</v>
      </c>
      <c r="I269" s="104">
        <v>10800</v>
      </c>
      <c r="J269" s="104"/>
      <c r="K269" s="104">
        <v>10800</v>
      </c>
      <c r="L269" s="104">
        <f t="shared" si="21"/>
        <v>3240</v>
      </c>
      <c r="M269" s="104">
        <f t="shared" si="22"/>
        <v>4320</v>
      </c>
      <c r="N269" s="104">
        <f t="shared" si="23"/>
        <v>7560</v>
      </c>
      <c r="O269" s="104">
        <f t="shared" si="24"/>
        <v>3240</v>
      </c>
      <c r="P269" s="105">
        <v>44315</v>
      </c>
      <c r="Q269" s="105">
        <v>44679</v>
      </c>
      <c r="R269" s="20" t="s">
        <v>24</v>
      </c>
      <c r="S269" s="106" t="s">
        <v>656</v>
      </c>
    </row>
    <row r="270" ht="19.5" spans="1:19">
      <c r="A270" s="22">
        <v>265</v>
      </c>
      <c r="B270" s="22" t="s">
        <v>657</v>
      </c>
      <c r="C270" s="22" t="s">
        <v>658</v>
      </c>
      <c r="D270" s="22">
        <v>1700</v>
      </c>
      <c r="E270" s="103">
        <v>48.51</v>
      </c>
      <c r="F270" s="103">
        <f t="shared" si="20"/>
        <v>35.0443207586065</v>
      </c>
      <c r="G270" s="22" t="s">
        <v>659</v>
      </c>
      <c r="H270" s="104">
        <v>204000</v>
      </c>
      <c r="I270" s="104">
        <v>20400</v>
      </c>
      <c r="J270" s="104"/>
      <c r="K270" s="104">
        <v>20400</v>
      </c>
      <c r="L270" s="104">
        <f t="shared" si="21"/>
        <v>6120</v>
      </c>
      <c r="M270" s="104">
        <f t="shared" si="22"/>
        <v>8160</v>
      </c>
      <c r="N270" s="104">
        <f t="shared" si="23"/>
        <v>14280</v>
      </c>
      <c r="O270" s="104">
        <f t="shared" si="24"/>
        <v>6120</v>
      </c>
      <c r="P270" s="105">
        <v>44316</v>
      </c>
      <c r="Q270" s="105">
        <v>44680</v>
      </c>
      <c r="R270" s="20" t="s">
        <v>24</v>
      </c>
      <c r="S270" s="106" t="s">
        <v>124</v>
      </c>
    </row>
    <row r="271" ht="19.5" spans="1:19">
      <c r="A271" s="22">
        <v>266</v>
      </c>
      <c r="B271" s="22" t="s">
        <v>235</v>
      </c>
      <c r="C271" s="22" t="s">
        <v>660</v>
      </c>
      <c r="D271" s="22">
        <v>2800</v>
      </c>
      <c r="E271" s="103">
        <v>69.99</v>
      </c>
      <c r="F271" s="103">
        <f t="shared" si="20"/>
        <v>40.0057151021575</v>
      </c>
      <c r="G271" s="22" t="s">
        <v>60</v>
      </c>
      <c r="H271" s="104">
        <v>336000</v>
      </c>
      <c r="I271" s="104">
        <v>33600</v>
      </c>
      <c r="J271" s="104"/>
      <c r="K271" s="104">
        <v>33600</v>
      </c>
      <c r="L271" s="104">
        <f t="shared" si="21"/>
        <v>10080</v>
      </c>
      <c r="M271" s="104">
        <f t="shared" si="22"/>
        <v>13440</v>
      </c>
      <c r="N271" s="104">
        <f t="shared" si="23"/>
        <v>23520</v>
      </c>
      <c r="O271" s="104">
        <f t="shared" si="24"/>
        <v>10080</v>
      </c>
      <c r="P271" s="105">
        <v>44306</v>
      </c>
      <c r="Q271" s="105">
        <v>44670</v>
      </c>
      <c r="R271" s="20" t="s">
        <v>24</v>
      </c>
      <c r="S271" s="106" t="s">
        <v>630</v>
      </c>
    </row>
    <row r="272" ht="19.5" spans="1:19">
      <c r="A272" s="22">
        <v>267</v>
      </c>
      <c r="B272" s="22" t="s">
        <v>661</v>
      </c>
      <c r="C272" s="22" t="s">
        <v>662</v>
      </c>
      <c r="D272" s="22">
        <v>500</v>
      </c>
      <c r="E272" s="103">
        <v>15.45</v>
      </c>
      <c r="F272" s="103">
        <f t="shared" si="20"/>
        <v>32.3624595469256</v>
      </c>
      <c r="G272" s="22" t="s">
        <v>64</v>
      </c>
      <c r="H272" s="104">
        <v>60000</v>
      </c>
      <c r="I272" s="104">
        <v>6000</v>
      </c>
      <c r="J272" s="104"/>
      <c r="K272" s="104">
        <v>6000</v>
      </c>
      <c r="L272" s="104">
        <f t="shared" si="21"/>
        <v>1800</v>
      </c>
      <c r="M272" s="104">
        <f t="shared" si="22"/>
        <v>2400</v>
      </c>
      <c r="N272" s="104">
        <f t="shared" si="23"/>
        <v>4200</v>
      </c>
      <c r="O272" s="104">
        <f t="shared" si="24"/>
        <v>1800</v>
      </c>
      <c r="P272" s="105">
        <v>44309</v>
      </c>
      <c r="Q272" s="105">
        <v>44673</v>
      </c>
      <c r="R272" s="20" t="s">
        <v>24</v>
      </c>
      <c r="S272" s="106" t="s">
        <v>114</v>
      </c>
    </row>
    <row r="273" ht="19.5" spans="1:19">
      <c r="A273" s="22">
        <v>268</v>
      </c>
      <c r="B273" s="22" t="s">
        <v>567</v>
      </c>
      <c r="C273" s="22" t="s">
        <v>663</v>
      </c>
      <c r="D273" s="22">
        <v>1500</v>
      </c>
      <c r="E273" s="103">
        <v>53.73</v>
      </c>
      <c r="F273" s="103">
        <f t="shared" si="20"/>
        <v>27.9173646007817</v>
      </c>
      <c r="G273" s="22" t="s">
        <v>64</v>
      </c>
      <c r="H273" s="104">
        <v>180000</v>
      </c>
      <c r="I273" s="104">
        <v>18000</v>
      </c>
      <c r="J273" s="104">
        <v>5400</v>
      </c>
      <c r="K273" s="104">
        <v>23400</v>
      </c>
      <c r="L273" s="104">
        <f t="shared" si="21"/>
        <v>7020</v>
      </c>
      <c r="M273" s="104">
        <f t="shared" si="22"/>
        <v>9360</v>
      </c>
      <c r="N273" s="104">
        <f t="shared" si="23"/>
        <v>16380</v>
      </c>
      <c r="O273" s="104">
        <f t="shared" si="24"/>
        <v>7020</v>
      </c>
      <c r="P273" s="105">
        <v>44308</v>
      </c>
      <c r="Q273" s="105">
        <v>44672</v>
      </c>
      <c r="R273" s="20" t="s">
        <v>24</v>
      </c>
      <c r="S273" s="106" t="s">
        <v>245</v>
      </c>
    </row>
    <row r="274" ht="19.5" spans="1:19">
      <c r="A274" s="22">
        <v>269</v>
      </c>
      <c r="B274" s="22" t="s">
        <v>664</v>
      </c>
      <c r="C274" s="22" t="s">
        <v>665</v>
      </c>
      <c r="D274" s="22">
        <v>1000</v>
      </c>
      <c r="E274" s="103">
        <v>28.74</v>
      </c>
      <c r="F274" s="103">
        <f t="shared" si="20"/>
        <v>34.794711203897</v>
      </c>
      <c r="G274" s="22" t="s">
        <v>64</v>
      </c>
      <c r="H274" s="104">
        <v>120000</v>
      </c>
      <c r="I274" s="104">
        <v>12000</v>
      </c>
      <c r="J274" s="104"/>
      <c r="K274" s="104">
        <v>12000</v>
      </c>
      <c r="L274" s="104">
        <f t="shared" si="21"/>
        <v>3600</v>
      </c>
      <c r="M274" s="104">
        <f t="shared" si="22"/>
        <v>4800</v>
      </c>
      <c r="N274" s="104">
        <f t="shared" si="23"/>
        <v>8400</v>
      </c>
      <c r="O274" s="104">
        <f t="shared" si="24"/>
        <v>3600</v>
      </c>
      <c r="P274" s="105">
        <v>44309</v>
      </c>
      <c r="Q274" s="105">
        <v>44673</v>
      </c>
      <c r="R274" s="20" t="s">
        <v>24</v>
      </c>
      <c r="S274" s="106" t="s">
        <v>547</v>
      </c>
    </row>
    <row r="275" ht="19.5" spans="1:19">
      <c r="A275" s="22">
        <v>270</v>
      </c>
      <c r="B275" s="22" t="s">
        <v>666</v>
      </c>
      <c r="C275" s="22" t="s">
        <v>667</v>
      </c>
      <c r="D275" s="22">
        <v>2500</v>
      </c>
      <c r="E275" s="103">
        <v>52.73</v>
      </c>
      <c r="F275" s="103">
        <f t="shared" si="20"/>
        <v>47.4113407927176</v>
      </c>
      <c r="G275" s="22" t="s">
        <v>60</v>
      </c>
      <c r="H275" s="104">
        <v>300000</v>
      </c>
      <c r="I275" s="104">
        <v>30000</v>
      </c>
      <c r="J275" s="104"/>
      <c r="K275" s="104">
        <v>30000</v>
      </c>
      <c r="L275" s="104">
        <f t="shared" si="21"/>
        <v>9000</v>
      </c>
      <c r="M275" s="104">
        <f t="shared" si="22"/>
        <v>12000</v>
      </c>
      <c r="N275" s="104">
        <f t="shared" si="23"/>
        <v>21000</v>
      </c>
      <c r="O275" s="104">
        <f t="shared" si="24"/>
        <v>9000</v>
      </c>
      <c r="P275" s="105">
        <v>44316</v>
      </c>
      <c r="Q275" s="105">
        <v>44680</v>
      </c>
      <c r="R275" s="20" t="s">
        <v>24</v>
      </c>
      <c r="S275" s="106" t="s">
        <v>416</v>
      </c>
    </row>
    <row r="276" ht="19.5" spans="1:19">
      <c r="A276" s="22">
        <v>271</v>
      </c>
      <c r="B276" s="22" t="s">
        <v>668</v>
      </c>
      <c r="C276" s="22" t="s">
        <v>669</v>
      </c>
      <c r="D276" s="22">
        <v>1000</v>
      </c>
      <c r="E276" s="103">
        <v>28.06</v>
      </c>
      <c r="F276" s="103">
        <f t="shared" si="20"/>
        <v>35.6379187455453</v>
      </c>
      <c r="G276" s="22" t="s">
        <v>60</v>
      </c>
      <c r="H276" s="104">
        <v>120000</v>
      </c>
      <c r="I276" s="104">
        <v>12000</v>
      </c>
      <c r="J276" s="104"/>
      <c r="K276" s="104">
        <v>12000</v>
      </c>
      <c r="L276" s="104">
        <f t="shared" si="21"/>
        <v>3600</v>
      </c>
      <c r="M276" s="104">
        <f t="shared" si="22"/>
        <v>4800</v>
      </c>
      <c r="N276" s="104">
        <f t="shared" si="23"/>
        <v>8400</v>
      </c>
      <c r="O276" s="104">
        <f t="shared" si="24"/>
        <v>3600</v>
      </c>
      <c r="P276" s="105">
        <v>44331</v>
      </c>
      <c r="Q276" s="105">
        <v>44695</v>
      </c>
      <c r="R276" s="20" t="s">
        <v>24</v>
      </c>
      <c r="S276" s="106" t="s">
        <v>114</v>
      </c>
    </row>
    <row r="277" ht="19.5" spans="1:19">
      <c r="A277" s="22">
        <v>272</v>
      </c>
      <c r="B277" s="22" t="s">
        <v>641</v>
      </c>
      <c r="C277" s="22" t="s">
        <v>670</v>
      </c>
      <c r="D277" s="22">
        <v>1200</v>
      </c>
      <c r="E277" s="103">
        <v>29.52</v>
      </c>
      <c r="F277" s="103">
        <f t="shared" si="20"/>
        <v>40.650406504065</v>
      </c>
      <c r="G277" s="22" t="s">
        <v>162</v>
      </c>
      <c r="H277" s="104">
        <v>144000</v>
      </c>
      <c r="I277" s="104">
        <v>14400</v>
      </c>
      <c r="J277" s="104"/>
      <c r="K277" s="104">
        <v>14400</v>
      </c>
      <c r="L277" s="104">
        <f t="shared" si="21"/>
        <v>4320</v>
      </c>
      <c r="M277" s="104">
        <f t="shared" si="22"/>
        <v>5760</v>
      </c>
      <c r="N277" s="104">
        <f t="shared" si="23"/>
        <v>10080</v>
      </c>
      <c r="O277" s="104">
        <f t="shared" si="24"/>
        <v>4320</v>
      </c>
      <c r="P277" s="105">
        <v>44312</v>
      </c>
      <c r="Q277" s="105">
        <v>44676</v>
      </c>
      <c r="R277" s="20" t="s">
        <v>27</v>
      </c>
      <c r="S277" s="106" t="s">
        <v>643</v>
      </c>
    </row>
    <row r="278" ht="19.5" spans="1:19">
      <c r="A278" s="22">
        <v>273</v>
      </c>
      <c r="B278" s="22" t="s">
        <v>671</v>
      </c>
      <c r="C278" s="22" t="s">
        <v>672</v>
      </c>
      <c r="D278" s="22">
        <v>2200</v>
      </c>
      <c r="E278" s="103">
        <v>55.49</v>
      </c>
      <c r="F278" s="103">
        <f t="shared" si="20"/>
        <v>39.6467832041809</v>
      </c>
      <c r="G278" s="22" t="s">
        <v>60</v>
      </c>
      <c r="H278" s="104">
        <v>264000</v>
      </c>
      <c r="I278" s="104">
        <v>26400</v>
      </c>
      <c r="J278" s="104"/>
      <c r="K278" s="104">
        <v>26400</v>
      </c>
      <c r="L278" s="104">
        <f t="shared" si="21"/>
        <v>7920</v>
      </c>
      <c r="M278" s="104">
        <f t="shared" si="22"/>
        <v>10560</v>
      </c>
      <c r="N278" s="104">
        <f t="shared" si="23"/>
        <v>18480</v>
      </c>
      <c r="O278" s="104">
        <f t="shared" si="24"/>
        <v>7920</v>
      </c>
      <c r="P278" s="105">
        <v>44331</v>
      </c>
      <c r="Q278" s="105">
        <v>44695</v>
      </c>
      <c r="R278" s="20" t="s">
        <v>24</v>
      </c>
      <c r="S278" s="106" t="s">
        <v>673</v>
      </c>
    </row>
    <row r="279" ht="19.5" spans="1:19">
      <c r="A279" s="22">
        <v>274</v>
      </c>
      <c r="B279" s="22" t="s">
        <v>674</v>
      </c>
      <c r="C279" s="22" t="s">
        <v>675</v>
      </c>
      <c r="D279" s="22">
        <v>2000</v>
      </c>
      <c r="E279" s="103">
        <v>48.12</v>
      </c>
      <c r="F279" s="103">
        <f t="shared" si="20"/>
        <v>41.5627597672486</v>
      </c>
      <c r="G279" s="22" t="s">
        <v>64</v>
      </c>
      <c r="H279" s="104">
        <v>240000</v>
      </c>
      <c r="I279" s="104">
        <v>24000</v>
      </c>
      <c r="J279" s="104"/>
      <c r="K279" s="104">
        <v>24000</v>
      </c>
      <c r="L279" s="104">
        <f t="shared" si="21"/>
        <v>7200</v>
      </c>
      <c r="M279" s="104">
        <f t="shared" si="22"/>
        <v>9600</v>
      </c>
      <c r="N279" s="104">
        <f t="shared" si="23"/>
        <v>16800</v>
      </c>
      <c r="O279" s="104">
        <f t="shared" si="24"/>
        <v>7200</v>
      </c>
      <c r="P279" s="105">
        <v>44315</v>
      </c>
      <c r="Q279" s="105">
        <v>44679</v>
      </c>
      <c r="R279" s="20" t="s">
        <v>24</v>
      </c>
      <c r="S279" s="106" t="s">
        <v>676</v>
      </c>
    </row>
    <row r="280" ht="19.5" spans="1:19">
      <c r="A280" s="22">
        <v>275</v>
      </c>
      <c r="B280" s="22" t="s">
        <v>677</v>
      </c>
      <c r="C280" s="22" t="s">
        <v>678</v>
      </c>
      <c r="D280" s="22">
        <v>2000</v>
      </c>
      <c r="E280" s="103">
        <v>49.41</v>
      </c>
      <c r="F280" s="103">
        <f t="shared" si="20"/>
        <v>40.4776361060514</v>
      </c>
      <c r="G280" s="22" t="s">
        <v>60</v>
      </c>
      <c r="H280" s="104">
        <v>240000</v>
      </c>
      <c r="I280" s="104">
        <v>24000</v>
      </c>
      <c r="J280" s="104"/>
      <c r="K280" s="104">
        <v>24000</v>
      </c>
      <c r="L280" s="104">
        <f t="shared" si="21"/>
        <v>7200</v>
      </c>
      <c r="M280" s="104">
        <f t="shared" si="22"/>
        <v>9600</v>
      </c>
      <c r="N280" s="104">
        <f t="shared" si="23"/>
        <v>16800</v>
      </c>
      <c r="O280" s="104">
        <f t="shared" si="24"/>
        <v>7200</v>
      </c>
      <c r="P280" s="105">
        <v>44315</v>
      </c>
      <c r="Q280" s="105">
        <v>44679</v>
      </c>
      <c r="R280" s="20" t="s">
        <v>24</v>
      </c>
      <c r="S280" s="106" t="s">
        <v>183</v>
      </c>
    </row>
    <row r="281" ht="19.5" spans="1:19">
      <c r="A281" s="22">
        <v>276</v>
      </c>
      <c r="B281" s="22" t="s">
        <v>679</v>
      </c>
      <c r="C281" s="22" t="s">
        <v>680</v>
      </c>
      <c r="D281" s="22">
        <v>1000</v>
      </c>
      <c r="E281" s="103">
        <v>23.13</v>
      </c>
      <c r="F281" s="103">
        <f t="shared" si="20"/>
        <v>43.2338953739732</v>
      </c>
      <c r="G281" s="22" t="s">
        <v>60</v>
      </c>
      <c r="H281" s="104">
        <v>120000</v>
      </c>
      <c r="I281" s="104">
        <v>12000</v>
      </c>
      <c r="J281" s="104"/>
      <c r="K281" s="104">
        <v>12000</v>
      </c>
      <c r="L281" s="104">
        <f t="shared" si="21"/>
        <v>3600</v>
      </c>
      <c r="M281" s="104">
        <f t="shared" si="22"/>
        <v>4800</v>
      </c>
      <c r="N281" s="104">
        <f t="shared" si="23"/>
        <v>8400</v>
      </c>
      <c r="O281" s="104">
        <f t="shared" si="24"/>
        <v>3600</v>
      </c>
      <c r="P281" s="105">
        <v>44312</v>
      </c>
      <c r="Q281" s="105">
        <v>44676</v>
      </c>
      <c r="R281" s="20" t="s">
        <v>24</v>
      </c>
      <c r="S281" s="106" t="s">
        <v>681</v>
      </c>
    </row>
    <row r="282" ht="19.5" spans="1:19">
      <c r="A282" s="22">
        <v>277</v>
      </c>
      <c r="B282" s="22" t="s">
        <v>682</v>
      </c>
      <c r="C282" s="22" t="s">
        <v>683</v>
      </c>
      <c r="D282" s="22">
        <v>2200</v>
      </c>
      <c r="E282" s="103">
        <v>50.55</v>
      </c>
      <c r="F282" s="103">
        <f t="shared" si="20"/>
        <v>43.5212660731949</v>
      </c>
      <c r="G282" s="22" t="s">
        <v>60</v>
      </c>
      <c r="H282" s="45">
        <f>D282*120</f>
        <v>264000</v>
      </c>
      <c r="I282" s="45">
        <v>2640</v>
      </c>
      <c r="J282" s="45"/>
      <c r="K282" s="45">
        <f>I282+J282</f>
        <v>2640</v>
      </c>
      <c r="L282" s="104">
        <f t="shared" si="21"/>
        <v>792</v>
      </c>
      <c r="M282" s="104">
        <f t="shared" si="22"/>
        <v>1056</v>
      </c>
      <c r="N282" s="104">
        <f t="shared" si="23"/>
        <v>1848</v>
      </c>
      <c r="O282" s="104">
        <v>792</v>
      </c>
      <c r="P282" s="105">
        <v>44316</v>
      </c>
      <c r="Q282" s="105">
        <v>44342</v>
      </c>
      <c r="R282" s="20" t="s">
        <v>24</v>
      </c>
      <c r="S282" s="106" t="s">
        <v>586</v>
      </c>
    </row>
    <row r="283" ht="19.5" spans="1:19">
      <c r="A283" s="22">
        <v>278</v>
      </c>
      <c r="B283" s="22" t="s">
        <v>90</v>
      </c>
      <c r="C283" s="22" t="s">
        <v>684</v>
      </c>
      <c r="D283" s="22">
        <v>2000</v>
      </c>
      <c r="E283" s="103">
        <v>49.76</v>
      </c>
      <c r="F283" s="103">
        <f t="shared" si="20"/>
        <v>40.1929260450161</v>
      </c>
      <c r="G283" s="22" t="s">
        <v>60</v>
      </c>
      <c r="H283" s="104">
        <v>240000</v>
      </c>
      <c r="I283" s="104">
        <v>24000</v>
      </c>
      <c r="J283" s="104"/>
      <c r="K283" s="104">
        <v>24000</v>
      </c>
      <c r="L283" s="104">
        <f t="shared" si="21"/>
        <v>7200</v>
      </c>
      <c r="M283" s="104">
        <f t="shared" si="22"/>
        <v>9600</v>
      </c>
      <c r="N283" s="104">
        <f t="shared" si="23"/>
        <v>16800</v>
      </c>
      <c r="O283" s="104">
        <f t="shared" si="24"/>
        <v>7200</v>
      </c>
      <c r="P283" s="105">
        <v>44316</v>
      </c>
      <c r="Q283" s="105">
        <v>44516</v>
      </c>
      <c r="R283" s="20" t="s">
        <v>24</v>
      </c>
      <c r="S283" s="106" t="s">
        <v>586</v>
      </c>
    </row>
    <row r="284" ht="19.5" spans="1:19">
      <c r="A284" s="22">
        <v>279</v>
      </c>
      <c r="B284" s="22" t="s">
        <v>685</v>
      </c>
      <c r="C284" s="22" t="s">
        <v>686</v>
      </c>
      <c r="D284" s="22">
        <v>1870</v>
      </c>
      <c r="E284" s="103">
        <v>43.12</v>
      </c>
      <c r="F284" s="103">
        <f t="shared" si="20"/>
        <v>43.3673469387755</v>
      </c>
      <c r="G284" s="22" t="s">
        <v>60</v>
      </c>
      <c r="H284" s="104">
        <v>224400</v>
      </c>
      <c r="I284" s="104">
        <v>22440</v>
      </c>
      <c r="J284" s="104"/>
      <c r="K284" s="104">
        <v>22440</v>
      </c>
      <c r="L284" s="104">
        <f t="shared" si="21"/>
        <v>6732</v>
      </c>
      <c r="M284" s="104">
        <f t="shared" si="22"/>
        <v>8976</v>
      </c>
      <c r="N284" s="104">
        <f t="shared" si="23"/>
        <v>15708</v>
      </c>
      <c r="O284" s="104">
        <f t="shared" si="24"/>
        <v>6732</v>
      </c>
      <c r="P284" s="105">
        <v>44316</v>
      </c>
      <c r="Q284" s="105">
        <v>44446</v>
      </c>
      <c r="R284" s="20" t="s">
        <v>24</v>
      </c>
      <c r="S284" s="106" t="s">
        <v>443</v>
      </c>
    </row>
    <row r="285" ht="19.5" spans="1:19">
      <c r="A285" s="22">
        <v>280</v>
      </c>
      <c r="B285" s="22" t="s">
        <v>301</v>
      </c>
      <c r="C285" s="22" t="s">
        <v>687</v>
      </c>
      <c r="D285" s="22">
        <v>1400</v>
      </c>
      <c r="E285" s="103">
        <v>32.09</v>
      </c>
      <c r="F285" s="103">
        <f t="shared" si="20"/>
        <v>43.6272982237457</v>
      </c>
      <c r="G285" s="22" t="s">
        <v>162</v>
      </c>
      <c r="H285" s="104">
        <v>168000</v>
      </c>
      <c r="I285" s="104">
        <v>16800</v>
      </c>
      <c r="J285" s="104"/>
      <c r="K285" s="104">
        <v>16800</v>
      </c>
      <c r="L285" s="104">
        <f t="shared" si="21"/>
        <v>5040</v>
      </c>
      <c r="M285" s="104">
        <f t="shared" si="22"/>
        <v>6720</v>
      </c>
      <c r="N285" s="104">
        <f t="shared" si="23"/>
        <v>11760</v>
      </c>
      <c r="O285" s="104">
        <f t="shared" si="24"/>
        <v>5040</v>
      </c>
      <c r="P285" s="105">
        <v>44312</v>
      </c>
      <c r="Q285" s="105">
        <v>44516</v>
      </c>
      <c r="R285" s="20" t="s">
        <v>27</v>
      </c>
      <c r="S285" s="106" t="s">
        <v>643</v>
      </c>
    </row>
    <row r="286" ht="19.5" spans="1:19">
      <c r="A286" s="22">
        <v>281</v>
      </c>
      <c r="B286" s="22" t="s">
        <v>688</v>
      </c>
      <c r="C286" s="22" t="s">
        <v>689</v>
      </c>
      <c r="D286" s="22">
        <v>540</v>
      </c>
      <c r="E286" s="103">
        <v>12.4</v>
      </c>
      <c r="F286" s="103">
        <f t="shared" si="20"/>
        <v>43.5483870967742</v>
      </c>
      <c r="G286" s="22" t="s">
        <v>64</v>
      </c>
      <c r="H286" s="104">
        <v>64800</v>
      </c>
      <c r="I286" s="104">
        <v>6480</v>
      </c>
      <c r="J286" s="104"/>
      <c r="K286" s="104">
        <v>6480</v>
      </c>
      <c r="L286" s="104">
        <f t="shared" si="21"/>
        <v>1944</v>
      </c>
      <c r="M286" s="104">
        <f t="shared" si="22"/>
        <v>2592</v>
      </c>
      <c r="N286" s="104">
        <f t="shared" si="23"/>
        <v>4536</v>
      </c>
      <c r="O286" s="104">
        <f t="shared" si="24"/>
        <v>1944</v>
      </c>
      <c r="P286" s="105">
        <v>44316</v>
      </c>
      <c r="Q286" s="105">
        <v>44406</v>
      </c>
      <c r="R286" s="20" t="s">
        <v>24</v>
      </c>
      <c r="S286" s="106" t="s">
        <v>601</v>
      </c>
    </row>
    <row r="287" ht="19.5" spans="1:19">
      <c r="A287" s="22">
        <v>282</v>
      </c>
      <c r="B287" s="22" t="s">
        <v>690</v>
      </c>
      <c r="C287" s="22" t="s">
        <v>691</v>
      </c>
      <c r="D287" s="22">
        <v>450</v>
      </c>
      <c r="E287" s="103">
        <v>10.84</v>
      </c>
      <c r="F287" s="103">
        <f t="shared" si="20"/>
        <v>41.5129151291513</v>
      </c>
      <c r="G287" s="22" t="s">
        <v>60</v>
      </c>
      <c r="H287" s="104">
        <v>54000</v>
      </c>
      <c r="I287" s="104">
        <v>5400</v>
      </c>
      <c r="J287" s="104"/>
      <c r="K287" s="104">
        <v>5400</v>
      </c>
      <c r="L287" s="104">
        <f t="shared" si="21"/>
        <v>1620</v>
      </c>
      <c r="M287" s="104">
        <f t="shared" si="22"/>
        <v>2160</v>
      </c>
      <c r="N287" s="104">
        <f t="shared" si="23"/>
        <v>3780</v>
      </c>
      <c r="O287" s="104">
        <f t="shared" si="24"/>
        <v>1620</v>
      </c>
      <c r="P287" s="105">
        <v>44312</v>
      </c>
      <c r="Q287" s="105">
        <v>44676</v>
      </c>
      <c r="R287" s="20" t="s">
        <v>24</v>
      </c>
      <c r="S287" s="106" t="s">
        <v>692</v>
      </c>
    </row>
    <row r="288" ht="19.5" spans="1:19">
      <c r="A288" s="22">
        <v>283</v>
      </c>
      <c r="B288" s="22" t="s">
        <v>693</v>
      </c>
      <c r="C288" s="22" t="s">
        <v>694</v>
      </c>
      <c r="D288" s="22">
        <v>790</v>
      </c>
      <c r="E288" s="103">
        <v>18</v>
      </c>
      <c r="F288" s="103">
        <f t="shared" si="20"/>
        <v>43.8888888888889</v>
      </c>
      <c r="G288" s="22" t="s">
        <v>60</v>
      </c>
      <c r="H288" s="104">
        <v>94800</v>
      </c>
      <c r="I288" s="104">
        <v>9480</v>
      </c>
      <c r="J288" s="104"/>
      <c r="K288" s="104">
        <v>9480</v>
      </c>
      <c r="L288" s="104">
        <f t="shared" si="21"/>
        <v>2844</v>
      </c>
      <c r="M288" s="104">
        <f t="shared" si="22"/>
        <v>3792</v>
      </c>
      <c r="N288" s="104">
        <f t="shared" si="23"/>
        <v>6636</v>
      </c>
      <c r="O288" s="104">
        <f t="shared" si="24"/>
        <v>2844</v>
      </c>
      <c r="P288" s="105">
        <v>44311</v>
      </c>
      <c r="Q288" s="105">
        <v>44675</v>
      </c>
      <c r="R288" s="20" t="s">
        <v>26</v>
      </c>
      <c r="S288" s="106" t="s">
        <v>133</v>
      </c>
    </row>
    <row r="289" ht="19.5" spans="1:19">
      <c r="A289" s="22">
        <v>284</v>
      </c>
      <c r="B289" s="22" t="s">
        <v>695</v>
      </c>
      <c r="C289" s="22" t="s">
        <v>696</v>
      </c>
      <c r="D289" s="22">
        <v>3000</v>
      </c>
      <c r="E289" s="103">
        <v>68.44</v>
      </c>
      <c r="F289" s="103">
        <f t="shared" si="20"/>
        <v>43.8340151957919</v>
      </c>
      <c r="G289" s="22" t="s">
        <v>60</v>
      </c>
      <c r="H289" s="104">
        <v>360000</v>
      </c>
      <c r="I289" s="104">
        <v>36000</v>
      </c>
      <c r="J289" s="104"/>
      <c r="K289" s="104">
        <v>36000</v>
      </c>
      <c r="L289" s="104">
        <f t="shared" si="21"/>
        <v>10800</v>
      </c>
      <c r="M289" s="104">
        <f t="shared" si="22"/>
        <v>14400</v>
      </c>
      <c r="N289" s="104">
        <f t="shared" si="23"/>
        <v>25200</v>
      </c>
      <c r="O289" s="104">
        <f t="shared" si="24"/>
        <v>10800</v>
      </c>
      <c r="P289" s="105">
        <v>44315</v>
      </c>
      <c r="Q289" s="105">
        <v>44679</v>
      </c>
      <c r="R289" s="20" t="s">
        <v>24</v>
      </c>
      <c r="S289" s="106" t="s">
        <v>697</v>
      </c>
    </row>
    <row r="290" ht="19.5" spans="1:19">
      <c r="A290" s="22">
        <v>285</v>
      </c>
      <c r="B290" s="22" t="s">
        <v>698</v>
      </c>
      <c r="C290" s="22" t="s">
        <v>699</v>
      </c>
      <c r="D290" s="22">
        <v>2000</v>
      </c>
      <c r="E290" s="103">
        <v>39.82</v>
      </c>
      <c r="F290" s="103">
        <f t="shared" si="20"/>
        <v>50.2260170768458</v>
      </c>
      <c r="G290" s="22" t="s">
        <v>60</v>
      </c>
      <c r="H290" s="104">
        <v>240000</v>
      </c>
      <c r="I290" s="104">
        <v>24000</v>
      </c>
      <c r="J290" s="104"/>
      <c r="K290" s="104">
        <v>24000</v>
      </c>
      <c r="L290" s="104">
        <f t="shared" si="21"/>
        <v>7200</v>
      </c>
      <c r="M290" s="104">
        <f t="shared" si="22"/>
        <v>9600</v>
      </c>
      <c r="N290" s="104">
        <f t="shared" si="23"/>
        <v>16800</v>
      </c>
      <c r="O290" s="104">
        <f t="shared" si="24"/>
        <v>7200</v>
      </c>
      <c r="P290" s="105">
        <v>44310</v>
      </c>
      <c r="Q290" s="105">
        <v>44674</v>
      </c>
      <c r="R290" s="20" t="s">
        <v>27</v>
      </c>
      <c r="S290" s="106" t="s">
        <v>594</v>
      </c>
    </row>
    <row r="291" ht="19.5" spans="1:19">
      <c r="A291" s="22">
        <v>286</v>
      </c>
      <c r="B291" s="22" t="s">
        <v>700</v>
      </c>
      <c r="C291" s="22" t="s">
        <v>701</v>
      </c>
      <c r="D291" s="22">
        <v>1800</v>
      </c>
      <c r="E291" s="103">
        <v>42.21</v>
      </c>
      <c r="F291" s="103">
        <f t="shared" si="20"/>
        <v>42.6439232409382</v>
      </c>
      <c r="G291" s="22" t="s">
        <v>64</v>
      </c>
      <c r="H291" s="104">
        <v>216000</v>
      </c>
      <c r="I291" s="104">
        <v>21600</v>
      </c>
      <c r="J291" s="104"/>
      <c r="K291" s="104">
        <v>21600</v>
      </c>
      <c r="L291" s="104">
        <f t="shared" si="21"/>
        <v>6480</v>
      </c>
      <c r="M291" s="104">
        <f t="shared" si="22"/>
        <v>8640</v>
      </c>
      <c r="N291" s="104">
        <f t="shared" si="23"/>
        <v>15120</v>
      </c>
      <c r="O291" s="104">
        <f t="shared" si="24"/>
        <v>6480</v>
      </c>
      <c r="P291" s="105">
        <v>44310</v>
      </c>
      <c r="Q291" s="105">
        <v>44674</v>
      </c>
      <c r="R291" s="20" t="s">
        <v>24</v>
      </c>
      <c r="S291" s="106" t="s">
        <v>124</v>
      </c>
    </row>
    <row r="292" ht="19.5" spans="1:19">
      <c r="A292" s="22">
        <v>287</v>
      </c>
      <c r="B292" s="22" t="s">
        <v>702</v>
      </c>
      <c r="C292" s="22" t="s">
        <v>703</v>
      </c>
      <c r="D292" s="22">
        <v>2500</v>
      </c>
      <c r="E292" s="103">
        <v>74.36</v>
      </c>
      <c r="F292" s="103">
        <f t="shared" si="20"/>
        <v>33.6202259279182</v>
      </c>
      <c r="G292" s="22" t="s">
        <v>162</v>
      </c>
      <c r="H292" s="104">
        <v>300000</v>
      </c>
      <c r="I292" s="104">
        <v>30000</v>
      </c>
      <c r="J292" s="104"/>
      <c r="K292" s="104">
        <v>30000</v>
      </c>
      <c r="L292" s="104">
        <f t="shared" si="21"/>
        <v>9000</v>
      </c>
      <c r="M292" s="104">
        <f t="shared" si="22"/>
        <v>12000</v>
      </c>
      <c r="N292" s="104">
        <f t="shared" si="23"/>
        <v>21000</v>
      </c>
      <c r="O292" s="104">
        <f t="shared" si="24"/>
        <v>9000</v>
      </c>
      <c r="P292" s="105">
        <v>44311</v>
      </c>
      <c r="Q292" s="105">
        <v>44675</v>
      </c>
      <c r="R292" s="20" t="s">
        <v>24</v>
      </c>
      <c r="S292" s="106" t="s">
        <v>454</v>
      </c>
    </row>
    <row r="293" ht="19.5" spans="1:19">
      <c r="A293" s="22">
        <v>288</v>
      </c>
      <c r="B293" s="22" t="s">
        <v>704</v>
      </c>
      <c r="C293" s="22" t="s">
        <v>705</v>
      </c>
      <c r="D293" s="22">
        <v>1500</v>
      </c>
      <c r="E293" s="103">
        <v>45.2</v>
      </c>
      <c r="F293" s="103">
        <f t="shared" si="20"/>
        <v>33.1858407079646</v>
      </c>
      <c r="G293" s="22" t="s">
        <v>64</v>
      </c>
      <c r="H293" s="104">
        <v>180000</v>
      </c>
      <c r="I293" s="104">
        <v>18000</v>
      </c>
      <c r="J293" s="104"/>
      <c r="K293" s="104">
        <v>18000</v>
      </c>
      <c r="L293" s="104">
        <f t="shared" si="21"/>
        <v>5400</v>
      </c>
      <c r="M293" s="104">
        <f t="shared" si="22"/>
        <v>7200</v>
      </c>
      <c r="N293" s="104">
        <f t="shared" si="23"/>
        <v>12600</v>
      </c>
      <c r="O293" s="104">
        <f t="shared" si="24"/>
        <v>5400</v>
      </c>
      <c r="P293" s="105">
        <v>44310</v>
      </c>
      <c r="Q293" s="105">
        <v>44674</v>
      </c>
      <c r="R293" s="20" t="s">
        <v>24</v>
      </c>
      <c r="S293" s="106" t="s">
        <v>142</v>
      </c>
    </row>
    <row r="294" ht="19.5" spans="1:19">
      <c r="A294" s="22">
        <v>289</v>
      </c>
      <c r="B294" s="22" t="s">
        <v>704</v>
      </c>
      <c r="C294" s="22" t="s">
        <v>706</v>
      </c>
      <c r="D294" s="22">
        <v>2300</v>
      </c>
      <c r="E294" s="103">
        <v>62.3</v>
      </c>
      <c r="F294" s="103">
        <f t="shared" si="20"/>
        <v>36.9181380417335</v>
      </c>
      <c r="G294" s="22" t="s">
        <v>60</v>
      </c>
      <c r="H294" s="104">
        <v>276000</v>
      </c>
      <c r="I294" s="104">
        <v>27600</v>
      </c>
      <c r="J294" s="104"/>
      <c r="K294" s="104">
        <v>27600</v>
      </c>
      <c r="L294" s="104">
        <f t="shared" si="21"/>
        <v>8280</v>
      </c>
      <c r="M294" s="104">
        <f t="shared" si="22"/>
        <v>11040</v>
      </c>
      <c r="N294" s="104">
        <f t="shared" si="23"/>
        <v>19320</v>
      </c>
      <c r="O294" s="104">
        <f t="shared" si="24"/>
        <v>8280</v>
      </c>
      <c r="P294" s="105">
        <v>44310</v>
      </c>
      <c r="Q294" s="105">
        <v>44674</v>
      </c>
      <c r="R294" s="20" t="s">
        <v>24</v>
      </c>
      <c r="S294" s="106" t="s">
        <v>265</v>
      </c>
    </row>
    <row r="295" ht="19.5" spans="1:19">
      <c r="A295" s="22">
        <v>290</v>
      </c>
      <c r="B295" s="22" t="s">
        <v>707</v>
      </c>
      <c r="C295" s="22" t="s">
        <v>708</v>
      </c>
      <c r="D295" s="22">
        <v>800</v>
      </c>
      <c r="E295" s="103">
        <v>18.29</v>
      </c>
      <c r="F295" s="103">
        <f t="shared" si="20"/>
        <v>43.7397484964461</v>
      </c>
      <c r="G295" s="22" t="s">
        <v>101</v>
      </c>
      <c r="H295" s="104">
        <v>96000</v>
      </c>
      <c r="I295" s="104">
        <v>9600</v>
      </c>
      <c r="J295" s="104"/>
      <c r="K295" s="104">
        <v>9600</v>
      </c>
      <c r="L295" s="104">
        <f t="shared" si="21"/>
        <v>2880</v>
      </c>
      <c r="M295" s="104">
        <f t="shared" si="22"/>
        <v>3840</v>
      </c>
      <c r="N295" s="104">
        <f t="shared" si="23"/>
        <v>6720</v>
      </c>
      <c r="O295" s="104">
        <f t="shared" si="24"/>
        <v>2880</v>
      </c>
      <c r="P295" s="105">
        <v>44312</v>
      </c>
      <c r="Q295" s="105">
        <v>44676</v>
      </c>
      <c r="R295" s="20" t="s">
        <v>27</v>
      </c>
      <c r="S295" s="106" t="s">
        <v>119</v>
      </c>
    </row>
    <row r="296" ht="19.5" spans="1:19">
      <c r="A296" s="22">
        <v>291</v>
      </c>
      <c r="B296" s="22" t="s">
        <v>709</v>
      </c>
      <c r="C296" s="22" t="s">
        <v>710</v>
      </c>
      <c r="D296" s="22">
        <v>1600</v>
      </c>
      <c r="E296" s="103">
        <v>36.43</v>
      </c>
      <c r="F296" s="103">
        <f t="shared" si="20"/>
        <v>43.919846280538</v>
      </c>
      <c r="G296" s="22" t="s">
        <v>162</v>
      </c>
      <c r="H296" s="104">
        <v>192000</v>
      </c>
      <c r="I296" s="104">
        <v>19200</v>
      </c>
      <c r="J296" s="104"/>
      <c r="K296" s="104">
        <v>19200</v>
      </c>
      <c r="L296" s="104">
        <f t="shared" si="21"/>
        <v>5760</v>
      </c>
      <c r="M296" s="104">
        <f t="shared" si="22"/>
        <v>7680</v>
      </c>
      <c r="N296" s="104">
        <f t="shared" si="23"/>
        <v>13440</v>
      </c>
      <c r="O296" s="104">
        <f t="shared" si="24"/>
        <v>5760</v>
      </c>
      <c r="P296" s="105">
        <v>44312</v>
      </c>
      <c r="Q296" s="105">
        <v>44676</v>
      </c>
      <c r="R296" s="20" t="s">
        <v>27</v>
      </c>
      <c r="S296" s="106" t="s">
        <v>119</v>
      </c>
    </row>
    <row r="297" ht="19.5" spans="1:19">
      <c r="A297" s="22">
        <v>292</v>
      </c>
      <c r="B297" s="22" t="s">
        <v>711</v>
      </c>
      <c r="C297" s="22" t="s">
        <v>712</v>
      </c>
      <c r="D297" s="22">
        <v>500</v>
      </c>
      <c r="E297" s="103">
        <v>11.45</v>
      </c>
      <c r="F297" s="103">
        <f t="shared" si="20"/>
        <v>43.6681222707424</v>
      </c>
      <c r="G297" s="22" t="s">
        <v>60</v>
      </c>
      <c r="H297" s="104">
        <v>60000</v>
      </c>
      <c r="I297" s="104">
        <v>6000</v>
      </c>
      <c r="J297" s="104"/>
      <c r="K297" s="104">
        <v>6000</v>
      </c>
      <c r="L297" s="104">
        <f t="shared" si="21"/>
        <v>1800</v>
      </c>
      <c r="M297" s="104">
        <f t="shared" si="22"/>
        <v>2400</v>
      </c>
      <c r="N297" s="104">
        <f t="shared" si="23"/>
        <v>4200</v>
      </c>
      <c r="O297" s="104">
        <f t="shared" si="24"/>
        <v>1800</v>
      </c>
      <c r="P297" s="105">
        <v>44316</v>
      </c>
      <c r="Q297" s="105">
        <v>44680</v>
      </c>
      <c r="R297" s="20" t="s">
        <v>24</v>
      </c>
      <c r="S297" s="106" t="s">
        <v>713</v>
      </c>
    </row>
    <row r="298" ht="19.5" spans="1:19">
      <c r="A298" s="22">
        <v>293</v>
      </c>
      <c r="B298" s="22" t="s">
        <v>189</v>
      </c>
      <c r="C298" s="22" t="s">
        <v>714</v>
      </c>
      <c r="D298" s="22">
        <v>1000</v>
      </c>
      <c r="E298" s="103">
        <v>23.87</v>
      </c>
      <c r="F298" s="103">
        <f t="shared" si="20"/>
        <v>41.8935902806871</v>
      </c>
      <c r="G298" s="22" t="s">
        <v>60</v>
      </c>
      <c r="H298" s="104">
        <v>120000</v>
      </c>
      <c r="I298" s="104">
        <v>12000</v>
      </c>
      <c r="J298" s="104"/>
      <c r="K298" s="104">
        <v>12000</v>
      </c>
      <c r="L298" s="104">
        <f t="shared" si="21"/>
        <v>3600</v>
      </c>
      <c r="M298" s="104">
        <f t="shared" si="22"/>
        <v>4800</v>
      </c>
      <c r="N298" s="104">
        <f t="shared" si="23"/>
        <v>8400</v>
      </c>
      <c r="O298" s="104">
        <f t="shared" si="24"/>
        <v>3600</v>
      </c>
      <c r="P298" s="105">
        <v>44322</v>
      </c>
      <c r="Q298" s="105">
        <v>44686</v>
      </c>
      <c r="R298" s="20" t="s">
        <v>24</v>
      </c>
      <c r="S298" s="106" t="s">
        <v>715</v>
      </c>
    </row>
    <row r="299" ht="19.5" spans="1:19">
      <c r="A299" s="22">
        <v>294</v>
      </c>
      <c r="B299" s="22" t="s">
        <v>716</v>
      </c>
      <c r="C299" s="22" t="s">
        <v>717</v>
      </c>
      <c r="D299" s="22">
        <v>1000</v>
      </c>
      <c r="E299" s="103">
        <v>32.26</v>
      </c>
      <c r="F299" s="103">
        <f t="shared" si="20"/>
        <v>30.9981401115933</v>
      </c>
      <c r="G299" s="22" t="s">
        <v>60</v>
      </c>
      <c r="H299" s="104">
        <v>120000</v>
      </c>
      <c r="I299" s="104">
        <v>12000</v>
      </c>
      <c r="J299" s="104"/>
      <c r="K299" s="104">
        <v>12000</v>
      </c>
      <c r="L299" s="104">
        <f t="shared" si="21"/>
        <v>3600</v>
      </c>
      <c r="M299" s="104">
        <f t="shared" si="22"/>
        <v>4800</v>
      </c>
      <c r="N299" s="104">
        <f t="shared" si="23"/>
        <v>8400</v>
      </c>
      <c r="O299" s="104">
        <f t="shared" si="24"/>
        <v>3600</v>
      </c>
      <c r="P299" s="105">
        <v>44331</v>
      </c>
      <c r="Q299" s="105">
        <v>44695</v>
      </c>
      <c r="R299" s="20" t="s">
        <v>24</v>
      </c>
      <c r="S299" s="106" t="s">
        <v>718</v>
      </c>
    </row>
    <row r="300" ht="19.5" spans="1:19">
      <c r="A300" s="22">
        <v>295</v>
      </c>
      <c r="B300" s="22" t="s">
        <v>719</v>
      </c>
      <c r="C300" s="22" t="s">
        <v>720</v>
      </c>
      <c r="D300" s="22">
        <v>1300</v>
      </c>
      <c r="E300" s="103">
        <v>42</v>
      </c>
      <c r="F300" s="103">
        <f t="shared" si="20"/>
        <v>30.952380952381</v>
      </c>
      <c r="G300" s="22" t="s">
        <v>64</v>
      </c>
      <c r="H300" s="104">
        <v>156000</v>
      </c>
      <c r="I300" s="104">
        <v>15600</v>
      </c>
      <c r="J300" s="104">
        <v>4680</v>
      </c>
      <c r="K300" s="104">
        <v>20280</v>
      </c>
      <c r="L300" s="104">
        <f t="shared" si="21"/>
        <v>6084</v>
      </c>
      <c r="M300" s="104">
        <f t="shared" si="22"/>
        <v>8112</v>
      </c>
      <c r="N300" s="104">
        <f t="shared" si="23"/>
        <v>14196</v>
      </c>
      <c r="O300" s="104">
        <f t="shared" si="24"/>
        <v>6084</v>
      </c>
      <c r="P300" s="105">
        <v>44315</v>
      </c>
      <c r="Q300" s="105">
        <v>44679</v>
      </c>
      <c r="R300" s="20" t="s">
        <v>24</v>
      </c>
      <c r="S300" s="106" t="s">
        <v>697</v>
      </c>
    </row>
    <row r="301" ht="19.5" spans="1:19">
      <c r="A301" s="22">
        <v>296</v>
      </c>
      <c r="B301" s="22" t="s">
        <v>719</v>
      </c>
      <c r="C301" s="22" t="s">
        <v>721</v>
      </c>
      <c r="D301" s="22">
        <v>550</v>
      </c>
      <c r="E301" s="103">
        <v>14.8</v>
      </c>
      <c r="F301" s="103">
        <f t="shared" si="20"/>
        <v>37.1621621621622</v>
      </c>
      <c r="G301" s="22" t="s">
        <v>64</v>
      </c>
      <c r="H301" s="104">
        <v>66000</v>
      </c>
      <c r="I301" s="104">
        <v>6600</v>
      </c>
      <c r="J301" s="104"/>
      <c r="K301" s="104">
        <v>6600</v>
      </c>
      <c r="L301" s="104">
        <f t="shared" si="21"/>
        <v>1980</v>
      </c>
      <c r="M301" s="104">
        <f t="shared" si="22"/>
        <v>2640</v>
      </c>
      <c r="N301" s="104">
        <f t="shared" si="23"/>
        <v>4620</v>
      </c>
      <c r="O301" s="104">
        <f t="shared" si="24"/>
        <v>1980</v>
      </c>
      <c r="P301" s="105">
        <v>44315</v>
      </c>
      <c r="Q301" s="105">
        <v>44679</v>
      </c>
      <c r="R301" s="20" t="s">
        <v>24</v>
      </c>
      <c r="S301" s="106" t="s">
        <v>697</v>
      </c>
    </row>
    <row r="302" ht="19.5" spans="1:19">
      <c r="A302" s="22">
        <v>297</v>
      </c>
      <c r="B302" s="22" t="s">
        <v>722</v>
      </c>
      <c r="C302" s="22" t="s">
        <v>723</v>
      </c>
      <c r="D302" s="22">
        <v>1100</v>
      </c>
      <c r="E302" s="103">
        <v>26.85</v>
      </c>
      <c r="F302" s="103">
        <f t="shared" si="20"/>
        <v>40.9683426443203</v>
      </c>
      <c r="G302" s="22" t="s">
        <v>60</v>
      </c>
      <c r="H302" s="104">
        <v>132000</v>
      </c>
      <c r="I302" s="104">
        <v>13200</v>
      </c>
      <c r="J302" s="104"/>
      <c r="K302" s="104">
        <v>13200</v>
      </c>
      <c r="L302" s="104">
        <f t="shared" si="21"/>
        <v>3960</v>
      </c>
      <c r="M302" s="104">
        <f t="shared" si="22"/>
        <v>5280</v>
      </c>
      <c r="N302" s="104">
        <f t="shared" si="23"/>
        <v>9240</v>
      </c>
      <c r="O302" s="104">
        <f t="shared" si="24"/>
        <v>3960</v>
      </c>
      <c r="P302" s="105">
        <v>44316</v>
      </c>
      <c r="Q302" s="105">
        <v>44680</v>
      </c>
      <c r="R302" s="20" t="s">
        <v>27</v>
      </c>
      <c r="S302" s="106" t="s">
        <v>724</v>
      </c>
    </row>
    <row r="303" ht="19.5" spans="1:19">
      <c r="A303" s="22">
        <v>298</v>
      </c>
      <c r="B303" s="22" t="s">
        <v>725</v>
      </c>
      <c r="C303" s="22" t="s">
        <v>726</v>
      </c>
      <c r="D303" s="22">
        <v>1600</v>
      </c>
      <c r="E303" s="103">
        <v>30.76</v>
      </c>
      <c r="F303" s="103">
        <f t="shared" si="20"/>
        <v>52.0156046814044</v>
      </c>
      <c r="G303" s="22" t="s">
        <v>60</v>
      </c>
      <c r="H303" s="104">
        <v>192000</v>
      </c>
      <c r="I303" s="104">
        <v>19200</v>
      </c>
      <c r="J303" s="104"/>
      <c r="K303" s="104">
        <v>19200</v>
      </c>
      <c r="L303" s="104">
        <f t="shared" si="21"/>
        <v>5760</v>
      </c>
      <c r="M303" s="104">
        <f t="shared" si="22"/>
        <v>7680</v>
      </c>
      <c r="N303" s="104">
        <f t="shared" si="23"/>
        <v>13440</v>
      </c>
      <c r="O303" s="104">
        <f t="shared" si="24"/>
        <v>5760</v>
      </c>
      <c r="P303" s="105">
        <v>44331</v>
      </c>
      <c r="Q303" s="105">
        <v>44695</v>
      </c>
      <c r="R303" s="20" t="s">
        <v>24</v>
      </c>
      <c r="S303" s="106" t="s">
        <v>727</v>
      </c>
    </row>
    <row r="304" ht="19.5" spans="1:19">
      <c r="A304" s="22">
        <v>299</v>
      </c>
      <c r="B304" s="22" t="s">
        <v>728</v>
      </c>
      <c r="C304" s="22" t="s">
        <v>729</v>
      </c>
      <c r="D304" s="22">
        <v>1500</v>
      </c>
      <c r="E304" s="103">
        <v>35.98</v>
      </c>
      <c r="F304" s="103">
        <f t="shared" si="20"/>
        <v>41.6898276820456</v>
      </c>
      <c r="G304" s="22" t="s">
        <v>64</v>
      </c>
      <c r="H304" s="104">
        <v>180000</v>
      </c>
      <c r="I304" s="104">
        <v>18000</v>
      </c>
      <c r="J304" s="104"/>
      <c r="K304" s="104">
        <v>18000</v>
      </c>
      <c r="L304" s="104">
        <f t="shared" si="21"/>
        <v>5400</v>
      </c>
      <c r="M304" s="104">
        <f t="shared" si="22"/>
        <v>7200</v>
      </c>
      <c r="N304" s="104">
        <f t="shared" si="23"/>
        <v>12600</v>
      </c>
      <c r="O304" s="104">
        <f t="shared" si="24"/>
        <v>5400</v>
      </c>
      <c r="P304" s="105">
        <v>44331</v>
      </c>
      <c r="Q304" s="105">
        <v>44695</v>
      </c>
      <c r="R304" s="20" t="s">
        <v>24</v>
      </c>
      <c r="S304" s="106" t="s">
        <v>124</v>
      </c>
    </row>
    <row r="305" ht="19.5" spans="1:19">
      <c r="A305" s="22">
        <v>300</v>
      </c>
      <c r="B305" s="22" t="s">
        <v>189</v>
      </c>
      <c r="C305" s="22" t="s">
        <v>730</v>
      </c>
      <c r="D305" s="22">
        <v>1700</v>
      </c>
      <c r="E305" s="103">
        <v>39.36</v>
      </c>
      <c r="F305" s="103">
        <f t="shared" si="20"/>
        <v>43.1910569105691</v>
      </c>
      <c r="G305" s="22" t="s">
        <v>60</v>
      </c>
      <c r="H305" s="104">
        <v>204000</v>
      </c>
      <c r="I305" s="104">
        <v>20400</v>
      </c>
      <c r="J305" s="104"/>
      <c r="K305" s="104">
        <v>20400</v>
      </c>
      <c r="L305" s="104">
        <f t="shared" si="21"/>
        <v>6120</v>
      </c>
      <c r="M305" s="104">
        <f t="shared" si="22"/>
        <v>8160</v>
      </c>
      <c r="N305" s="104">
        <f t="shared" si="23"/>
        <v>14280</v>
      </c>
      <c r="O305" s="104">
        <f t="shared" si="24"/>
        <v>6120</v>
      </c>
      <c r="P305" s="105">
        <v>44322</v>
      </c>
      <c r="Q305" s="105">
        <v>44686</v>
      </c>
      <c r="R305" s="20" t="s">
        <v>24</v>
      </c>
      <c r="S305" s="106" t="s">
        <v>715</v>
      </c>
    </row>
    <row r="306" ht="19.5" spans="1:19">
      <c r="A306" s="22">
        <v>301</v>
      </c>
      <c r="B306" s="22" t="s">
        <v>491</v>
      </c>
      <c r="C306" s="22" t="s">
        <v>731</v>
      </c>
      <c r="D306" s="22">
        <v>3800</v>
      </c>
      <c r="E306" s="103">
        <v>72.65</v>
      </c>
      <c r="F306" s="103">
        <f t="shared" si="20"/>
        <v>52.3055746730902</v>
      </c>
      <c r="G306" s="22" t="s">
        <v>60</v>
      </c>
      <c r="H306" s="104">
        <v>456000</v>
      </c>
      <c r="I306" s="104">
        <v>45600</v>
      </c>
      <c r="J306" s="104"/>
      <c r="K306" s="104">
        <v>45600</v>
      </c>
      <c r="L306" s="104">
        <f t="shared" si="21"/>
        <v>13680</v>
      </c>
      <c r="M306" s="104">
        <f t="shared" si="22"/>
        <v>18240</v>
      </c>
      <c r="N306" s="104">
        <f t="shared" si="23"/>
        <v>31920</v>
      </c>
      <c r="O306" s="104">
        <f t="shared" si="24"/>
        <v>13680</v>
      </c>
      <c r="P306" s="105">
        <v>44316</v>
      </c>
      <c r="Q306" s="105">
        <v>44680</v>
      </c>
      <c r="R306" s="20" t="s">
        <v>24</v>
      </c>
      <c r="S306" s="106" t="s">
        <v>451</v>
      </c>
    </row>
    <row r="307" ht="19.5" spans="1:19">
      <c r="A307" s="22">
        <v>302</v>
      </c>
      <c r="B307" s="22" t="s">
        <v>732</v>
      </c>
      <c r="C307" s="22" t="s">
        <v>733</v>
      </c>
      <c r="D307" s="22">
        <v>720</v>
      </c>
      <c r="E307" s="103">
        <v>18.71</v>
      </c>
      <c r="F307" s="103">
        <f t="shared" si="20"/>
        <v>38.4820951362908</v>
      </c>
      <c r="G307" s="22" t="s">
        <v>174</v>
      </c>
      <c r="H307" s="104">
        <v>86400</v>
      </c>
      <c r="I307" s="104">
        <v>8640</v>
      </c>
      <c r="J307" s="104"/>
      <c r="K307" s="104">
        <v>8640</v>
      </c>
      <c r="L307" s="104">
        <f t="shared" si="21"/>
        <v>2592</v>
      </c>
      <c r="M307" s="104">
        <f t="shared" si="22"/>
        <v>3456</v>
      </c>
      <c r="N307" s="104">
        <f t="shared" si="23"/>
        <v>6048</v>
      </c>
      <c r="O307" s="104">
        <f t="shared" si="24"/>
        <v>2592</v>
      </c>
      <c r="P307" s="105">
        <v>44315</v>
      </c>
      <c r="Q307" s="105">
        <v>44679</v>
      </c>
      <c r="R307" s="20" t="s">
        <v>24</v>
      </c>
      <c r="S307" s="106" t="s">
        <v>651</v>
      </c>
    </row>
    <row r="308" ht="19.5" spans="1:19">
      <c r="A308" s="22">
        <v>303</v>
      </c>
      <c r="B308" s="22" t="s">
        <v>734</v>
      </c>
      <c r="C308" s="22" t="s">
        <v>735</v>
      </c>
      <c r="D308" s="22">
        <v>1650</v>
      </c>
      <c r="E308" s="103">
        <v>43.6</v>
      </c>
      <c r="F308" s="103">
        <f t="shared" si="20"/>
        <v>37.8440366972477</v>
      </c>
      <c r="G308" s="22" t="s">
        <v>60</v>
      </c>
      <c r="H308" s="104">
        <v>198000</v>
      </c>
      <c r="I308" s="104">
        <v>19800</v>
      </c>
      <c r="J308" s="104"/>
      <c r="K308" s="104">
        <v>19800</v>
      </c>
      <c r="L308" s="104">
        <f t="shared" si="21"/>
        <v>5940</v>
      </c>
      <c r="M308" s="104">
        <f t="shared" si="22"/>
        <v>7920</v>
      </c>
      <c r="N308" s="104">
        <f t="shared" si="23"/>
        <v>13860</v>
      </c>
      <c r="O308" s="104">
        <f t="shared" si="24"/>
        <v>5940</v>
      </c>
      <c r="P308" s="105">
        <v>44316</v>
      </c>
      <c r="Q308" s="105">
        <v>44680</v>
      </c>
      <c r="R308" s="20" t="s">
        <v>24</v>
      </c>
      <c r="S308" s="106" t="s">
        <v>65</v>
      </c>
    </row>
    <row r="309" ht="19.5" spans="1:19">
      <c r="A309" s="22">
        <v>304</v>
      </c>
      <c r="B309" s="22" t="s">
        <v>736</v>
      </c>
      <c r="C309" s="22" t="s">
        <v>737</v>
      </c>
      <c r="D309" s="22">
        <v>1500</v>
      </c>
      <c r="E309" s="103">
        <v>40</v>
      </c>
      <c r="F309" s="103">
        <f t="shared" si="20"/>
        <v>37.5</v>
      </c>
      <c r="G309" s="22" t="s">
        <v>738</v>
      </c>
      <c r="H309" s="104">
        <v>180000</v>
      </c>
      <c r="I309" s="104">
        <v>18000</v>
      </c>
      <c r="J309" s="104"/>
      <c r="K309" s="104">
        <v>18000</v>
      </c>
      <c r="L309" s="104">
        <f t="shared" si="21"/>
        <v>5400</v>
      </c>
      <c r="M309" s="104">
        <f t="shared" si="22"/>
        <v>7200</v>
      </c>
      <c r="N309" s="104">
        <f t="shared" si="23"/>
        <v>12600</v>
      </c>
      <c r="O309" s="104">
        <f t="shared" si="24"/>
        <v>5400</v>
      </c>
      <c r="P309" s="105">
        <v>44315</v>
      </c>
      <c r="Q309" s="105">
        <v>44679</v>
      </c>
      <c r="R309" s="20" t="s">
        <v>24</v>
      </c>
      <c r="S309" s="106" t="s">
        <v>739</v>
      </c>
    </row>
    <row r="310" ht="19.5" spans="1:19">
      <c r="A310" s="22">
        <v>305</v>
      </c>
      <c r="B310" s="22" t="s">
        <v>736</v>
      </c>
      <c r="C310" s="22" t="s">
        <v>740</v>
      </c>
      <c r="D310" s="22">
        <v>1500</v>
      </c>
      <c r="E310" s="103">
        <v>36.78</v>
      </c>
      <c r="F310" s="103">
        <f t="shared" si="20"/>
        <v>40.7830342577488</v>
      </c>
      <c r="G310" s="22" t="s">
        <v>738</v>
      </c>
      <c r="H310" s="104">
        <v>180000</v>
      </c>
      <c r="I310" s="104">
        <v>18000</v>
      </c>
      <c r="J310" s="104"/>
      <c r="K310" s="104">
        <v>18000</v>
      </c>
      <c r="L310" s="104">
        <f t="shared" si="21"/>
        <v>5400</v>
      </c>
      <c r="M310" s="104">
        <f t="shared" si="22"/>
        <v>7200</v>
      </c>
      <c r="N310" s="104">
        <f t="shared" si="23"/>
        <v>12600</v>
      </c>
      <c r="O310" s="104">
        <f t="shared" si="24"/>
        <v>5400</v>
      </c>
      <c r="P310" s="105">
        <v>44315</v>
      </c>
      <c r="Q310" s="105">
        <v>44679</v>
      </c>
      <c r="R310" s="20" t="s">
        <v>24</v>
      </c>
      <c r="S310" s="106" t="s">
        <v>739</v>
      </c>
    </row>
    <row r="311" ht="19.5" spans="1:19">
      <c r="A311" s="22">
        <v>306</v>
      </c>
      <c r="B311" s="22" t="s">
        <v>732</v>
      </c>
      <c r="C311" s="22" t="s">
        <v>741</v>
      </c>
      <c r="D311" s="22">
        <v>1250</v>
      </c>
      <c r="E311" s="103">
        <v>29.5</v>
      </c>
      <c r="F311" s="103">
        <f t="shared" si="20"/>
        <v>42.3728813559322</v>
      </c>
      <c r="G311" s="22" t="s">
        <v>174</v>
      </c>
      <c r="H311" s="104">
        <v>150000</v>
      </c>
      <c r="I311" s="104">
        <v>15000</v>
      </c>
      <c r="J311" s="104"/>
      <c r="K311" s="104">
        <v>15000</v>
      </c>
      <c r="L311" s="104">
        <f t="shared" si="21"/>
        <v>4500</v>
      </c>
      <c r="M311" s="104">
        <f t="shared" si="22"/>
        <v>6000</v>
      </c>
      <c r="N311" s="104">
        <f t="shared" si="23"/>
        <v>10500</v>
      </c>
      <c r="O311" s="104">
        <f t="shared" si="24"/>
        <v>4500</v>
      </c>
      <c r="P311" s="105">
        <v>44315</v>
      </c>
      <c r="Q311" s="105">
        <v>44679</v>
      </c>
      <c r="R311" s="20" t="s">
        <v>24</v>
      </c>
      <c r="S311" s="106" t="s">
        <v>651</v>
      </c>
    </row>
    <row r="312" ht="19.5" spans="1:19">
      <c r="A312" s="22">
        <v>307</v>
      </c>
      <c r="B312" s="22" t="s">
        <v>732</v>
      </c>
      <c r="C312" s="22" t="s">
        <v>742</v>
      </c>
      <c r="D312" s="22">
        <v>2300</v>
      </c>
      <c r="E312" s="103">
        <v>57.17</v>
      </c>
      <c r="F312" s="103">
        <f t="shared" si="20"/>
        <v>40.2308903270946</v>
      </c>
      <c r="G312" s="22" t="s">
        <v>174</v>
      </c>
      <c r="H312" s="104">
        <v>276000</v>
      </c>
      <c r="I312" s="104">
        <v>27600</v>
      </c>
      <c r="J312" s="104">
        <v>8280</v>
      </c>
      <c r="K312" s="104">
        <v>35880</v>
      </c>
      <c r="L312" s="104">
        <f t="shared" si="21"/>
        <v>10764</v>
      </c>
      <c r="M312" s="104">
        <f t="shared" si="22"/>
        <v>14352</v>
      </c>
      <c r="N312" s="104">
        <f t="shared" si="23"/>
        <v>25116</v>
      </c>
      <c r="O312" s="104">
        <f t="shared" si="24"/>
        <v>10764</v>
      </c>
      <c r="P312" s="105">
        <v>44315</v>
      </c>
      <c r="Q312" s="105">
        <v>44679</v>
      </c>
      <c r="R312" s="20" t="s">
        <v>24</v>
      </c>
      <c r="S312" s="106" t="s">
        <v>651</v>
      </c>
    </row>
    <row r="313" ht="19.5" spans="1:19">
      <c r="A313" s="22">
        <v>308</v>
      </c>
      <c r="B313" s="22" t="s">
        <v>743</v>
      </c>
      <c r="C313" s="22" t="s">
        <v>744</v>
      </c>
      <c r="D313" s="22">
        <v>4400</v>
      </c>
      <c r="E313" s="103">
        <v>112.74</v>
      </c>
      <c r="F313" s="103">
        <f t="shared" si="20"/>
        <v>39.0278516941636</v>
      </c>
      <c r="G313" s="22" t="s">
        <v>745</v>
      </c>
      <c r="H313" s="104">
        <v>528000</v>
      </c>
      <c r="I313" s="104">
        <v>52800</v>
      </c>
      <c r="J313" s="104"/>
      <c r="K313" s="104">
        <v>52800</v>
      </c>
      <c r="L313" s="104">
        <f t="shared" si="21"/>
        <v>15840</v>
      </c>
      <c r="M313" s="104">
        <f t="shared" si="22"/>
        <v>21120</v>
      </c>
      <c r="N313" s="104">
        <f t="shared" si="23"/>
        <v>36960</v>
      </c>
      <c r="O313" s="104">
        <f t="shared" si="24"/>
        <v>15840</v>
      </c>
      <c r="P313" s="105">
        <v>44312</v>
      </c>
      <c r="Q313" s="105">
        <v>44676</v>
      </c>
      <c r="R313" s="20" t="s">
        <v>27</v>
      </c>
      <c r="S313" s="106" t="s">
        <v>746</v>
      </c>
    </row>
    <row r="314" ht="19.5" spans="1:19">
      <c r="A314" s="22">
        <v>309</v>
      </c>
      <c r="B314" s="22" t="s">
        <v>747</v>
      </c>
      <c r="C314" s="22" t="s">
        <v>748</v>
      </c>
      <c r="D314" s="22">
        <v>1300</v>
      </c>
      <c r="E314" s="103">
        <v>33.42</v>
      </c>
      <c r="F314" s="103">
        <f t="shared" si="20"/>
        <v>38.8988629563136</v>
      </c>
      <c r="G314" s="22" t="s">
        <v>659</v>
      </c>
      <c r="H314" s="104">
        <v>156000</v>
      </c>
      <c r="I314" s="104">
        <v>15600</v>
      </c>
      <c r="J314" s="104"/>
      <c r="K314" s="104">
        <v>15600</v>
      </c>
      <c r="L314" s="104">
        <f t="shared" si="21"/>
        <v>4680</v>
      </c>
      <c r="M314" s="104">
        <f t="shared" si="22"/>
        <v>6240</v>
      </c>
      <c r="N314" s="104">
        <f t="shared" si="23"/>
        <v>10920</v>
      </c>
      <c r="O314" s="104">
        <f t="shared" si="24"/>
        <v>4680</v>
      </c>
      <c r="P314" s="105">
        <v>44316</v>
      </c>
      <c r="Q314" s="105">
        <v>44680</v>
      </c>
      <c r="R314" s="20" t="s">
        <v>24</v>
      </c>
      <c r="S314" s="106" t="s">
        <v>749</v>
      </c>
    </row>
    <row r="315" ht="19.5" spans="1:19">
      <c r="A315" s="22">
        <v>310</v>
      </c>
      <c r="B315" s="22" t="s">
        <v>702</v>
      </c>
      <c r="C315" s="22" t="s">
        <v>750</v>
      </c>
      <c r="D315" s="22">
        <v>2300</v>
      </c>
      <c r="E315" s="103">
        <v>55.8</v>
      </c>
      <c r="F315" s="103">
        <f t="shared" si="20"/>
        <v>41.2186379928315</v>
      </c>
      <c r="G315" s="22" t="s">
        <v>162</v>
      </c>
      <c r="H315" s="104">
        <v>276000</v>
      </c>
      <c r="I315" s="104">
        <v>27600</v>
      </c>
      <c r="J315" s="104"/>
      <c r="K315" s="104">
        <v>27600</v>
      </c>
      <c r="L315" s="104">
        <f t="shared" si="21"/>
        <v>8280</v>
      </c>
      <c r="M315" s="104">
        <f t="shared" si="22"/>
        <v>11040</v>
      </c>
      <c r="N315" s="104">
        <f t="shared" si="23"/>
        <v>19320</v>
      </c>
      <c r="O315" s="104">
        <f t="shared" si="24"/>
        <v>8280</v>
      </c>
      <c r="P315" s="105">
        <v>44311</v>
      </c>
      <c r="Q315" s="105">
        <v>44675</v>
      </c>
      <c r="R315" s="20" t="s">
        <v>24</v>
      </c>
      <c r="S315" s="106" t="s">
        <v>454</v>
      </c>
    </row>
    <row r="316" ht="19.5" spans="1:19">
      <c r="A316" s="22">
        <v>311</v>
      </c>
      <c r="B316" s="22" t="s">
        <v>751</v>
      </c>
      <c r="C316" s="22" t="s">
        <v>752</v>
      </c>
      <c r="D316" s="22">
        <v>1500</v>
      </c>
      <c r="E316" s="103">
        <v>34.6</v>
      </c>
      <c r="F316" s="103">
        <f t="shared" si="20"/>
        <v>43.3526011560694</v>
      </c>
      <c r="G316" s="22" t="s">
        <v>64</v>
      </c>
      <c r="H316" s="104">
        <v>180000</v>
      </c>
      <c r="I316" s="104">
        <v>18000</v>
      </c>
      <c r="J316" s="104"/>
      <c r="K316" s="104">
        <v>18000</v>
      </c>
      <c r="L316" s="104">
        <f t="shared" si="21"/>
        <v>5400</v>
      </c>
      <c r="M316" s="104">
        <f t="shared" si="22"/>
        <v>7200</v>
      </c>
      <c r="N316" s="104">
        <f t="shared" si="23"/>
        <v>12600</v>
      </c>
      <c r="O316" s="104">
        <f t="shared" si="24"/>
        <v>5400</v>
      </c>
      <c r="P316" s="105">
        <v>44331</v>
      </c>
      <c r="Q316" s="105">
        <v>44695</v>
      </c>
      <c r="R316" s="20" t="s">
        <v>26</v>
      </c>
      <c r="S316" s="106" t="s">
        <v>538</v>
      </c>
    </row>
    <row r="317" ht="19.5" spans="1:19">
      <c r="A317" s="22">
        <v>312</v>
      </c>
      <c r="B317" s="22" t="s">
        <v>753</v>
      </c>
      <c r="C317" s="22" t="s">
        <v>754</v>
      </c>
      <c r="D317" s="22">
        <v>1200</v>
      </c>
      <c r="E317" s="103">
        <v>31.5</v>
      </c>
      <c r="F317" s="103">
        <f t="shared" si="20"/>
        <v>38.0952380952381</v>
      </c>
      <c r="G317" s="22" t="s">
        <v>755</v>
      </c>
      <c r="H317" s="104">
        <v>144000</v>
      </c>
      <c r="I317" s="104">
        <f>H317*10%</f>
        <v>14400</v>
      </c>
      <c r="J317" s="104"/>
      <c r="K317" s="104">
        <v>14400</v>
      </c>
      <c r="L317" s="104">
        <f t="shared" si="21"/>
        <v>4320</v>
      </c>
      <c r="M317" s="104">
        <f t="shared" si="22"/>
        <v>5760</v>
      </c>
      <c r="N317" s="104">
        <f t="shared" si="23"/>
        <v>10080</v>
      </c>
      <c r="O317" s="104">
        <f t="shared" si="24"/>
        <v>4320</v>
      </c>
      <c r="P317" s="105">
        <v>44315</v>
      </c>
      <c r="Q317" s="105">
        <v>44679</v>
      </c>
      <c r="R317" s="20" t="s">
        <v>24</v>
      </c>
      <c r="S317" s="106" t="s">
        <v>739</v>
      </c>
    </row>
    <row r="318" ht="19.5" spans="1:19">
      <c r="A318" s="22">
        <v>313</v>
      </c>
      <c r="B318" s="22" t="s">
        <v>567</v>
      </c>
      <c r="C318" s="22" t="s">
        <v>756</v>
      </c>
      <c r="D318" s="22">
        <v>1000</v>
      </c>
      <c r="E318" s="103">
        <v>23.58</v>
      </c>
      <c r="F318" s="103">
        <f t="shared" si="20"/>
        <v>42.4088210347752</v>
      </c>
      <c r="G318" s="22" t="s">
        <v>60</v>
      </c>
      <c r="H318" s="104">
        <v>120000</v>
      </c>
      <c r="I318" s="104">
        <v>12000</v>
      </c>
      <c r="J318" s="104"/>
      <c r="K318" s="104">
        <v>12000</v>
      </c>
      <c r="L318" s="104">
        <f t="shared" si="21"/>
        <v>3600</v>
      </c>
      <c r="M318" s="104">
        <f t="shared" si="22"/>
        <v>4800</v>
      </c>
      <c r="N318" s="104">
        <f t="shared" si="23"/>
        <v>8400</v>
      </c>
      <c r="O318" s="104">
        <f t="shared" si="24"/>
        <v>3600</v>
      </c>
      <c r="P318" s="105">
        <v>44326</v>
      </c>
      <c r="Q318" s="105">
        <v>44690</v>
      </c>
      <c r="R318" s="20" t="s">
        <v>24</v>
      </c>
      <c r="S318" s="106" t="s">
        <v>757</v>
      </c>
    </row>
    <row r="319" ht="19.5" spans="1:19">
      <c r="A319" s="22">
        <v>314</v>
      </c>
      <c r="B319" s="22" t="s">
        <v>567</v>
      </c>
      <c r="C319" s="22" t="s">
        <v>758</v>
      </c>
      <c r="D319" s="22">
        <v>2200</v>
      </c>
      <c r="E319" s="103">
        <v>50.07</v>
      </c>
      <c r="F319" s="103">
        <f t="shared" si="20"/>
        <v>43.9384861194328</v>
      </c>
      <c r="G319" s="22" t="s">
        <v>60</v>
      </c>
      <c r="H319" s="104">
        <v>264000</v>
      </c>
      <c r="I319" s="104">
        <v>26400</v>
      </c>
      <c r="J319" s="104"/>
      <c r="K319" s="104">
        <v>26400</v>
      </c>
      <c r="L319" s="104">
        <f t="shared" si="21"/>
        <v>7920</v>
      </c>
      <c r="M319" s="104">
        <f t="shared" si="22"/>
        <v>10560</v>
      </c>
      <c r="N319" s="104">
        <f t="shared" si="23"/>
        <v>18480</v>
      </c>
      <c r="O319" s="104">
        <f t="shared" si="24"/>
        <v>7920</v>
      </c>
      <c r="P319" s="105">
        <v>44324</v>
      </c>
      <c r="Q319" s="105">
        <v>44688</v>
      </c>
      <c r="R319" s="20" t="s">
        <v>24</v>
      </c>
      <c r="S319" s="106" t="s">
        <v>759</v>
      </c>
    </row>
    <row r="320" ht="19.5" spans="1:19">
      <c r="A320" s="22">
        <v>315</v>
      </c>
      <c r="B320" s="22" t="s">
        <v>189</v>
      </c>
      <c r="C320" s="22" t="s">
        <v>760</v>
      </c>
      <c r="D320" s="22">
        <v>1000</v>
      </c>
      <c r="E320" s="103">
        <v>22.83</v>
      </c>
      <c r="F320" s="103">
        <f t="shared" si="20"/>
        <v>43.8020148926851</v>
      </c>
      <c r="G320" s="22" t="s">
        <v>60</v>
      </c>
      <c r="H320" s="104">
        <v>120000</v>
      </c>
      <c r="I320" s="104">
        <v>12000</v>
      </c>
      <c r="J320" s="104"/>
      <c r="K320" s="104">
        <v>12000</v>
      </c>
      <c r="L320" s="104">
        <f t="shared" si="21"/>
        <v>3600</v>
      </c>
      <c r="M320" s="104">
        <f t="shared" si="22"/>
        <v>4800</v>
      </c>
      <c r="N320" s="104">
        <f t="shared" si="23"/>
        <v>8400</v>
      </c>
      <c r="O320" s="104">
        <f t="shared" si="24"/>
        <v>3600</v>
      </c>
      <c r="P320" s="105">
        <v>44322</v>
      </c>
      <c r="Q320" s="105">
        <v>44686</v>
      </c>
      <c r="R320" s="20" t="s">
        <v>24</v>
      </c>
      <c r="S320" s="106" t="s">
        <v>715</v>
      </c>
    </row>
    <row r="321" ht="19.5" spans="1:19">
      <c r="A321" s="22">
        <v>316</v>
      </c>
      <c r="B321" s="22" t="s">
        <v>468</v>
      </c>
      <c r="C321" s="22" t="s">
        <v>761</v>
      </c>
      <c r="D321" s="22">
        <v>1000</v>
      </c>
      <c r="E321" s="103">
        <v>15.58</v>
      </c>
      <c r="F321" s="103">
        <f t="shared" si="20"/>
        <v>64.1848523748395</v>
      </c>
      <c r="G321" s="22" t="s">
        <v>60</v>
      </c>
      <c r="H321" s="104">
        <v>120000</v>
      </c>
      <c r="I321" s="104">
        <v>12000</v>
      </c>
      <c r="J321" s="104"/>
      <c r="K321" s="104">
        <v>12000</v>
      </c>
      <c r="L321" s="104">
        <f t="shared" si="21"/>
        <v>3600</v>
      </c>
      <c r="M321" s="104">
        <f t="shared" si="22"/>
        <v>4800</v>
      </c>
      <c r="N321" s="104">
        <f t="shared" si="23"/>
        <v>8400</v>
      </c>
      <c r="O321" s="104">
        <f t="shared" si="24"/>
        <v>3600</v>
      </c>
      <c r="P321" s="105">
        <v>44323</v>
      </c>
      <c r="Q321" s="105">
        <v>44687</v>
      </c>
      <c r="R321" s="20" t="s">
        <v>24</v>
      </c>
      <c r="S321" s="106" t="s">
        <v>394</v>
      </c>
    </row>
    <row r="322" ht="19.5" spans="1:19">
      <c r="A322" s="22">
        <v>317</v>
      </c>
      <c r="B322" s="22" t="s">
        <v>762</v>
      </c>
      <c r="C322" s="22" t="s">
        <v>763</v>
      </c>
      <c r="D322" s="22">
        <v>3000</v>
      </c>
      <c r="E322" s="103">
        <v>80.33</v>
      </c>
      <c r="F322" s="103">
        <f t="shared" si="20"/>
        <v>37.3459479646458</v>
      </c>
      <c r="G322" s="22" t="s">
        <v>162</v>
      </c>
      <c r="H322" s="104">
        <v>360000</v>
      </c>
      <c r="I322" s="104">
        <v>36000</v>
      </c>
      <c r="J322" s="104"/>
      <c r="K322" s="104">
        <v>36000</v>
      </c>
      <c r="L322" s="104">
        <f t="shared" si="21"/>
        <v>10800</v>
      </c>
      <c r="M322" s="104">
        <f t="shared" si="22"/>
        <v>14400</v>
      </c>
      <c r="N322" s="104">
        <f t="shared" si="23"/>
        <v>25200</v>
      </c>
      <c r="O322" s="104">
        <f t="shared" si="24"/>
        <v>10800</v>
      </c>
      <c r="P322" s="105">
        <v>44314</v>
      </c>
      <c r="Q322" s="105">
        <v>44678</v>
      </c>
      <c r="R322" s="20" t="s">
        <v>24</v>
      </c>
      <c r="S322" s="106" t="s">
        <v>764</v>
      </c>
    </row>
    <row r="323" ht="19.5" spans="1:19">
      <c r="A323" s="22">
        <v>318</v>
      </c>
      <c r="B323" s="22" t="s">
        <v>765</v>
      </c>
      <c r="C323" s="22" t="s">
        <v>766</v>
      </c>
      <c r="D323" s="22">
        <v>1250</v>
      </c>
      <c r="E323" s="103">
        <v>30</v>
      </c>
      <c r="F323" s="103">
        <f t="shared" si="20"/>
        <v>41.6666666666667</v>
      </c>
      <c r="G323" s="22" t="s">
        <v>767</v>
      </c>
      <c r="H323" s="104">
        <v>150000</v>
      </c>
      <c r="I323" s="104">
        <v>15000</v>
      </c>
      <c r="J323" s="104"/>
      <c r="K323" s="104">
        <v>15000</v>
      </c>
      <c r="L323" s="104">
        <f t="shared" si="21"/>
        <v>4500</v>
      </c>
      <c r="M323" s="104">
        <f t="shared" si="22"/>
        <v>6000</v>
      </c>
      <c r="N323" s="104">
        <f t="shared" si="23"/>
        <v>10500</v>
      </c>
      <c r="O323" s="104">
        <f t="shared" si="24"/>
        <v>4500</v>
      </c>
      <c r="P323" s="105">
        <v>44315</v>
      </c>
      <c r="Q323" s="105">
        <v>44679</v>
      </c>
      <c r="R323" s="20" t="s">
        <v>24</v>
      </c>
      <c r="S323" s="106" t="s">
        <v>739</v>
      </c>
    </row>
    <row r="324" ht="19.5" spans="1:19">
      <c r="A324" s="22">
        <v>319</v>
      </c>
      <c r="B324" s="22" t="s">
        <v>768</v>
      </c>
      <c r="C324" s="22" t="s">
        <v>769</v>
      </c>
      <c r="D324" s="22">
        <v>800</v>
      </c>
      <c r="E324" s="103">
        <v>20.32</v>
      </c>
      <c r="F324" s="103">
        <f t="shared" si="20"/>
        <v>39.3700787401575</v>
      </c>
      <c r="G324" s="22" t="s">
        <v>174</v>
      </c>
      <c r="H324" s="104">
        <v>96000</v>
      </c>
      <c r="I324" s="104">
        <v>9600</v>
      </c>
      <c r="J324" s="104"/>
      <c r="K324" s="104">
        <v>9600</v>
      </c>
      <c r="L324" s="104">
        <f t="shared" si="21"/>
        <v>2880</v>
      </c>
      <c r="M324" s="104">
        <f t="shared" si="22"/>
        <v>3840</v>
      </c>
      <c r="N324" s="104">
        <f t="shared" si="23"/>
        <v>6720</v>
      </c>
      <c r="O324" s="104">
        <f t="shared" si="24"/>
        <v>2880</v>
      </c>
      <c r="P324" s="105">
        <v>44314</v>
      </c>
      <c r="Q324" s="105">
        <v>44678</v>
      </c>
      <c r="R324" s="20" t="s">
        <v>24</v>
      </c>
      <c r="S324" s="106" t="s">
        <v>739</v>
      </c>
    </row>
    <row r="325" ht="19.5" spans="1:19">
      <c r="A325" s="22">
        <v>320</v>
      </c>
      <c r="B325" s="22" t="s">
        <v>770</v>
      </c>
      <c r="C325" s="22" t="s">
        <v>771</v>
      </c>
      <c r="D325" s="22">
        <v>1400</v>
      </c>
      <c r="E325" s="103">
        <v>39.11</v>
      </c>
      <c r="F325" s="103">
        <f t="shared" si="20"/>
        <v>35.7964714906674</v>
      </c>
      <c r="G325" s="22" t="s">
        <v>772</v>
      </c>
      <c r="H325" s="104">
        <v>168000</v>
      </c>
      <c r="I325" s="104">
        <v>16800</v>
      </c>
      <c r="J325" s="104"/>
      <c r="K325" s="104">
        <v>16800</v>
      </c>
      <c r="L325" s="104">
        <f t="shared" si="21"/>
        <v>5040</v>
      </c>
      <c r="M325" s="104">
        <f t="shared" si="22"/>
        <v>6720</v>
      </c>
      <c r="N325" s="104">
        <f t="shared" si="23"/>
        <v>11760</v>
      </c>
      <c r="O325" s="104">
        <f t="shared" si="24"/>
        <v>5040</v>
      </c>
      <c r="P325" s="105">
        <v>44315</v>
      </c>
      <c r="Q325" s="105">
        <v>44679</v>
      </c>
      <c r="R325" s="20" t="s">
        <v>24</v>
      </c>
      <c r="S325" s="106" t="s">
        <v>739</v>
      </c>
    </row>
    <row r="326" ht="19.5" spans="1:19">
      <c r="A326" s="22">
        <v>321</v>
      </c>
      <c r="B326" s="22" t="s">
        <v>773</v>
      </c>
      <c r="C326" s="22" t="s">
        <v>774</v>
      </c>
      <c r="D326" s="22">
        <v>500</v>
      </c>
      <c r="E326" s="103">
        <v>16.5</v>
      </c>
      <c r="F326" s="103">
        <f t="shared" si="20"/>
        <v>30.3030303030303</v>
      </c>
      <c r="G326" s="22" t="s">
        <v>60</v>
      </c>
      <c r="H326" s="104">
        <v>60000</v>
      </c>
      <c r="I326" s="104">
        <v>6000</v>
      </c>
      <c r="J326" s="104"/>
      <c r="K326" s="104">
        <v>6000</v>
      </c>
      <c r="L326" s="104">
        <f t="shared" si="21"/>
        <v>1800</v>
      </c>
      <c r="M326" s="104">
        <f t="shared" si="22"/>
        <v>2400</v>
      </c>
      <c r="N326" s="104">
        <f t="shared" si="23"/>
        <v>4200</v>
      </c>
      <c r="O326" s="104">
        <f t="shared" si="24"/>
        <v>1800</v>
      </c>
      <c r="P326" s="105">
        <v>44311</v>
      </c>
      <c r="Q326" s="105">
        <v>44675</v>
      </c>
      <c r="R326" s="20" t="s">
        <v>24</v>
      </c>
      <c r="S326" s="106" t="s">
        <v>511</v>
      </c>
    </row>
    <row r="327" ht="19.5" spans="1:19">
      <c r="A327" s="22">
        <v>322</v>
      </c>
      <c r="B327" s="22" t="s">
        <v>773</v>
      </c>
      <c r="C327" s="22" t="s">
        <v>775</v>
      </c>
      <c r="D327" s="22">
        <v>400</v>
      </c>
      <c r="E327" s="103">
        <v>11.3</v>
      </c>
      <c r="F327" s="103">
        <f t="shared" ref="F327:F390" si="25">D327/E327</f>
        <v>35.3982300884956</v>
      </c>
      <c r="G327" s="22" t="s">
        <v>64</v>
      </c>
      <c r="H327" s="104">
        <v>48000</v>
      </c>
      <c r="I327" s="104">
        <v>4800</v>
      </c>
      <c r="J327" s="104"/>
      <c r="K327" s="104">
        <v>4800</v>
      </c>
      <c r="L327" s="104">
        <f t="shared" ref="L327:L390" si="26">K327*0.3</f>
        <v>1440</v>
      </c>
      <c r="M327" s="104">
        <f t="shared" ref="M327:M390" si="27">K327*0.4</f>
        <v>1920</v>
      </c>
      <c r="N327" s="104">
        <f t="shared" ref="N327:N390" si="28">L327+M327</f>
        <v>3360</v>
      </c>
      <c r="O327" s="104">
        <f t="shared" ref="O327:O390" si="29">K327*0.3</f>
        <v>1440</v>
      </c>
      <c r="P327" s="105">
        <v>44311</v>
      </c>
      <c r="Q327" s="105">
        <v>44675</v>
      </c>
      <c r="R327" s="20" t="s">
        <v>24</v>
      </c>
      <c r="S327" s="106" t="s">
        <v>511</v>
      </c>
    </row>
    <row r="328" ht="19.5" spans="1:19">
      <c r="A328" s="22">
        <v>323</v>
      </c>
      <c r="B328" s="22" t="s">
        <v>773</v>
      </c>
      <c r="C328" s="22" t="s">
        <v>776</v>
      </c>
      <c r="D328" s="22">
        <v>600</v>
      </c>
      <c r="E328" s="103">
        <v>17.5</v>
      </c>
      <c r="F328" s="103">
        <f t="shared" si="25"/>
        <v>34.2857142857143</v>
      </c>
      <c r="G328" s="22" t="s">
        <v>60</v>
      </c>
      <c r="H328" s="104">
        <v>72000</v>
      </c>
      <c r="I328" s="104">
        <v>7200</v>
      </c>
      <c r="J328" s="104"/>
      <c r="K328" s="104">
        <v>7200</v>
      </c>
      <c r="L328" s="104">
        <f t="shared" si="26"/>
        <v>2160</v>
      </c>
      <c r="M328" s="104">
        <f t="shared" si="27"/>
        <v>2880</v>
      </c>
      <c r="N328" s="104">
        <f t="shared" si="28"/>
        <v>5040</v>
      </c>
      <c r="O328" s="104">
        <f t="shared" si="29"/>
        <v>2160</v>
      </c>
      <c r="P328" s="105">
        <v>44311</v>
      </c>
      <c r="Q328" s="105">
        <v>44675</v>
      </c>
      <c r="R328" s="20" t="s">
        <v>24</v>
      </c>
      <c r="S328" s="106" t="s">
        <v>511</v>
      </c>
    </row>
    <row r="329" ht="19.5" spans="1:19">
      <c r="A329" s="22">
        <v>324</v>
      </c>
      <c r="B329" s="22" t="s">
        <v>777</v>
      </c>
      <c r="C329" s="22" t="s">
        <v>778</v>
      </c>
      <c r="D329" s="22">
        <v>2500</v>
      </c>
      <c r="E329" s="103">
        <v>66.58</v>
      </c>
      <c r="F329" s="103">
        <f t="shared" si="25"/>
        <v>37.5488134574947</v>
      </c>
      <c r="G329" s="22" t="s">
        <v>101</v>
      </c>
      <c r="H329" s="104">
        <v>300000</v>
      </c>
      <c r="I329" s="104">
        <v>30000</v>
      </c>
      <c r="J329" s="104"/>
      <c r="K329" s="104">
        <v>30000</v>
      </c>
      <c r="L329" s="104">
        <f t="shared" si="26"/>
        <v>9000</v>
      </c>
      <c r="M329" s="104">
        <f t="shared" si="27"/>
        <v>12000</v>
      </c>
      <c r="N329" s="104">
        <f t="shared" si="28"/>
        <v>21000</v>
      </c>
      <c r="O329" s="104">
        <f t="shared" si="29"/>
        <v>9000</v>
      </c>
      <c r="P329" s="105">
        <v>44316</v>
      </c>
      <c r="Q329" s="105">
        <v>44680</v>
      </c>
      <c r="R329" s="20" t="s">
        <v>27</v>
      </c>
      <c r="S329" s="106" t="s">
        <v>779</v>
      </c>
    </row>
    <row r="330" ht="19.5" spans="1:19">
      <c r="A330" s="22">
        <v>325</v>
      </c>
      <c r="B330" s="22" t="s">
        <v>567</v>
      </c>
      <c r="C330" s="22" t="s">
        <v>780</v>
      </c>
      <c r="D330" s="22">
        <v>2100</v>
      </c>
      <c r="E330" s="103">
        <v>48.78</v>
      </c>
      <c r="F330" s="103">
        <f t="shared" si="25"/>
        <v>43.050430504305</v>
      </c>
      <c r="G330" s="22" t="s">
        <v>60</v>
      </c>
      <c r="H330" s="104">
        <v>252000</v>
      </c>
      <c r="I330" s="104">
        <v>25200</v>
      </c>
      <c r="J330" s="104"/>
      <c r="K330" s="104">
        <v>25200</v>
      </c>
      <c r="L330" s="104">
        <f t="shared" si="26"/>
        <v>7560</v>
      </c>
      <c r="M330" s="104">
        <f t="shared" si="27"/>
        <v>10080</v>
      </c>
      <c r="N330" s="104">
        <f t="shared" si="28"/>
        <v>17640</v>
      </c>
      <c r="O330" s="104">
        <f t="shared" si="29"/>
        <v>7560</v>
      </c>
      <c r="P330" s="105">
        <v>44324</v>
      </c>
      <c r="Q330" s="105">
        <v>44688</v>
      </c>
      <c r="R330" s="20" t="s">
        <v>24</v>
      </c>
      <c r="S330" s="106" t="s">
        <v>781</v>
      </c>
    </row>
    <row r="331" ht="19.5" spans="1:19">
      <c r="A331" s="22">
        <v>326</v>
      </c>
      <c r="B331" s="22" t="s">
        <v>782</v>
      </c>
      <c r="C331" s="22" t="s">
        <v>783</v>
      </c>
      <c r="D331" s="22">
        <v>2200</v>
      </c>
      <c r="E331" s="103">
        <v>50.56</v>
      </c>
      <c r="F331" s="103">
        <f t="shared" si="25"/>
        <v>43.5126582278481</v>
      </c>
      <c r="G331" s="22" t="s">
        <v>755</v>
      </c>
      <c r="H331" s="104">
        <v>264000</v>
      </c>
      <c r="I331" s="104">
        <v>26400</v>
      </c>
      <c r="J331" s="104"/>
      <c r="K331" s="104">
        <v>26400</v>
      </c>
      <c r="L331" s="104">
        <f t="shared" si="26"/>
        <v>7920</v>
      </c>
      <c r="M331" s="104">
        <f t="shared" si="27"/>
        <v>10560</v>
      </c>
      <c r="N331" s="104">
        <f t="shared" si="28"/>
        <v>18480</v>
      </c>
      <c r="O331" s="104">
        <f t="shared" si="29"/>
        <v>7920</v>
      </c>
      <c r="P331" s="105">
        <v>44312</v>
      </c>
      <c r="Q331" s="105">
        <v>44676</v>
      </c>
      <c r="R331" s="20" t="s">
        <v>27</v>
      </c>
      <c r="S331" s="106" t="s">
        <v>779</v>
      </c>
    </row>
    <row r="332" ht="19.5" spans="1:19">
      <c r="A332" s="22">
        <v>327</v>
      </c>
      <c r="B332" s="22" t="s">
        <v>784</v>
      </c>
      <c r="C332" s="22" t="s">
        <v>785</v>
      </c>
      <c r="D332" s="22">
        <v>3200</v>
      </c>
      <c r="E332" s="103">
        <v>78.13</v>
      </c>
      <c r="F332" s="103">
        <f t="shared" si="25"/>
        <v>40.9573787277614</v>
      </c>
      <c r="G332" s="22" t="s">
        <v>174</v>
      </c>
      <c r="H332" s="104">
        <v>384000</v>
      </c>
      <c r="I332" s="104">
        <v>38400</v>
      </c>
      <c r="J332" s="104"/>
      <c r="K332" s="104">
        <v>38400</v>
      </c>
      <c r="L332" s="104">
        <f t="shared" si="26"/>
        <v>11520</v>
      </c>
      <c r="M332" s="104">
        <f t="shared" si="27"/>
        <v>15360</v>
      </c>
      <c r="N332" s="104">
        <f t="shared" si="28"/>
        <v>26880</v>
      </c>
      <c r="O332" s="104">
        <f t="shared" si="29"/>
        <v>11520</v>
      </c>
      <c r="P332" s="105">
        <v>44312</v>
      </c>
      <c r="Q332" s="105">
        <v>44676</v>
      </c>
      <c r="R332" s="20" t="s">
        <v>27</v>
      </c>
      <c r="S332" s="106" t="s">
        <v>643</v>
      </c>
    </row>
    <row r="333" ht="19.5" spans="1:19">
      <c r="A333" s="22">
        <v>328</v>
      </c>
      <c r="B333" s="22" t="s">
        <v>784</v>
      </c>
      <c r="C333" s="22" t="s">
        <v>786</v>
      </c>
      <c r="D333" s="22">
        <v>3500</v>
      </c>
      <c r="E333" s="103">
        <v>80.07</v>
      </c>
      <c r="F333" s="103">
        <f t="shared" si="25"/>
        <v>43.7117522168103</v>
      </c>
      <c r="G333" s="22" t="s">
        <v>174</v>
      </c>
      <c r="H333" s="104">
        <v>420000</v>
      </c>
      <c r="I333" s="104">
        <v>42000</v>
      </c>
      <c r="J333" s="104"/>
      <c r="K333" s="104">
        <v>42000</v>
      </c>
      <c r="L333" s="104">
        <f t="shared" si="26"/>
        <v>12600</v>
      </c>
      <c r="M333" s="104">
        <f t="shared" si="27"/>
        <v>16800</v>
      </c>
      <c r="N333" s="104">
        <f t="shared" si="28"/>
        <v>29400</v>
      </c>
      <c r="O333" s="104">
        <f t="shared" si="29"/>
        <v>12600</v>
      </c>
      <c r="P333" s="105">
        <v>44312</v>
      </c>
      <c r="Q333" s="105">
        <v>44676</v>
      </c>
      <c r="R333" s="20" t="s">
        <v>27</v>
      </c>
      <c r="S333" s="106" t="s">
        <v>643</v>
      </c>
    </row>
    <row r="334" ht="19.5" spans="1:19">
      <c r="A334" s="22">
        <v>329</v>
      </c>
      <c r="B334" s="22" t="s">
        <v>787</v>
      </c>
      <c r="C334" s="22" t="s">
        <v>788</v>
      </c>
      <c r="D334" s="22">
        <v>2600</v>
      </c>
      <c r="E334" s="103">
        <v>65.19</v>
      </c>
      <c r="F334" s="103">
        <f t="shared" si="25"/>
        <v>39.8834177021016</v>
      </c>
      <c r="G334" s="22" t="s">
        <v>174</v>
      </c>
      <c r="H334" s="104">
        <v>312000</v>
      </c>
      <c r="I334" s="104">
        <v>31200</v>
      </c>
      <c r="J334" s="104"/>
      <c r="K334" s="104">
        <v>31200</v>
      </c>
      <c r="L334" s="104">
        <f t="shared" si="26"/>
        <v>9360</v>
      </c>
      <c r="M334" s="104">
        <f t="shared" si="27"/>
        <v>12480</v>
      </c>
      <c r="N334" s="104">
        <f t="shared" si="28"/>
        <v>21840</v>
      </c>
      <c r="O334" s="104">
        <f t="shared" si="29"/>
        <v>9360</v>
      </c>
      <c r="P334" s="105">
        <v>44312</v>
      </c>
      <c r="Q334" s="105">
        <v>44676</v>
      </c>
      <c r="R334" s="20" t="s">
        <v>27</v>
      </c>
      <c r="S334" s="106" t="s">
        <v>643</v>
      </c>
    </row>
    <row r="335" ht="19.5" spans="1:19">
      <c r="A335" s="22">
        <v>330</v>
      </c>
      <c r="B335" s="22" t="s">
        <v>787</v>
      </c>
      <c r="C335" s="22" t="s">
        <v>789</v>
      </c>
      <c r="D335" s="22">
        <v>2500</v>
      </c>
      <c r="E335" s="103">
        <v>61.97</v>
      </c>
      <c r="F335" s="103">
        <f t="shared" si="25"/>
        <v>40.3421010166209</v>
      </c>
      <c r="G335" s="22" t="s">
        <v>174</v>
      </c>
      <c r="H335" s="104">
        <v>300000</v>
      </c>
      <c r="I335" s="104">
        <v>30000</v>
      </c>
      <c r="J335" s="104"/>
      <c r="K335" s="104">
        <v>30000</v>
      </c>
      <c r="L335" s="104">
        <f t="shared" si="26"/>
        <v>9000</v>
      </c>
      <c r="M335" s="104">
        <f t="shared" si="27"/>
        <v>12000</v>
      </c>
      <c r="N335" s="104">
        <f t="shared" si="28"/>
        <v>21000</v>
      </c>
      <c r="O335" s="104">
        <f t="shared" si="29"/>
        <v>9000</v>
      </c>
      <c r="P335" s="105">
        <v>44312</v>
      </c>
      <c r="Q335" s="105">
        <v>44676</v>
      </c>
      <c r="R335" s="20" t="s">
        <v>27</v>
      </c>
      <c r="S335" s="106" t="s">
        <v>643</v>
      </c>
    </row>
    <row r="336" ht="19.5" spans="1:19">
      <c r="A336" s="22">
        <v>331</v>
      </c>
      <c r="B336" s="22" t="s">
        <v>790</v>
      </c>
      <c r="C336" s="22" t="s">
        <v>791</v>
      </c>
      <c r="D336" s="22">
        <v>2100</v>
      </c>
      <c r="E336" s="103">
        <v>47.95</v>
      </c>
      <c r="F336" s="103">
        <f t="shared" si="25"/>
        <v>43.7956204379562</v>
      </c>
      <c r="G336" s="22" t="s">
        <v>174</v>
      </c>
      <c r="H336" s="104">
        <v>252000</v>
      </c>
      <c r="I336" s="104">
        <v>25200</v>
      </c>
      <c r="J336" s="104"/>
      <c r="K336" s="104">
        <v>25200</v>
      </c>
      <c r="L336" s="104">
        <f t="shared" si="26"/>
        <v>7560</v>
      </c>
      <c r="M336" s="104">
        <f t="shared" si="27"/>
        <v>10080</v>
      </c>
      <c r="N336" s="104">
        <f t="shared" si="28"/>
        <v>17640</v>
      </c>
      <c r="O336" s="104">
        <f t="shared" si="29"/>
        <v>7560</v>
      </c>
      <c r="P336" s="105">
        <v>44312</v>
      </c>
      <c r="Q336" s="105">
        <v>44676</v>
      </c>
      <c r="R336" s="20" t="s">
        <v>27</v>
      </c>
      <c r="S336" s="106" t="s">
        <v>643</v>
      </c>
    </row>
    <row r="337" ht="19.5" spans="1:19">
      <c r="A337" s="22">
        <v>332</v>
      </c>
      <c r="B337" s="22" t="s">
        <v>792</v>
      </c>
      <c r="C337" s="22" t="s">
        <v>793</v>
      </c>
      <c r="D337" s="22">
        <v>950</v>
      </c>
      <c r="E337" s="103">
        <v>21.74</v>
      </c>
      <c r="F337" s="103">
        <f t="shared" si="25"/>
        <v>43.6982520699172</v>
      </c>
      <c r="G337" s="22" t="s">
        <v>60</v>
      </c>
      <c r="H337" s="104">
        <v>114000</v>
      </c>
      <c r="I337" s="104">
        <v>11400</v>
      </c>
      <c r="J337" s="104"/>
      <c r="K337" s="104">
        <v>11400</v>
      </c>
      <c r="L337" s="104">
        <f t="shared" si="26"/>
        <v>3420</v>
      </c>
      <c r="M337" s="104">
        <f t="shared" si="27"/>
        <v>4560</v>
      </c>
      <c r="N337" s="104">
        <f t="shared" si="28"/>
        <v>7980</v>
      </c>
      <c r="O337" s="104">
        <f t="shared" si="29"/>
        <v>3420</v>
      </c>
      <c r="P337" s="105">
        <v>44322</v>
      </c>
      <c r="Q337" s="105">
        <v>44686</v>
      </c>
      <c r="R337" s="20" t="s">
        <v>24</v>
      </c>
      <c r="S337" s="106" t="s">
        <v>601</v>
      </c>
    </row>
    <row r="338" ht="19.5" spans="1:19">
      <c r="A338" s="22">
        <v>333</v>
      </c>
      <c r="B338" s="22" t="s">
        <v>567</v>
      </c>
      <c r="C338" s="22" t="s">
        <v>794</v>
      </c>
      <c r="D338" s="22">
        <v>500</v>
      </c>
      <c r="E338" s="103">
        <v>12.55</v>
      </c>
      <c r="F338" s="103">
        <f t="shared" si="25"/>
        <v>39.8406374501992</v>
      </c>
      <c r="G338" s="22" t="s">
        <v>60</v>
      </c>
      <c r="H338" s="104">
        <v>60000</v>
      </c>
      <c r="I338" s="104">
        <v>6000</v>
      </c>
      <c r="J338" s="104"/>
      <c r="K338" s="104">
        <v>6000</v>
      </c>
      <c r="L338" s="104">
        <f t="shared" si="26"/>
        <v>1800</v>
      </c>
      <c r="M338" s="104">
        <f t="shared" si="27"/>
        <v>2400</v>
      </c>
      <c r="N338" s="104">
        <f t="shared" si="28"/>
        <v>4200</v>
      </c>
      <c r="O338" s="104">
        <f t="shared" si="29"/>
        <v>1800</v>
      </c>
      <c r="P338" s="105">
        <v>44326</v>
      </c>
      <c r="Q338" s="105">
        <v>44690</v>
      </c>
      <c r="R338" s="20" t="s">
        <v>24</v>
      </c>
      <c r="S338" s="106" t="s">
        <v>757</v>
      </c>
    </row>
    <row r="339" ht="19.5" spans="1:19">
      <c r="A339" s="22">
        <v>334</v>
      </c>
      <c r="B339" s="22" t="s">
        <v>260</v>
      </c>
      <c r="C339" s="22" t="s">
        <v>795</v>
      </c>
      <c r="D339" s="22">
        <v>850</v>
      </c>
      <c r="E339" s="103">
        <v>20.88</v>
      </c>
      <c r="F339" s="103">
        <f t="shared" si="25"/>
        <v>40.7088122605364</v>
      </c>
      <c r="G339" s="22" t="s">
        <v>60</v>
      </c>
      <c r="H339" s="104">
        <v>102000</v>
      </c>
      <c r="I339" s="104">
        <v>10200</v>
      </c>
      <c r="J339" s="104"/>
      <c r="K339" s="104">
        <v>10200</v>
      </c>
      <c r="L339" s="104">
        <f t="shared" si="26"/>
        <v>3060</v>
      </c>
      <c r="M339" s="104">
        <f t="shared" si="27"/>
        <v>4080</v>
      </c>
      <c r="N339" s="104">
        <f t="shared" si="28"/>
        <v>7140</v>
      </c>
      <c r="O339" s="104">
        <f t="shared" si="29"/>
        <v>3060</v>
      </c>
      <c r="P339" s="105">
        <v>44322</v>
      </c>
      <c r="Q339" s="105">
        <v>44686</v>
      </c>
      <c r="R339" s="20" t="s">
        <v>24</v>
      </c>
      <c r="S339" s="106" t="s">
        <v>507</v>
      </c>
    </row>
    <row r="340" ht="19.5" spans="1:19">
      <c r="A340" s="22">
        <v>335</v>
      </c>
      <c r="B340" s="22" t="s">
        <v>796</v>
      </c>
      <c r="C340" s="22" t="s">
        <v>797</v>
      </c>
      <c r="D340" s="22">
        <v>1000</v>
      </c>
      <c r="E340" s="103">
        <v>30.44</v>
      </c>
      <c r="F340" s="103">
        <f t="shared" si="25"/>
        <v>32.8515111695138</v>
      </c>
      <c r="G340" s="22" t="s">
        <v>162</v>
      </c>
      <c r="H340" s="104">
        <v>120000</v>
      </c>
      <c r="I340" s="104">
        <v>12000</v>
      </c>
      <c r="J340" s="104"/>
      <c r="K340" s="104">
        <v>12000</v>
      </c>
      <c r="L340" s="104">
        <f t="shared" si="26"/>
        <v>3600</v>
      </c>
      <c r="M340" s="104">
        <f t="shared" si="27"/>
        <v>4800</v>
      </c>
      <c r="N340" s="104">
        <f t="shared" si="28"/>
        <v>8400</v>
      </c>
      <c r="O340" s="104">
        <f t="shared" si="29"/>
        <v>3600</v>
      </c>
      <c r="P340" s="105">
        <v>44322</v>
      </c>
      <c r="Q340" s="105">
        <v>44686</v>
      </c>
      <c r="R340" s="20" t="s">
        <v>24</v>
      </c>
      <c r="S340" s="106" t="s">
        <v>798</v>
      </c>
    </row>
    <row r="341" ht="19.5" spans="1:19">
      <c r="A341" s="22">
        <v>336</v>
      </c>
      <c r="B341" s="22" t="s">
        <v>799</v>
      </c>
      <c r="C341" s="22" t="s">
        <v>800</v>
      </c>
      <c r="D341" s="22">
        <v>980</v>
      </c>
      <c r="E341" s="103">
        <v>24.58</v>
      </c>
      <c r="F341" s="103">
        <f t="shared" si="25"/>
        <v>39.8698128559805</v>
      </c>
      <c r="G341" s="22" t="s">
        <v>60</v>
      </c>
      <c r="H341" s="104">
        <v>117600</v>
      </c>
      <c r="I341" s="104">
        <v>11760</v>
      </c>
      <c r="J341" s="104"/>
      <c r="K341" s="104">
        <v>11760</v>
      </c>
      <c r="L341" s="104">
        <f t="shared" si="26"/>
        <v>3528</v>
      </c>
      <c r="M341" s="104">
        <f t="shared" si="27"/>
        <v>4704</v>
      </c>
      <c r="N341" s="104">
        <f t="shared" si="28"/>
        <v>8232</v>
      </c>
      <c r="O341" s="104">
        <f t="shared" si="29"/>
        <v>3528</v>
      </c>
      <c r="P341" s="105">
        <v>44322</v>
      </c>
      <c r="Q341" s="105">
        <v>44686</v>
      </c>
      <c r="R341" s="20" t="s">
        <v>26</v>
      </c>
      <c r="S341" s="106" t="s">
        <v>133</v>
      </c>
    </row>
    <row r="342" ht="19.5" spans="1:19">
      <c r="A342" s="22">
        <v>337</v>
      </c>
      <c r="B342" s="22" t="s">
        <v>801</v>
      </c>
      <c r="C342" s="22" t="s">
        <v>802</v>
      </c>
      <c r="D342" s="22">
        <v>390</v>
      </c>
      <c r="E342" s="103">
        <v>9.46</v>
      </c>
      <c r="F342" s="103">
        <f t="shared" si="25"/>
        <v>41.2262156448203</v>
      </c>
      <c r="G342" s="22" t="s">
        <v>162</v>
      </c>
      <c r="H342" s="104">
        <v>46800</v>
      </c>
      <c r="I342" s="104">
        <v>4680</v>
      </c>
      <c r="J342" s="104"/>
      <c r="K342" s="104">
        <v>4680</v>
      </c>
      <c r="L342" s="104">
        <f t="shared" si="26"/>
        <v>1404</v>
      </c>
      <c r="M342" s="104">
        <f t="shared" si="27"/>
        <v>1872</v>
      </c>
      <c r="N342" s="104">
        <f t="shared" si="28"/>
        <v>3276</v>
      </c>
      <c r="O342" s="104">
        <f t="shared" si="29"/>
        <v>1404</v>
      </c>
      <c r="P342" s="105">
        <v>44322</v>
      </c>
      <c r="Q342" s="105">
        <v>44686</v>
      </c>
      <c r="R342" s="20" t="s">
        <v>24</v>
      </c>
      <c r="S342" s="106" t="s">
        <v>601</v>
      </c>
    </row>
    <row r="343" ht="19.5" spans="1:19">
      <c r="A343" s="22">
        <v>338</v>
      </c>
      <c r="B343" s="22" t="s">
        <v>803</v>
      </c>
      <c r="C343" s="22" t="s">
        <v>804</v>
      </c>
      <c r="D343" s="22">
        <v>2000</v>
      </c>
      <c r="E343" s="103">
        <v>48.1</v>
      </c>
      <c r="F343" s="103">
        <f t="shared" si="25"/>
        <v>41.5800415800416</v>
      </c>
      <c r="G343" s="22" t="s">
        <v>64</v>
      </c>
      <c r="H343" s="104">
        <v>240000</v>
      </c>
      <c r="I343" s="104">
        <v>24000</v>
      </c>
      <c r="J343" s="104"/>
      <c r="K343" s="104">
        <v>24000</v>
      </c>
      <c r="L343" s="104">
        <f t="shared" si="26"/>
        <v>7200</v>
      </c>
      <c r="M343" s="104">
        <f t="shared" si="27"/>
        <v>9600</v>
      </c>
      <c r="N343" s="104">
        <f t="shared" si="28"/>
        <v>16800</v>
      </c>
      <c r="O343" s="104">
        <f t="shared" si="29"/>
        <v>7200</v>
      </c>
      <c r="P343" s="105">
        <v>44322</v>
      </c>
      <c r="Q343" s="105">
        <v>44686</v>
      </c>
      <c r="R343" s="20" t="s">
        <v>26</v>
      </c>
      <c r="S343" s="106" t="s">
        <v>133</v>
      </c>
    </row>
    <row r="344" ht="19.5" spans="1:19">
      <c r="A344" s="22">
        <v>339</v>
      </c>
      <c r="B344" s="22" t="s">
        <v>803</v>
      </c>
      <c r="C344" s="22" t="s">
        <v>805</v>
      </c>
      <c r="D344" s="22">
        <v>1600</v>
      </c>
      <c r="E344" s="103">
        <v>40.68</v>
      </c>
      <c r="F344" s="103">
        <f t="shared" si="25"/>
        <v>39.3313667649951</v>
      </c>
      <c r="G344" s="22" t="s">
        <v>64</v>
      </c>
      <c r="H344" s="104">
        <v>192000</v>
      </c>
      <c r="I344" s="104">
        <v>19200</v>
      </c>
      <c r="J344" s="104"/>
      <c r="K344" s="104">
        <v>19200</v>
      </c>
      <c r="L344" s="104">
        <f t="shared" si="26"/>
        <v>5760</v>
      </c>
      <c r="M344" s="104">
        <f t="shared" si="27"/>
        <v>7680</v>
      </c>
      <c r="N344" s="104">
        <f t="shared" si="28"/>
        <v>13440</v>
      </c>
      <c r="O344" s="104">
        <f t="shared" si="29"/>
        <v>5760</v>
      </c>
      <c r="P344" s="105">
        <v>44322</v>
      </c>
      <c r="Q344" s="105">
        <v>44686</v>
      </c>
      <c r="R344" s="20" t="s">
        <v>26</v>
      </c>
      <c r="S344" s="106" t="s">
        <v>133</v>
      </c>
    </row>
    <row r="345" ht="19.5" spans="1:19">
      <c r="A345" s="22">
        <v>340</v>
      </c>
      <c r="B345" s="22" t="s">
        <v>806</v>
      </c>
      <c r="C345" s="22" t="s">
        <v>807</v>
      </c>
      <c r="D345" s="22">
        <v>1400</v>
      </c>
      <c r="E345" s="103">
        <v>34.86</v>
      </c>
      <c r="F345" s="103">
        <f t="shared" si="25"/>
        <v>40.1606425702811</v>
      </c>
      <c r="G345" s="22" t="s">
        <v>64</v>
      </c>
      <c r="H345" s="104">
        <v>168000</v>
      </c>
      <c r="I345" s="104">
        <v>16800</v>
      </c>
      <c r="J345" s="104"/>
      <c r="K345" s="104">
        <v>16800</v>
      </c>
      <c r="L345" s="104">
        <f t="shared" si="26"/>
        <v>5040</v>
      </c>
      <c r="M345" s="104">
        <f t="shared" si="27"/>
        <v>6720</v>
      </c>
      <c r="N345" s="104">
        <f t="shared" si="28"/>
        <v>11760</v>
      </c>
      <c r="O345" s="104">
        <f t="shared" si="29"/>
        <v>5040</v>
      </c>
      <c r="P345" s="105">
        <v>44324</v>
      </c>
      <c r="Q345" s="105">
        <v>44688</v>
      </c>
      <c r="R345" s="20" t="s">
        <v>24</v>
      </c>
      <c r="S345" s="106" t="s">
        <v>601</v>
      </c>
    </row>
    <row r="346" ht="19.5" spans="1:19">
      <c r="A346" s="22">
        <v>341</v>
      </c>
      <c r="B346" s="22" t="s">
        <v>808</v>
      </c>
      <c r="C346" s="22" t="s">
        <v>809</v>
      </c>
      <c r="D346" s="22">
        <v>1700</v>
      </c>
      <c r="E346" s="103">
        <v>40.44</v>
      </c>
      <c r="F346" s="103">
        <f t="shared" si="25"/>
        <v>42.0375865479723</v>
      </c>
      <c r="G346" s="22" t="s">
        <v>60</v>
      </c>
      <c r="H346" s="104">
        <v>204000</v>
      </c>
      <c r="I346" s="104">
        <v>20400</v>
      </c>
      <c r="J346" s="104"/>
      <c r="K346" s="104">
        <v>20400</v>
      </c>
      <c r="L346" s="104">
        <f t="shared" si="26"/>
        <v>6120</v>
      </c>
      <c r="M346" s="104">
        <f t="shared" si="27"/>
        <v>8160</v>
      </c>
      <c r="N346" s="104">
        <f t="shared" si="28"/>
        <v>14280</v>
      </c>
      <c r="O346" s="104">
        <f t="shared" si="29"/>
        <v>6120</v>
      </c>
      <c r="P346" s="105">
        <v>44316</v>
      </c>
      <c r="Q346" s="105">
        <v>44680</v>
      </c>
      <c r="R346" s="20" t="s">
        <v>27</v>
      </c>
      <c r="S346" s="106" t="s">
        <v>810</v>
      </c>
    </row>
    <row r="347" ht="19.5" spans="1:19">
      <c r="A347" s="22">
        <v>342</v>
      </c>
      <c r="B347" s="22" t="s">
        <v>801</v>
      </c>
      <c r="C347" s="22" t="s">
        <v>811</v>
      </c>
      <c r="D347" s="22">
        <v>280</v>
      </c>
      <c r="E347" s="103">
        <v>7.22</v>
      </c>
      <c r="F347" s="103">
        <f t="shared" si="25"/>
        <v>38.781163434903</v>
      </c>
      <c r="G347" s="22" t="s">
        <v>64</v>
      </c>
      <c r="H347" s="104">
        <v>33600</v>
      </c>
      <c r="I347" s="104">
        <v>3360</v>
      </c>
      <c r="J347" s="104"/>
      <c r="K347" s="104">
        <v>3360</v>
      </c>
      <c r="L347" s="104">
        <f t="shared" si="26"/>
        <v>1008</v>
      </c>
      <c r="M347" s="104">
        <f t="shared" si="27"/>
        <v>1344</v>
      </c>
      <c r="N347" s="104">
        <f t="shared" si="28"/>
        <v>2352</v>
      </c>
      <c r="O347" s="104">
        <f t="shared" si="29"/>
        <v>1008</v>
      </c>
      <c r="P347" s="105">
        <v>44322</v>
      </c>
      <c r="Q347" s="105">
        <v>44686</v>
      </c>
      <c r="R347" s="20" t="s">
        <v>24</v>
      </c>
      <c r="S347" s="106" t="s">
        <v>601</v>
      </c>
    </row>
    <row r="348" ht="19.5" spans="1:19">
      <c r="A348" s="22">
        <v>343</v>
      </c>
      <c r="B348" s="22" t="s">
        <v>806</v>
      </c>
      <c r="C348" s="22" t="s">
        <v>812</v>
      </c>
      <c r="D348" s="22">
        <v>550</v>
      </c>
      <c r="E348" s="103">
        <v>13.81</v>
      </c>
      <c r="F348" s="103">
        <f t="shared" si="25"/>
        <v>39.8262128892107</v>
      </c>
      <c r="G348" s="22" t="s">
        <v>60</v>
      </c>
      <c r="H348" s="104">
        <v>66000</v>
      </c>
      <c r="I348" s="104">
        <v>6600</v>
      </c>
      <c r="J348" s="104"/>
      <c r="K348" s="104">
        <v>6600</v>
      </c>
      <c r="L348" s="104">
        <f t="shared" si="26"/>
        <v>1980</v>
      </c>
      <c r="M348" s="104">
        <f t="shared" si="27"/>
        <v>2640</v>
      </c>
      <c r="N348" s="104">
        <f t="shared" si="28"/>
        <v>4620</v>
      </c>
      <c r="O348" s="104">
        <f t="shared" si="29"/>
        <v>1980</v>
      </c>
      <c r="P348" s="105">
        <v>44324</v>
      </c>
      <c r="Q348" s="105">
        <v>44688</v>
      </c>
      <c r="R348" s="20" t="s">
        <v>24</v>
      </c>
      <c r="S348" s="106" t="s">
        <v>601</v>
      </c>
    </row>
    <row r="349" ht="19.5" spans="1:19">
      <c r="A349" s="22">
        <v>344</v>
      </c>
      <c r="B349" s="22" t="s">
        <v>813</v>
      </c>
      <c r="C349" s="22" t="s">
        <v>814</v>
      </c>
      <c r="D349" s="22">
        <v>1000</v>
      </c>
      <c r="E349" s="103">
        <v>27.45</v>
      </c>
      <c r="F349" s="103">
        <f t="shared" si="25"/>
        <v>36.4298724954463</v>
      </c>
      <c r="G349" s="22" t="s">
        <v>60</v>
      </c>
      <c r="H349" s="104">
        <v>120000</v>
      </c>
      <c r="I349" s="104">
        <v>12000</v>
      </c>
      <c r="J349" s="104"/>
      <c r="K349" s="104">
        <v>12000</v>
      </c>
      <c r="L349" s="104">
        <f t="shared" si="26"/>
        <v>3600</v>
      </c>
      <c r="M349" s="104">
        <f t="shared" si="27"/>
        <v>4800</v>
      </c>
      <c r="N349" s="104">
        <f t="shared" si="28"/>
        <v>8400</v>
      </c>
      <c r="O349" s="104">
        <f t="shared" si="29"/>
        <v>3600</v>
      </c>
      <c r="P349" s="105">
        <v>44316</v>
      </c>
      <c r="Q349" s="105">
        <v>44680</v>
      </c>
      <c r="R349" s="20" t="s">
        <v>26</v>
      </c>
      <c r="S349" s="106" t="s">
        <v>815</v>
      </c>
    </row>
    <row r="350" ht="19.5" spans="1:19">
      <c r="A350" s="22">
        <v>345</v>
      </c>
      <c r="B350" s="22" t="s">
        <v>813</v>
      </c>
      <c r="C350" s="22" t="s">
        <v>816</v>
      </c>
      <c r="D350" s="22">
        <v>2000</v>
      </c>
      <c r="E350" s="103">
        <v>49.18</v>
      </c>
      <c r="F350" s="103">
        <f t="shared" si="25"/>
        <v>40.6669377795852</v>
      </c>
      <c r="G350" s="22" t="s">
        <v>64</v>
      </c>
      <c r="H350" s="104">
        <v>240000</v>
      </c>
      <c r="I350" s="104">
        <v>24000</v>
      </c>
      <c r="J350" s="104"/>
      <c r="K350" s="104">
        <v>24000</v>
      </c>
      <c r="L350" s="104">
        <f t="shared" si="26"/>
        <v>7200</v>
      </c>
      <c r="M350" s="104">
        <f t="shared" si="27"/>
        <v>9600</v>
      </c>
      <c r="N350" s="104">
        <f t="shared" si="28"/>
        <v>16800</v>
      </c>
      <c r="O350" s="104">
        <f t="shared" si="29"/>
        <v>7200</v>
      </c>
      <c r="P350" s="105">
        <v>44316</v>
      </c>
      <c r="Q350" s="105">
        <v>44680</v>
      </c>
      <c r="R350" s="20" t="s">
        <v>26</v>
      </c>
      <c r="S350" s="106" t="s">
        <v>815</v>
      </c>
    </row>
    <row r="351" ht="19.5" spans="1:19">
      <c r="A351" s="22">
        <v>346</v>
      </c>
      <c r="B351" s="22" t="s">
        <v>806</v>
      </c>
      <c r="C351" s="22" t="s">
        <v>817</v>
      </c>
      <c r="D351" s="22">
        <v>1000</v>
      </c>
      <c r="E351" s="103">
        <v>23.81</v>
      </c>
      <c r="F351" s="103">
        <f t="shared" si="25"/>
        <v>41.9991600167997</v>
      </c>
      <c r="G351" s="22" t="s">
        <v>162</v>
      </c>
      <c r="H351" s="104">
        <v>120000</v>
      </c>
      <c r="I351" s="104">
        <v>12000</v>
      </c>
      <c r="J351" s="104"/>
      <c r="K351" s="104">
        <v>12000</v>
      </c>
      <c r="L351" s="104">
        <f t="shared" si="26"/>
        <v>3600</v>
      </c>
      <c r="M351" s="104">
        <f t="shared" si="27"/>
        <v>4800</v>
      </c>
      <c r="N351" s="104">
        <f t="shared" si="28"/>
        <v>8400</v>
      </c>
      <c r="O351" s="104">
        <f t="shared" si="29"/>
        <v>3600</v>
      </c>
      <c r="P351" s="105">
        <v>44324</v>
      </c>
      <c r="Q351" s="105">
        <v>44688</v>
      </c>
      <c r="R351" s="20" t="s">
        <v>24</v>
      </c>
      <c r="S351" s="106" t="s">
        <v>601</v>
      </c>
    </row>
    <row r="352" ht="19.5" spans="1:19">
      <c r="A352" s="22">
        <v>347</v>
      </c>
      <c r="B352" s="22" t="s">
        <v>808</v>
      </c>
      <c r="C352" s="22" t="s">
        <v>818</v>
      </c>
      <c r="D352" s="22">
        <v>5000</v>
      </c>
      <c r="E352" s="103">
        <v>120.9</v>
      </c>
      <c r="F352" s="103">
        <f t="shared" si="25"/>
        <v>41.3564929693962</v>
      </c>
      <c r="G352" s="22" t="s">
        <v>60</v>
      </c>
      <c r="H352" s="104">
        <v>600000</v>
      </c>
      <c r="I352" s="104">
        <v>60000</v>
      </c>
      <c r="J352" s="104"/>
      <c r="K352" s="104">
        <v>60000</v>
      </c>
      <c r="L352" s="104">
        <f t="shared" si="26"/>
        <v>18000</v>
      </c>
      <c r="M352" s="104">
        <f t="shared" si="27"/>
        <v>24000</v>
      </c>
      <c r="N352" s="104">
        <f t="shared" si="28"/>
        <v>42000</v>
      </c>
      <c r="O352" s="104">
        <f t="shared" si="29"/>
        <v>18000</v>
      </c>
      <c r="P352" s="105">
        <v>44328</v>
      </c>
      <c r="Q352" s="105">
        <v>44692</v>
      </c>
      <c r="R352" s="20" t="s">
        <v>24</v>
      </c>
      <c r="S352" s="106" t="s">
        <v>577</v>
      </c>
    </row>
    <row r="353" ht="19.5" spans="1:19">
      <c r="A353" s="22">
        <v>348</v>
      </c>
      <c r="B353" s="22" t="s">
        <v>813</v>
      </c>
      <c r="C353" s="22" t="s">
        <v>819</v>
      </c>
      <c r="D353" s="22">
        <v>1800</v>
      </c>
      <c r="E353" s="103">
        <v>45.85</v>
      </c>
      <c r="F353" s="103">
        <f t="shared" si="25"/>
        <v>39.2584514721919</v>
      </c>
      <c r="G353" s="22" t="s">
        <v>60</v>
      </c>
      <c r="H353" s="104">
        <v>216000</v>
      </c>
      <c r="I353" s="104">
        <v>21600</v>
      </c>
      <c r="J353" s="104"/>
      <c r="K353" s="104">
        <v>21600</v>
      </c>
      <c r="L353" s="104">
        <f t="shared" si="26"/>
        <v>6480</v>
      </c>
      <c r="M353" s="104">
        <f t="shared" si="27"/>
        <v>8640</v>
      </c>
      <c r="N353" s="104">
        <f t="shared" si="28"/>
        <v>15120</v>
      </c>
      <c r="O353" s="104">
        <f t="shared" si="29"/>
        <v>6480</v>
      </c>
      <c r="P353" s="105">
        <v>44316</v>
      </c>
      <c r="Q353" s="105">
        <v>44680</v>
      </c>
      <c r="R353" s="20" t="s">
        <v>26</v>
      </c>
      <c r="S353" s="106" t="s">
        <v>815</v>
      </c>
    </row>
    <row r="354" ht="19.5" spans="1:19">
      <c r="A354" s="22">
        <v>349</v>
      </c>
      <c r="B354" s="22" t="s">
        <v>820</v>
      </c>
      <c r="C354" s="22" t="s">
        <v>821</v>
      </c>
      <c r="D354" s="22">
        <v>2000</v>
      </c>
      <c r="E354" s="103">
        <v>49.95</v>
      </c>
      <c r="F354" s="103">
        <f t="shared" si="25"/>
        <v>40.04004004004</v>
      </c>
      <c r="G354" s="22" t="s">
        <v>162</v>
      </c>
      <c r="H354" s="104">
        <v>240000</v>
      </c>
      <c r="I354" s="104">
        <v>24000</v>
      </c>
      <c r="J354" s="104"/>
      <c r="K354" s="104">
        <v>24000</v>
      </c>
      <c r="L354" s="104">
        <f t="shared" si="26"/>
        <v>7200</v>
      </c>
      <c r="M354" s="104">
        <f t="shared" si="27"/>
        <v>9600</v>
      </c>
      <c r="N354" s="104">
        <f t="shared" si="28"/>
        <v>16800</v>
      </c>
      <c r="O354" s="104">
        <f t="shared" si="29"/>
        <v>7200</v>
      </c>
      <c r="P354" s="105">
        <v>44323</v>
      </c>
      <c r="Q354" s="105">
        <v>44687</v>
      </c>
      <c r="R354" s="20" t="s">
        <v>24</v>
      </c>
      <c r="S354" s="106" t="s">
        <v>822</v>
      </c>
    </row>
    <row r="355" ht="19.5" spans="1:19">
      <c r="A355" s="22">
        <v>350</v>
      </c>
      <c r="B355" s="22" t="s">
        <v>578</v>
      </c>
      <c r="C355" s="22" t="s">
        <v>823</v>
      </c>
      <c r="D355" s="22">
        <v>2600</v>
      </c>
      <c r="E355" s="103">
        <v>68.09</v>
      </c>
      <c r="F355" s="103">
        <f t="shared" si="25"/>
        <v>38.1847554707005</v>
      </c>
      <c r="G355" s="22" t="s">
        <v>60</v>
      </c>
      <c r="H355" s="104">
        <v>312000</v>
      </c>
      <c r="I355" s="104">
        <v>31200</v>
      </c>
      <c r="J355" s="104"/>
      <c r="K355" s="104">
        <v>31200</v>
      </c>
      <c r="L355" s="104">
        <f t="shared" si="26"/>
        <v>9360</v>
      </c>
      <c r="M355" s="104">
        <f t="shared" si="27"/>
        <v>12480</v>
      </c>
      <c r="N355" s="104">
        <f t="shared" si="28"/>
        <v>21840</v>
      </c>
      <c r="O355" s="104">
        <f t="shared" si="29"/>
        <v>9360</v>
      </c>
      <c r="P355" s="105">
        <v>44316</v>
      </c>
      <c r="Q355" s="105">
        <v>44680</v>
      </c>
      <c r="R355" s="20" t="s">
        <v>24</v>
      </c>
      <c r="S355" s="106" t="s">
        <v>824</v>
      </c>
    </row>
    <row r="356" ht="19.5" spans="1:19">
      <c r="A356" s="22">
        <v>351</v>
      </c>
      <c r="B356" s="22" t="s">
        <v>825</v>
      </c>
      <c r="C356" s="22" t="s">
        <v>826</v>
      </c>
      <c r="D356" s="22">
        <v>1100</v>
      </c>
      <c r="E356" s="103">
        <v>28.9</v>
      </c>
      <c r="F356" s="103">
        <f t="shared" si="25"/>
        <v>38.0622837370242</v>
      </c>
      <c r="G356" s="22" t="s">
        <v>101</v>
      </c>
      <c r="H356" s="104">
        <v>132000</v>
      </c>
      <c r="I356" s="104">
        <v>13200</v>
      </c>
      <c r="J356" s="104"/>
      <c r="K356" s="104">
        <v>13200</v>
      </c>
      <c r="L356" s="104">
        <f t="shared" si="26"/>
        <v>3960</v>
      </c>
      <c r="M356" s="104">
        <f t="shared" si="27"/>
        <v>5280</v>
      </c>
      <c r="N356" s="104">
        <f t="shared" si="28"/>
        <v>9240</v>
      </c>
      <c r="O356" s="104">
        <f t="shared" si="29"/>
        <v>3960</v>
      </c>
      <c r="P356" s="105">
        <v>44327</v>
      </c>
      <c r="Q356" s="105">
        <v>44691</v>
      </c>
      <c r="R356" s="20" t="s">
        <v>27</v>
      </c>
      <c r="S356" s="106" t="s">
        <v>746</v>
      </c>
    </row>
    <row r="357" ht="19.5" spans="1:19">
      <c r="A357" s="22">
        <v>352</v>
      </c>
      <c r="B357" s="22" t="s">
        <v>827</v>
      </c>
      <c r="C357" s="22" t="s">
        <v>828</v>
      </c>
      <c r="D357" s="22">
        <v>3200</v>
      </c>
      <c r="E357" s="103">
        <v>88.75</v>
      </c>
      <c r="F357" s="103">
        <f t="shared" si="25"/>
        <v>36.056338028169</v>
      </c>
      <c r="G357" s="22" t="s">
        <v>60</v>
      </c>
      <c r="H357" s="104">
        <v>384000</v>
      </c>
      <c r="I357" s="104">
        <v>38400</v>
      </c>
      <c r="J357" s="104"/>
      <c r="K357" s="104">
        <v>38400</v>
      </c>
      <c r="L357" s="104">
        <f t="shared" si="26"/>
        <v>11520</v>
      </c>
      <c r="M357" s="104">
        <f t="shared" si="27"/>
        <v>15360</v>
      </c>
      <c r="N357" s="104">
        <f t="shared" si="28"/>
        <v>26880</v>
      </c>
      <c r="O357" s="104">
        <f t="shared" si="29"/>
        <v>11520</v>
      </c>
      <c r="P357" s="105">
        <v>44316</v>
      </c>
      <c r="Q357" s="105">
        <v>44680</v>
      </c>
      <c r="R357" s="20" t="s">
        <v>24</v>
      </c>
      <c r="S357" s="106" t="s">
        <v>829</v>
      </c>
    </row>
    <row r="358" ht="19.5" spans="1:19">
      <c r="A358" s="22">
        <v>353</v>
      </c>
      <c r="B358" s="22" t="s">
        <v>827</v>
      </c>
      <c r="C358" s="22" t="s">
        <v>830</v>
      </c>
      <c r="D358" s="22">
        <v>3000</v>
      </c>
      <c r="E358" s="103">
        <v>75.83</v>
      </c>
      <c r="F358" s="103">
        <f t="shared" si="25"/>
        <v>39.5621785572992</v>
      </c>
      <c r="G358" s="22" t="s">
        <v>60</v>
      </c>
      <c r="H358" s="104">
        <v>360000</v>
      </c>
      <c r="I358" s="104">
        <v>36000</v>
      </c>
      <c r="J358" s="104"/>
      <c r="K358" s="104">
        <v>36000</v>
      </c>
      <c r="L358" s="104">
        <f t="shared" si="26"/>
        <v>10800</v>
      </c>
      <c r="M358" s="104">
        <f t="shared" si="27"/>
        <v>14400</v>
      </c>
      <c r="N358" s="104">
        <f t="shared" si="28"/>
        <v>25200</v>
      </c>
      <c r="O358" s="104">
        <f t="shared" si="29"/>
        <v>10800</v>
      </c>
      <c r="P358" s="105">
        <v>44316</v>
      </c>
      <c r="Q358" s="105">
        <v>44680</v>
      </c>
      <c r="R358" s="20" t="s">
        <v>24</v>
      </c>
      <c r="S358" s="106" t="s">
        <v>829</v>
      </c>
    </row>
    <row r="359" ht="19.5" spans="1:19">
      <c r="A359" s="22">
        <v>354</v>
      </c>
      <c r="B359" s="22" t="s">
        <v>831</v>
      </c>
      <c r="C359" s="22" t="s">
        <v>832</v>
      </c>
      <c r="D359" s="22">
        <v>3300</v>
      </c>
      <c r="E359" s="103">
        <v>90.51</v>
      </c>
      <c r="F359" s="103">
        <f t="shared" si="25"/>
        <v>36.4600596619158</v>
      </c>
      <c r="G359" s="22" t="s">
        <v>174</v>
      </c>
      <c r="H359" s="104">
        <v>396000</v>
      </c>
      <c r="I359" s="104">
        <v>39600</v>
      </c>
      <c r="J359" s="104"/>
      <c r="K359" s="104">
        <v>39600</v>
      </c>
      <c r="L359" s="104">
        <f t="shared" si="26"/>
        <v>11880</v>
      </c>
      <c r="M359" s="104">
        <f t="shared" si="27"/>
        <v>15840</v>
      </c>
      <c r="N359" s="104">
        <f t="shared" si="28"/>
        <v>27720</v>
      </c>
      <c r="O359" s="104">
        <f t="shared" si="29"/>
        <v>11880</v>
      </c>
      <c r="P359" s="105">
        <v>44319</v>
      </c>
      <c r="Q359" s="105">
        <v>44683</v>
      </c>
      <c r="R359" s="20" t="s">
        <v>27</v>
      </c>
      <c r="S359" s="106" t="s">
        <v>833</v>
      </c>
    </row>
    <row r="360" ht="19.5" spans="1:19">
      <c r="A360" s="22">
        <v>355</v>
      </c>
      <c r="B360" s="22" t="s">
        <v>834</v>
      </c>
      <c r="C360" s="22" t="s">
        <v>835</v>
      </c>
      <c r="D360" s="22">
        <v>1000</v>
      </c>
      <c r="E360" s="103">
        <v>26.79</v>
      </c>
      <c r="F360" s="103">
        <f t="shared" si="25"/>
        <v>37.3273609555804</v>
      </c>
      <c r="G360" s="22" t="s">
        <v>64</v>
      </c>
      <c r="H360" s="104">
        <v>120000</v>
      </c>
      <c r="I360" s="104">
        <v>12000</v>
      </c>
      <c r="J360" s="104"/>
      <c r="K360" s="104">
        <v>12000</v>
      </c>
      <c r="L360" s="104">
        <f t="shared" si="26"/>
        <v>3600</v>
      </c>
      <c r="M360" s="104">
        <f t="shared" si="27"/>
        <v>4800</v>
      </c>
      <c r="N360" s="104">
        <f t="shared" si="28"/>
        <v>8400</v>
      </c>
      <c r="O360" s="104">
        <f t="shared" si="29"/>
        <v>3600</v>
      </c>
      <c r="P360" s="105">
        <v>44324</v>
      </c>
      <c r="Q360" s="105">
        <v>44688</v>
      </c>
      <c r="R360" s="20" t="s">
        <v>24</v>
      </c>
      <c r="S360" s="106" t="s">
        <v>601</v>
      </c>
    </row>
    <row r="361" ht="19.5" spans="1:19">
      <c r="A361" s="22">
        <v>356</v>
      </c>
      <c r="B361" s="22" t="s">
        <v>836</v>
      </c>
      <c r="C361" s="22" t="s">
        <v>837</v>
      </c>
      <c r="D361" s="22">
        <v>2900</v>
      </c>
      <c r="E361" s="103">
        <v>66.75</v>
      </c>
      <c r="F361" s="103">
        <f t="shared" si="25"/>
        <v>43.4456928838951</v>
      </c>
      <c r="G361" s="22" t="s">
        <v>60</v>
      </c>
      <c r="H361" s="104">
        <v>348000</v>
      </c>
      <c r="I361" s="104">
        <v>34800</v>
      </c>
      <c r="J361" s="104"/>
      <c r="K361" s="104">
        <v>34800</v>
      </c>
      <c r="L361" s="104">
        <f t="shared" si="26"/>
        <v>10440</v>
      </c>
      <c r="M361" s="104">
        <f t="shared" si="27"/>
        <v>13920</v>
      </c>
      <c r="N361" s="104">
        <f t="shared" si="28"/>
        <v>24360</v>
      </c>
      <c r="O361" s="104">
        <f t="shared" si="29"/>
        <v>10440</v>
      </c>
      <c r="P361" s="105">
        <v>44316</v>
      </c>
      <c r="Q361" s="105">
        <v>44680</v>
      </c>
      <c r="R361" s="20" t="s">
        <v>27</v>
      </c>
      <c r="S361" s="106" t="s">
        <v>643</v>
      </c>
    </row>
    <row r="362" ht="19.5" spans="1:19">
      <c r="A362" s="22">
        <v>357</v>
      </c>
      <c r="B362" s="22" t="s">
        <v>838</v>
      </c>
      <c r="C362" s="22" t="s">
        <v>839</v>
      </c>
      <c r="D362" s="22">
        <v>2620</v>
      </c>
      <c r="E362" s="103">
        <v>75.94</v>
      </c>
      <c r="F362" s="103">
        <f t="shared" si="25"/>
        <v>34.5009217803529</v>
      </c>
      <c r="G362" s="22" t="s">
        <v>60</v>
      </c>
      <c r="H362" s="104">
        <v>314400</v>
      </c>
      <c r="I362" s="104">
        <v>31440</v>
      </c>
      <c r="J362" s="104"/>
      <c r="K362" s="104">
        <v>31440</v>
      </c>
      <c r="L362" s="104">
        <f t="shared" si="26"/>
        <v>9432</v>
      </c>
      <c r="M362" s="104">
        <f t="shared" si="27"/>
        <v>12576</v>
      </c>
      <c r="N362" s="104">
        <f t="shared" si="28"/>
        <v>22008</v>
      </c>
      <c r="O362" s="104">
        <f t="shared" si="29"/>
        <v>9432</v>
      </c>
      <c r="P362" s="105">
        <v>44326</v>
      </c>
      <c r="Q362" s="105">
        <v>44690</v>
      </c>
      <c r="R362" s="20" t="s">
        <v>24</v>
      </c>
      <c r="S362" s="106" t="s">
        <v>840</v>
      </c>
    </row>
    <row r="363" ht="19.5" spans="1:19">
      <c r="A363" s="22">
        <v>358</v>
      </c>
      <c r="B363" s="22" t="s">
        <v>841</v>
      </c>
      <c r="C363" s="22" t="s">
        <v>842</v>
      </c>
      <c r="D363" s="22">
        <v>320</v>
      </c>
      <c r="E363" s="103">
        <v>9.87</v>
      </c>
      <c r="F363" s="103">
        <f t="shared" si="25"/>
        <v>32.4214792299899</v>
      </c>
      <c r="G363" s="22" t="s">
        <v>64</v>
      </c>
      <c r="H363" s="104">
        <v>38400</v>
      </c>
      <c r="I363" s="104">
        <v>3840</v>
      </c>
      <c r="J363" s="104"/>
      <c r="K363" s="104">
        <v>3840</v>
      </c>
      <c r="L363" s="104">
        <f t="shared" si="26"/>
        <v>1152</v>
      </c>
      <c r="M363" s="104">
        <f t="shared" si="27"/>
        <v>1536</v>
      </c>
      <c r="N363" s="104">
        <f t="shared" si="28"/>
        <v>2688</v>
      </c>
      <c r="O363" s="104">
        <f t="shared" si="29"/>
        <v>1152</v>
      </c>
      <c r="P363" s="105">
        <v>44316</v>
      </c>
      <c r="Q363" s="105">
        <v>44680</v>
      </c>
      <c r="R363" s="20" t="s">
        <v>26</v>
      </c>
      <c r="S363" s="106" t="s">
        <v>843</v>
      </c>
    </row>
    <row r="364" ht="19.5" spans="1:19">
      <c r="A364" s="22">
        <v>359</v>
      </c>
      <c r="B364" s="22" t="s">
        <v>838</v>
      </c>
      <c r="C364" s="22" t="s">
        <v>844</v>
      </c>
      <c r="D364" s="22">
        <v>680</v>
      </c>
      <c r="E364" s="103">
        <v>20.89</v>
      </c>
      <c r="F364" s="103">
        <f t="shared" si="25"/>
        <v>32.5514600287219</v>
      </c>
      <c r="G364" s="22" t="s">
        <v>60</v>
      </c>
      <c r="H364" s="104">
        <v>81600</v>
      </c>
      <c r="I364" s="104">
        <v>8160</v>
      </c>
      <c r="J364" s="104"/>
      <c r="K364" s="104">
        <v>8160</v>
      </c>
      <c r="L364" s="104">
        <f t="shared" si="26"/>
        <v>2448</v>
      </c>
      <c r="M364" s="104">
        <f t="shared" si="27"/>
        <v>3264</v>
      </c>
      <c r="N364" s="104">
        <f t="shared" si="28"/>
        <v>5712</v>
      </c>
      <c r="O364" s="104">
        <f t="shared" si="29"/>
        <v>2448</v>
      </c>
      <c r="P364" s="105">
        <v>44326</v>
      </c>
      <c r="Q364" s="105">
        <v>44690</v>
      </c>
      <c r="R364" s="20" t="s">
        <v>24</v>
      </c>
      <c r="S364" s="106" t="s">
        <v>840</v>
      </c>
    </row>
    <row r="365" ht="19.5" spans="1:19">
      <c r="A365" s="22">
        <v>360</v>
      </c>
      <c r="B365" s="22" t="s">
        <v>836</v>
      </c>
      <c r="C365" s="22" t="s">
        <v>845</v>
      </c>
      <c r="D365" s="22">
        <v>3200</v>
      </c>
      <c r="E365" s="103">
        <v>72.88</v>
      </c>
      <c r="F365" s="103">
        <f t="shared" si="25"/>
        <v>43.9077936333699</v>
      </c>
      <c r="G365" s="22" t="s">
        <v>60</v>
      </c>
      <c r="H365" s="104">
        <v>384000</v>
      </c>
      <c r="I365" s="104">
        <v>38400</v>
      </c>
      <c r="J365" s="104"/>
      <c r="K365" s="104">
        <v>38400</v>
      </c>
      <c r="L365" s="104">
        <f t="shared" si="26"/>
        <v>11520</v>
      </c>
      <c r="M365" s="104">
        <f t="shared" si="27"/>
        <v>15360</v>
      </c>
      <c r="N365" s="104">
        <f t="shared" si="28"/>
        <v>26880</v>
      </c>
      <c r="O365" s="104">
        <f t="shared" si="29"/>
        <v>11520</v>
      </c>
      <c r="P365" s="105">
        <v>44316</v>
      </c>
      <c r="Q365" s="105">
        <v>44680</v>
      </c>
      <c r="R365" s="20" t="s">
        <v>27</v>
      </c>
      <c r="S365" s="106" t="s">
        <v>643</v>
      </c>
    </row>
    <row r="366" ht="19.5" spans="1:19">
      <c r="A366" s="22">
        <v>361</v>
      </c>
      <c r="B366" s="22" t="s">
        <v>790</v>
      </c>
      <c r="C366" s="22" t="s">
        <v>846</v>
      </c>
      <c r="D366" s="22">
        <v>2800</v>
      </c>
      <c r="E366" s="103">
        <v>69</v>
      </c>
      <c r="F366" s="103">
        <f t="shared" si="25"/>
        <v>40.5797101449275</v>
      </c>
      <c r="G366" s="22" t="s">
        <v>738</v>
      </c>
      <c r="H366" s="104">
        <v>336000</v>
      </c>
      <c r="I366" s="104">
        <v>33600</v>
      </c>
      <c r="J366" s="104"/>
      <c r="K366" s="104">
        <v>33600</v>
      </c>
      <c r="L366" s="104">
        <f t="shared" si="26"/>
        <v>10080</v>
      </c>
      <c r="M366" s="104">
        <f t="shared" si="27"/>
        <v>13440</v>
      </c>
      <c r="N366" s="104">
        <f t="shared" si="28"/>
        <v>23520</v>
      </c>
      <c r="O366" s="104">
        <f t="shared" si="29"/>
        <v>10080</v>
      </c>
      <c r="P366" s="105">
        <v>44315</v>
      </c>
      <c r="Q366" s="105">
        <v>44679</v>
      </c>
      <c r="R366" s="20" t="s">
        <v>27</v>
      </c>
      <c r="S366" s="106" t="s">
        <v>643</v>
      </c>
    </row>
    <row r="367" ht="19.5" spans="1:19">
      <c r="A367" s="22">
        <v>362</v>
      </c>
      <c r="B367" s="22" t="s">
        <v>847</v>
      </c>
      <c r="C367" s="22" t="s">
        <v>848</v>
      </c>
      <c r="D367" s="22">
        <v>610</v>
      </c>
      <c r="E367" s="103">
        <v>14.37</v>
      </c>
      <c r="F367" s="103">
        <f t="shared" si="25"/>
        <v>42.4495476687543</v>
      </c>
      <c r="G367" s="22" t="s">
        <v>60</v>
      </c>
      <c r="H367" s="104">
        <v>73200</v>
      </c>
      <c r="I367" s="104">
        <f>H367*10%</f>
        <v>7320</v>
      </c>
      <c r="J367" s="104"/>
      <c r="K367" s="104">
        <v>7320</v>
      </c>
      <c r="L367" s="104">
        <f t="shared" si="26"/>
        <v>2196</v>
      </c>
      <c r="M367" s="104">
        <f t="shared" si="27"/>
        <v>2928</v>
      </c>
      <c r="N367" s="104">
        <f t="shared" si="28"/>
        <v>5124</v>
      </c>
      <c r="O367" s="104">
        <f t="shared" si="29"/>
        <v>2196</v>
      </c>
      <c r="P367" s="105">
        <v>44322</v>
      </c>
      <c r="Q367" s="105">
        <v>44686</v>
      </c>
      <c r="R367" s="20" t="s">
        <v>24</v>
      </c>
      <c r="S367" s="106" t="s">
        <v>191</v>
      </c>
    </row>
    <row r="368" ht="19.5" spans="1:19">
      <c r="A368" s="22">
        <v>363</v>
      </c>
      <c r="B368" s="22" t="s">
        <v>849</v>
      </c>
      <c r="C368" s="22" t="s">
        <v>850</v>
      </c>
      <c r="D368" s="22">
        <v>1100</v>
      </c>
      <c r="E368" s="103">
        <v>27.44</v>
      </c>
      <c r="F368" s="103">
        <f t="shared" si="25"/>
        <v>40.0874635568513</v>
      </c>
      <c r="G368" s="22" t="s">
        <v>60</v>
      </c>
      <c r="H368" s="104">
        <v>132000</v>
      </c>
      <c r="I368" s="104">
        <v>13200</v>
      </c>
      <c r="J368" s="104"/>
      <c r="K368" s="104">
        <v>13200</v>
      </c>
      <c r="L368" s="104">
        <f t="shared" si="26"/>
        <v>3960</v>
      </c>
      <c r="M368" s="104">
        <f t="shared" si="27"/>
        <v>5280</v>
      </c>
      <c r="N368" s="104">
        <f t="shared" si="28"/>
        <v>9240</v>
      </c>
      <c r="O368" s="104">
        <f t="shared" si="29"/>
        <v>3960</v>
      </c>
      <c r="P368" s="105">
        <v>44322</v>
      </c>
      <c r="Q368" s="105">
        <v>44686</v>
      </c>
      <c r="R368" s="20" t="s">
        <v>24</v>
      </c>
      <c r="S368" s="106" t="s">
        <v>89</v>
      </c>
    </row>
    <row r="369" ht="19.5" spans="1:19">
      <c r="A369" s="22">
        <v>364</v>
      </c>
      <c r="B369" s="22" t="s">
        <v>849</v>
      </c>
      <c r="C369" s="22" t="s">
        <v>851</v>
      </c>
      <c r="D369" s="22">
        <v>1200</v>
      </c>
      <c r="E369" s="103">
        <v>39</v>
      </c>
      <c r="F369" s="103">
        <f t="shared" si="25"/>
        <v>30.7692307692308</v>
      </c>
      <c r="G369" s="22" t="s">
        <v>60</v>
      </c>
      <c r="H369" s="104">
        <v>144000</v>
      </c>
      <c r="I369" s="104">
        <v>14400</v>
      </c>
      <c r="J369" s="104"/>
      <c r="K369" s="104">
        <v>14400</v>
      </c>
      <c r="L369" s="104">
        <f t="shared" si="26"/>
        <v>4320</v>
      </c>
      <c r="M369" s="104">
        <f t="shared" si="27"/>
        <v>5760</v>
      </c>
      <c r="N369" s="104">
        <f t="shared" si="28"/>
        <v>10080</v>
      </c>
      <c r="O369" s="104">
        <f t="shared" si="29"/>
        <v>4320</v>
      </c>
      <c r="P369" s="105">
        <v>44322</v>
      </c>
      <c r="Q369" s="105">
        <v>44686</v>
      </c>
      <c r="R369" s="20" t="s">
        <v>24</v>
      </c>
      <c r="S369" s="106" t="s">
        <v>89</v>
      </c>
    </row>
    <row r="370" ht="19.5" spans="1:19">
      <c r="A370" s="22">
        <v>365</v>
      </c>
      <c r="B370" s="22" t="s">
        <v>852</v>
      </c>
      <c r="C370" s="22" t="s">
        <v>853</v>
      </c>
      <c r="D370" s="22">
        <v>1600</v>
      </c>
      <c r="E370" s="103">
        <v>40.08</v>
      </c>
      <c r="F370" s="103">
        <f t="shared" si="25"/>
        <v>39.9201596806387</v>
      </c>
      <c r="G370" s="22" t="s">
        <v>60</v>
      </c>
      <c r="H370" s="104">
        <v>192000</v>
      </c>
      <c r="I370" s="104">
        <v>19200</v>
      </c>
      <c r="J370" s="104"/>
      <c r="K370" s="104">
        <v>19200</v>
      </c>
      <c r="L370" s="104">
        <f t="shared" si="26"/>
        <v>5760</v>
      </c>
      <c r="M370" s="104">
        <f t="shared" si="27"/>
        <v>7680</v>
      </c>
      <c r="N370" s="104">
        <f t="shared" si="28"/>
        <v>13440</v>
      </c>
      <c r="O370" s="104">
        <f t="shared" si="29"/>
        <v>5760</v>
      </c>
      <c r="P370" s="105">
        <v>44326</v>
      </c>
      <c r="Q370" s="105">
        <v>44690</v>
      </c>
      <c r="R370" s="20" t="s">
        <v>24</v>
      </c>
      <c r="S370" s="106" t="s">
        <v>89</v>
      </c>
    </row>
    <row r="371" ht="19.5" spans="1:19">
      <c r="A371" s="22">
        <v>366</v>
      </c>
      <c r="B371" s="22" t="s">
        <v>852</v>
      </c>
      <c r="C371" s="22" t="s">
        <v>854</v>
      </c>
      <c r="D371" s="22">
        <v>2000</v>
      </c>
      <c r="E371" s="103">
        <v>49.9</v>
      </c>
      <c r="F371" s="103">
        <f t="shared" si="25"/>
        <v>40.0801603206413</v>
      </c>
      <c r="G371" s="22" t="s">
        <v>162</v>
      </c>
      <c r="H371" s="104">
        <v>240000</v>
      </c>
      <c r="I371" s="104">
        <v>24000</v>
      </c>
      <c r="J371" s="104"/>
      <c r="K371" s="104">
        <v>24000</v>
      </c>
      <c r="L371" s="104">
        <f t="shared" si="26"/>
        <v>7200</v>
      </c>
      <c r="M371" s="104">
        <f t="shared" si="27"/>
        <v>9600</v>
      </c>
      <c r="N371" s="104">
        <f t="shared" si="28"/>
        <v>16800</v>
      </c>
      <c r="O371" s="104">
        <f t="shared" si="29"/>
        <v>7200</v>
      </c>
      <c r="P371" s="105">
        <v>44322</v>
      </c>
      <c r="Q371" s="105">
        <v>44686</v>
      </c>
      <c r="R371" s="20" t="s">
        <v>24</v>
      </c>
      <c r="S371" s="106" t="s">
        <v>855</v>
      </c>
    </row>
    <row r="372" ht="19.5" spans="1:19">
      <c r="A372" s="22">
        <v>367</v>
      </c>
      <c r="B372" s="22" t="s">
        <v>856</v>
      </c>
      <c r="C372" s="22" t="s">
        <v>857</v>
      </c>
      <c r="D372" s="22">
        <v>2600</v>
      </c>
      <c r="E372" s="103">
        <v>69.43</v>
      </c>
      <c r="F372" s="103">
        <f t="shared" si="25"/>
        <v>37.4477891401411</v>
      </c>
      <c r="G372" s="22" t="s">
        <v>162</v>
      </c>
      <c r="H372" s="104">
        <v>312000</v>
      </c>
      <c r="I372" s="104">
        <v>31200</v>
      </c>
      <c r="J372" s="104">
        <v>9360</v>
      </c>
      <c r="K372" s="104">
        <v>40560</v>
      </c>
      <c r="L372" s="104">
        <f t="shared" si="26"/>
        <v>12168</v>
      </c>
      <c r="M372" s="104">
        <f t="shared" si="27"/>
        <v>16224</v>
      </c>
      <c r="N372" s="104">
        <f t="shared" si="28"/>
        <v>28392</v>
      </c>
      <c r="O372" s="104">
        <f t="shared" si="29"/>
        <v>12168</v>
      </c>
      <c r="P372" s="105">
        <v>44321</v>
      </c>
      <c r="Q372" s="105">
        <v>44685</v>
      </c>
      <c r="R372" s="20" t="s">
        <v>27</v>
      </c>
      <c r="S372" s="106" t="s">
        <v>858</v>
      </c>
    </row>
    <row r="373" ht="19.5" spans="1:19">
      <c r="A373" s="22">
        <v>368</v>
      </c>
      <c r="B373" s="22" t="s">
        <v>859</v>
      </c>
      <c r="C373" s="22" t="s">
        <v>860</v>
      </c>
      <c r="D373" s="22">
        <v>1500</v>
      </c>
      <c r="E373" s="103">
        <v>45.38</v>
      </c>
      <c r="F373" s="103">
        <f t="shared" si="25"/>
        <v>33.0542089026003</v>
      </c>
      <c r="G373" s="22" t="s">
        <v>162</v>
      </c>
      <c r="H373" s="104">
        <v>180000</v>
      </c>
      <c r="I373" s="104">
        <v>18000</v>
      </c>
      <c r="J373" s="104"/>
      <c r="K373" s="104">
        <v>18000</v>
      </c>
      <c r="L373" s="104">
        <f t="shared" si="26"/>
        <v>5400</v>
      </c>
      <c r="M373" s="104">
        <f t="shared" si="27"/>
        <v>7200</v>
      </c>
      <c r="N373" s="104">
        <f t="shared" si="28"/>
        <v>12600</v>
      </c>
      <c r="O373" s="104">
        <f t="shared" si="29"/>
        <v>5400</v>
      </c>
      <c r="P373" s="105">
        <v>44326</v>
      </c>
      <c r="Q373" s="105">
        <v>44690</v>
      </c>
      <c r="R373" s="20" t="s">
        <v>27</v>
      </c>
      <c r="S373" s="106" t="s">
        <v>861</v>
      </c>
    </row>
    <row r="374" ht="19.5" spans="1:19">
      <c r="A374" s="22">
        <v>369</v>
      </c>
      <c r="B374" s="22" t="s">
        <v>862</v>
      </c>
      <c r="C374" s="22" t="s">
        <v>863</v>
      </c>
      <c r="D374" s="22">
        <v>730</v>
      </c>
      <c r="E374" s="103">
        <v>19.32</v>
      </c>
      <c r="F374" s="103">
        <f t="shared" si="25"/>
        <v>37.7846790890269</v>
      </c>
      <c r="G374" s="22" t="s">
        <v>60</v>
      </c>
      <c r="H374" s="104">
        <v>87600</v>
      </c>
      <c r="I374" s="104">
        <v>8760</v>
      </c>
      <c r="J374" s="104"/>
      <c r="K374" s="104">
        <v>8760</v>
      </c>
      <c r="L374" s="104">
        <f t="shared" si="26"/>
        <v>2628</v>
      </c>
      <c r="M374" s="104">
        <f t="shared" si="27"/>
        <v>3504</v>
      </c>
      <c r="N374" s="104">
        <f t="shared" si="28"/>
        <v>6132</v>
      </c>
      <c r="O374" s="104">
        <f t="shared" si="29"/>
        <v>2628</v>
      </c>
      <c r="P374" s="105">
        <v>44324</v>
      </c>
      <c r="Q374" s="105">
        <v>44688</v>
      </c>
      <c r="R374" s="20" t="s">
        <v>24</v>
      </c>
      <c r="S374" s="106" t="s">
        <v>265</v>
      </c>
    </row>
    <row r="375" ht="19.5" spans="1:19">
      <c r="A375" s="22">
        <v>370</v>
      </c>
      <c r="B375" s="22" t="s">
        <v>864</v>
      </c>
      <c r="C375" s="22" t="s">
        <v>865</v>
      </c>
      <c r="D375" s="22">
        <v>1900</v>
      </c>
      <c r="E375" s="103">
        <v>47</v>
      </c>
      <c r="F375" s="103">
        <f t="shared" si="25"/>
        <v>40.4255319148936</v>
      </c>
      <c r="G375" s="22" t="s">
        <v>60</v>
      </c>
      <c r="H375" s="104">
        <v>228000</v>
      </c>
      <c r="I375" s="104">
        <v>22800</v>
      </c>
      <c r="J375" s="104"/>
      <c r="K375" s="104">
        <v>22800</v>
      </c>
      <c r="L375" s="104">
        <f t="shared" si="26"/>
        <v>6840</v>
      </c>
      <c r="M375" s="104">
        <f t="shared" si="27"/>
        <v>9120</v>
      </c>
      <c r="N375" s="104">
        <f t="shared" si="28"/>
        <v>15960</v>
      </c>
      <c r="O375" s="104">
        <f t="shared" si="29"/>
        <v>6840</v>
      </c>
      <c r="P375" s="105">
        <v>44326</v>
      </c>
      <c r="Q375" s="105">
        <v>44690</v>
      </c>
      <c r="R375" s="20" t="s">
        <v>24</v>
      </c>
      <c r="S375" s="106" t="s">
        <v>866</v>
      </c>
    </row>
    <row r="376" ht="19.5" spans="1:19">
      <c r="A376" s="22">
        <v>371</v>
      </c>
      <c r="B376" s="22" t="s">
        <v>849</v>
      </c>
      <c r="C376" s="22" t="s">
        <v>867</v>
      </c>
      <c r="D376" s="22">
        <v>1000</v>
      </c>
      <c r="E376" s="103">
        <v>25</v>
      </c>
      <c r="F376" s="103">
        <f t="shared" si="25"/>
        <v>40</v>
      </c>
      <c r="G376" s="22" t="s">
        <v>60</v>
      </c>
      <c r="H376" s="104">
        <v>120000</v>
      </c>
      <c r="I376" s="104">
        <v>12000</v>
      </c>
      <c r="J376" s="104"/>
      <c r="K376" s="104">
        <v>12000</v>
      </c>
      <c r="L376" s="104">
        <f t="shared" si="26"/>
        <v>3600</v>
      </c>
      <c r="M376" s="104">
        <f t="shared" si="27"/>
        <v>4800</v>
      </c>
      <c r="N376" s="104">
        <f t="shared" si="28"/>
        <v>8400</v>
      </c>
      <c r="O376" s="104">
        <f t="shared" si="29"/>
        <v>3600</v>
      </c>
      <c r="P376" s="105">
        <v>44322</v>
      </c>
      <c r="Q376" s="105">
        <v>44686</v>
      </c>
      <c r="R376" s="20" t="s">
        <v>24</v>
      </c>
      <c r="S376" s="106" t="s">
        <v>78</v>
      </c>
    </row>
    <row r="377" ht="19.5" spans="1:19">
      <c r="A377" s="22">
        <v>372</v>
      </c>
      <c r="B377" s="22" t="s">
        <v>868</v>
      </c>
      <c r="C377" s="22" t="s">
        <v>869</v>
      </c>
      <c r="D377" s="22">
        <v>2800</v>
      </c>
      <c r="E377" s="103">
        <v>74.63</v>
      </c>
      <c r="F377" s="103">
        <f t="shared" si="25"/>
        <v>37.5184242261825</v>
      </c>
      <c r="G377" s="22" t="s">
        <v>60</v>
      </c>
      <c r="H377" s="104">
        <v>336000</v>
      </c>
      <c r="I377" s="104">
        <v>33600</v>
      </c>
      <c r="J377" s="104"/>
      <c r="K377" s="104">
        <v>33600</v>
      </c>
      <c r="L377" s="104">
        <f t="shared" si="26"/>
        <v>10080</v>
      </c>
      <c r="M377" s="104">
        <f t="shared" si="27"/>
        <v>13440</v>
      </c>
      <c r="N377" s="104">
        <f t="shared" si="28"/>
        <v>23520</v>
      </c>
      <c r="O377" s="104">
        <f t="shared" si="29"/>
        <v>10080</v>
      </c>
      <c r="P377" s="105">
        <v>44326</v>
      </c>
      <c r="Q377" s="105">
        <v>44690</v>
      </c>
      <c r="R377" s="20" t="s">
        <v>27</v>
      </c>
      <c r="S377" s="106" t="s">
        <v>870</v>
      </c>
    </row>
    <row r="378" ht="19.5" spans="1:19">
      <c r="A378" s="22">
        <v>373</v>
      </c>
      <c r="B378" s="22" t="s">
        <v>849</v>
      </c>
      <c r="C378" s="22" t="s">
        <v>871</v>
      </c>
      <c r="D378" s="22">
        <v>900</v>
      </c>
      <c r="E378" s="103">
        <v>21.34</v>
      </c>
      <c r="F378" s="103">
        <f t="shared" si="25"/>
        <v>42.174320524836</v>
      </c>
      <c r="G378" s="22" t="s">
        <v>60</v>
      </c>
      <c r="H378" s="104">
        <v>108000</v>
      </c>
      <c r="I378" s="104">
        <v>10800</v>
      </c>
      <c r="J378" s="104"/>
      <c r="K378" s="104">
        <v>10800</v>
      </c>
      <c r="L378" s="104">
        <f t="shared" si="26"/>
        <v>3240</v>
      </c>
      <c r="M378" s="104">
        <f t="shared" si="27"/>
        <v>4320</v>
      </c>
      <c r="N378" s="104">
        <f t="shared" si="28"/>
        <v>7560</v>
      </c>
      <c r="O378" s="104">
        <f t="shared" si="29"/>
        <v>3240</v>
      </c>
      <c r="P378" s="105">
        <v>44322</v>
      </c>
      <c r="Q378" s="105">
        <v>44686</v>
      </c>
      <c r="R378" s="20" t="s">
        <v>24</v>
      </c>
      <c r="S378" s="106" t="s">
        <v>872</v>
      </c>
    </row>
    <row r="379" ht="19.5" spans="1:19">
      <c r="A379" s="22">
        <v>374</v>
      </c>
      <c r="B379" s="22" t="s">
        <v>873</v>
      </c>
      <c r="C379" s="22" t="s">
        <v>874</v>
      </c>
      <c r="D379" s="22">
        <v>1500</v>
      </c>
      <c r="E379" s="103">
        <v>48.15</v>
      </c>
      <c r="F379" s="103">
        <f t="shared" si="25"/>
        <v>31.1526479750779</v>
      </c>
      <c r="G379" s="22" t="s">
        <v>60</v>
      </c>
      <c r="H379" s="104">
        <v>180000</v>
      </c>
      <c r="I379" s="104">
        <v>18000</v>
      </c>
      <c r="J379" s="104"/>
      <c r="K379" s="104">
        <v>18000</v>
      </c>
      <c r="L379" s="104">
        <f t="shared" si="26"/>
        <v>5400</v>
      </c>
      <c r="M379" s="104">
        <f t="shared" si="27"/>
        <v>7200</v>
      </c>
      <c r="N379" s="104">
        <f t="shared" si="28"/>
        <v>12600</v>
      </c>
      <c r="O379" s="104">
        <f t="shared" si="29"/>
        <v>5400</v>
      </c>
      <c r="P379" s="105">
        <v>44326</v>
      </c>
      <c r="Q379" s="105">
        <v>44690</v>
      </c>
      <c r="R379" s="20" t="s">
        <v>27</v>
      </c>
      <c r="S379" s="106" t="s">
        <v>870</v>
      </c>
    </row>
    <row r="380" ht="19.5" spans="1:19">
      <c r="A380" s="22">
        <v>375</v>
      </c>
      <c r="B380" s="22" t="s">
        <v>875</v>
      </c>
      <c r="C380" s="22" t="s">
        <v>876</v>
      </c>
      <c r="D380" s="22">
        <v>800</v>
      </c>
      <c r="E380" s="103">
        <v>24.77</v>
      </c>
      <c r="F380" s="103">
        <f t="shared" si="25"/>
        <v>32.2971336293904</v>
      </c>
      <c r="G380" s="22" t="s">
        <v>271</v>
      </c>
      <c r="H380" s="104">
        <v>96000</v>
      </c>
      <c r="I380" s="104">
        <v>9600</v>
      </c>
      <c r="J380" s="104"/>
      <c r="K380" s="104">
        <v>9600</v>
      </c>
      <c r="L380" s="104">
        <f t="shared" si="26"/>
        <v>2880</v>
      </c>
      <c r="M380" s="104">
        <f t="shared" si="27"/>
        <v>3840</v>
      </c>
      <c r="N380" s="104">
        <f t="shared" si="28"/>
        <v>6720</v>
      </c>
      <c r="O380" s="104">
        <f t="shared" si="29"/>
        <v>2880</v>
      </c>
      <c r="P380" s="105">
        <v>44327</v>
      </c>
      <c r="Q380" s="105">
        <v>44691</v>
      </c>
      <c r="R380" s="20" t="s">
        <v>24</v>
      </c>
      <c r="S380" s="106" t="s">
        <v>366</v>
      </c>
    </row>
    <row r="381" ht="19.5" spans="1:19">
      <c r="A381" s="22">
        <v>376</v>
      </c>
      <c r="B381" s="22" t="s">
        <v>298</v>
      </c>
      <c r="C381" s="22" t="s">
        <v>877</v>
      </c>
      <c r="D381" s="22">
        <v>640</v>
      </c>
      <c r="E381" s="103">
        <v>19.8</v>
      </c>
      <c r="F381" s="103">
        <f t="shared" si="25"/>
        <v>32.3232323232323</v>
      </c>
      <c r="G381" s="22" t="s">
        <v>60</v>
      </c>
      <c r="H381" s="104">
        <v>76800</v>
      </c>
      <c r="I381" s="104">
        <v>7680</v>
      </c>
      <c r="J381" s="104"/>
      <c r="K381" s="104">
        <v>7680</v>
      </c>
      <c r="L381" s="104">
        <f t="shared" si="26"/>
        <v>2304</v>
      </c>
      <c r="M381" s="104">
        <f t="shared" si="27"/>
        <v>3072</v>
      </c>
      <c r="N381" s="104">
        <f t="shared" si="28"/>
        <v>5376</v>
      </c>
      <c r="O381" s="104">
        <f t="shared" si="29"/>
        <v>2304</v>
      </c>
      <c r="P381" s="105">
        <v>44317</v>
      </c>
      <c r="Q381" s="105">
        <v>44681</v>
      </c>
      <c r="R381" s="20" t="s">
        <v>24</v>
      </c>
      <c r="S381" s="106" t="s">
        <v>878</v>
      </c>
    </row>
    <row r="382" ht="19.5" spans="1:19">
      <c r="A382" s="22">
        <v>377</v>
      </c>
      <c r="B382" s="22" t="s">
        <v>831</v>
      </c>
      <c r="C382" s="22" t="s">
        <v>879</v>
      </c>
      <c r="D382" s="22">
        <v>2000</v>
      </c>
      <c r="E382" s="103">
        <v>53.98</v>
      </c>
      <c r="F382" s="103">
        <f t="shared" si="25"/>
        <v>37.0507595405706</v>
      </c>
      <c r="G382" s="22" t="s">
        <v>174</v>
      </c>
      <c r="H382" s="104">
        <v>240000</v>
      </c>
      <c r="I382" s="104">
        <v>24000</v>
      </c>
      <c r="J382" s="104"/>
      <c r="K382" s="104">
        <v>24000</v>
      </c>
      <c r="L382" s="104">
        <f t="shared" si="26"/>
        <v>7200</v>
      </c>
      <c r="M382" s="104">
        <f t="shared" si="27"/>
        <v>9600</v>
      </c>
      <c r="N382" s="104">
        <f t="shared" si="28"/>
        <v>16800</v>
      </c>
      <c r="O382" s="104">
        <f t="shared" si="29"/>
        <v>7200</v>
      </c>
      <c r="P382" s="105">
        <v>44317</v>
      </c>
      <c r="Q382" s="105">
        <v>44681</v>
      </c>
      <c r="R382" s="20" t="s">
        <v>27</v>
      </c>
      <c r="S382" s="106" t="s">
        <v>833</v>
      </c>
    </row>
    <row r="383" ht="19.5" spans="1:19">
      <c r="A383" s="22">
        <v>378</v>
      </c>
      <c r="B383" s="22" t="s">
        <v>873</v>
      </c>
      <c r="C383" s="22" t="s">
        <v>880</v>
      </c>
      <c r="D383" s="22">
        <v>1000</v>
      </c>
      <c r="E383" s="103">
        <v>23.32</v>
      </c>
      <c r="F383" s="103">
        <f t="shared" si="25"/>
        <v>42.8816466552316</v>
      </c>
      <c r="G383" s="22" t="s">
        <v>60</v>
      </c>
      <c r="H383" s="104">
        <v>120000</v>
      </c>
      <c r="I383" s="104">
        <v>12000</v>
      </c>
      <c r="J383" s="104"/>
      <c r="K383" s="104">
        <v>12000</v>
      </c>
      <c r="L383" s="104">
        <f t="shared" si="26"/>
        <v>3600</v>
      </c>
      <c r="M383" s="104">
        <f t="shared" si="27"/>
        <v>4800</v>
      </c>
      <c r="N383" s="104">
        <f t="shared" si="28"/>
        <v>8400</v>
      </c>
      <c r="O383" s="104">
        <f t="shared" si="29"/>
        <v>3600</v>
      </c>
      <c r="P383" s="105">
        <v>44326</v>
      </c>
      <c r="Q383" s="105">
        <v>44690</v>
      </c>
      <c r="R383" s="20" t="s">
        <v>27</v>
      </c>
      <c r="S383" s="106" t="s">
        <v>870</v>
      </c>
    </row>
    <row r="384" ht="19.5" spans="1:19">
      <c r="A384" s="22">
        <v>379</v>
      </c>
      <c r="B384" s="22" t="s">
        <v>864</v>
      </c>
      <c r="C384" s="22" t="s">
        <v>881</v>
      </c>
      <c r="D384" s="22">
        <v>850</v>
      </c>
      <c r="E384" s="103">
        <v>21.51</v>
      </c>
      <c r="F384" s="103">
        <f t="shared" si="25"/>
        <v>39.5165039516504</v>
      </c>
      <c r="G384" s="22" t="s">
        <v>60</v>
      </c>
      <c r="H384" s="104">
        <v>102000</v>
      </c>
      <c r="I384" s="104">
        <v>10200</v>
      </c>
      <c r="J384" s="104"/>
      <c r="K384" s="104">
        <v>10200</v>
      </c>
      <c r="L384" s="104">
        <f t="shared" si="26"/>
        <v>3060</v>
      </c>
      <c r="M384" s="104">
        <f t="shared" si="27"/>
        <v>4080</v>
      </c>
      <c r="N384" s="104">
        <f t="shared" si="28"/>
        <v>7140</v>
      </c>
      <c r="O384" s="104">
        <f t="shared" si="29"/>
        <v>3060</v>
      </c>
      <c r="P384" s="105">
        <v>44326</v>
      </c>
      <c r="Q384" s="105">
        <v>44690</v>
      </c>
      <c r="R384" s="20" t="s">
        <v>24</v>
      </c>
      <c r="S384" s="106" t="s">
        <v>882</v>
      </c>
    </row>
    <row r="385" ht="19.5" spans="1:19">
      <c r="A385" s="22">
        <v>380</v>
      </c>
      <c r="B385" s="22" t="s">
        <v>883</v>
      </c>
      <c r="C385" s="22" t="s">
        <v>884</v>
      </c>
      <c r="D385" s="22">
        <v>1000</v>
      </c>
      <c r="E385" s="103">
        <v>27.98</v>
      </c>
      <c r="F385" s="103">
        <f t="shared" si="25"/>
        <v>35.7398141529664</v>
      </c>
      <c r="G385" s="22" t="s">
        <v>60</v>
      </c>
      <c r="H385" s="104">
        <v>120000</v>
      </c>
      <c r="I385" s="104">
        <v>12000</v>
      </c>
      <c r="J385" s="104"/>
      <c r="K385" s="104">
        <v>12000</v>
      </c>
      <c r="L385" s="104">
        <f t="shared" si="26"/>
        <v>3600</v>
      </c>
      <c r="M385" s="104">
        <f t="shared" si="27"/>
        <v>4800</v>
      </c>
      <c r="N385" s="104">
        <f t="shared" si="28"/>
        <v>8400</v>
      </c>
      <c r="O385" s="104">
        <f t="shared" si="29"/>
        <v>3600</v>
      </c>
      <c r="P385" s="105">
        <v>44322</v>
      </c>
      <c r="Q385" s="105">
        <v>44686</v>
      </c>
      <c r="R385" s="20" t="s">
        <v>24</v>
      </c>
      <c r="S385" s="106" t="s">
        <v>885</v>
      </c>
    </row>
    <row r="386" ht="19.5" spans="1:19">
      <c r="A386" s="22">
        <v>381</v>
      </c>
      <c r="B386" s="22" t="s">
        <v>886</v>
      </c>
      <c r="C386" s="22" t="s">
        <v>887</v>
      </c>
      <c r="D386" s="22">
        <v>2596</v>
      </c>
      <c r="E386" s="103">
        <v>83.68</v>
      </c>
      <c r="F386" s="103">
        <f t="shared" si="25"/>
        <v>31.0229445506692</v>
      </c>
      <c r="G386" s="22" t="s">
        <v>60</v>
      </c>
      <c r="H386" s="104">
        <v>311520</v>
      </c>
      <c r="I386" s="104">
        <v>31152</v>
      </c>
      <c r="J386" s="104"/>
      <c r="K386" s="104">
        <v>31152</v>
      </c>
      <c r="L386" s="104">
        <f t="shared" si="26"/>
        <v>9345.6</v>
      </c>
      <c r="M386" s="104">
        <f t="shared" si="27"/>
        <v>12460.8</v>
      </c>
      <c r="N386" s="104">
        <f t="shared" si="28"/>
        <v>21806.4</v>
      </c>
      <c r="O386" s="104">
        <f t="shared" si="29"/>
        <v>9345.6</v>
      </c>
      <c r="P386" s="105">
        <v>44326</v>
      </c>
      <c r="Q386" s="105">
        <v>44690</v>
      </c>
      <c r="R386" s="20" t="s">
        <v>24</v>
      </c>
      <c r="S386" s="106" t="s">
        <v>888</v>
      </c>
    </row>
    <row r="387" ht="19.5" spans="1:19">
      <c r="A387" s="22">
        <v>382</v>
      </c>
      <c r="B387" s="22" t="s">
        <v>889</v>
      </c>
      <c r="C387" s="22" t="s">
        <v>890</v>
      </c>
      <c r="D387" s="22">
        <v>2000</v>
      </c>
      <c r="E387" s="103">
        <v>46.24</v>
      </c>
      <c r="F387" s="103">
        <f t="shared" si="25"/>
        <v>43.2525951557093</v>
      </c>
      <c r="G387" s="22" t="s">
        <v>891</v>
      </c>
      <c r="H387" s="104">
        <v>240000</v>
      </c>
      <c r="I387" s="104">
        <v>24000</v>
      </c>
      <c r="J387" s="104"/>
      <c r="K387" s="104">
        <v>24000</v>
      </c>
      <c r="L387" s="104">
        <f t="shared" si="26"/>
        <v>7200</v>
      </c>
      <c r="M387" s="104">
        <f t="shared" si="27"/>
        <v>9600</v>
      </c>
      <c r="N387" s="104">
        <f t="shared" si="28"/>
        <v>16800</v>
      </c>
      <c r="O387" s="104">
        <f t="shared" si="29"/>
        <v>7200</v>
      </c>
      <c r="P387" s="105">
        <v>44327</v>
      </c>
      <c r="Q387" s="105">
        <v>44691</v>
      </c>
      <c r="R387" s="20" t="s">
        <v>27</v>
      </c>
      <c r="S387" s="106" t="s">
        <v>282</v>
      </c>
    </row>
    <row r="388" ht="19.5" spans="1:19">
      <c r="A388" s="22">
        <v>383</v>
      </c>
      <c r="B388" s="22" t="s">
        <v>886</v>
      </c>
      <c r="C388" s="22" t="s">
        <v>892</v>
      </c>
      <c r="D388" s="22">
        <v>3488</v>
      </c>
      <c r="E388" s="103">
        <v>104.03</v>
      </c>
      <c r="F388" s="103">
        <f t="shared" si="25"/>
        <v>33.5287897721811</v>
      </c>
      <c r="G388" s="22" t="s">
        <v>60</v>
      </c>
      <c r="H388" s="104">
        <v>418560</v>
      </c>
      <c r="I388" s="104">
        <v>41856</v>
      </c>
      <c r="J388" s="104"/>
      <c r="K388" s="104">
        <v>41856</v>
      </c>
      <c r="L388" s="104">
        <f t="shared" si="26"/>
        <v>12556.8</v>
      </c>
      <c r="M388" s="104">
        <f t="shared" si="27"/>
        <v>16742.4</v>
      </c>
      <c r="N388" s="104">
        <f t="shared" si="28"/>
        <v>29299.2</v>
      </c>
      <c r="O388" s="104">
        <f t="shared" si="29"/>
        <v>12556.8</v>
      </c>
      <c r="P388" s="105">
        <v>44326</v>
      </c>
      <c r="Q388" s="105">
        <v>44690</v>
      </c>
      <c r="R388" s="20" t="s">
        <v>24</v>
      </c>
      <c r="S388" s="106" t="s">
        <v>888</v>
      </c>
    </row>
    <row r="389" ht="19.5" spans="1:19">
      <c r="A389" s="22">
        <v>384</v>
      </c>
      <c r="B389" s="22" t="s">
        <v>893</v>
      </c>
      <c r="C389" s="22" t="s">
        <v>894</v>
      </c>
      <c r="D389" s="22">
        <v>1500</v>
      </c>
      <c r="E389" s="103">
        <v>34.39</v>
      </c>
      <c r="F389" s="103">
        <f t="shared" si="25"/>
        <v>43.6173306193661</v>
      </c>
      <c r="G389" s="22" t="s">
        <v>162</v>
      </c>
      <c r="H389" s="104">
        <v>180000</v>
      </c>
      <c r="I389" s="104">
        <v>18000</v>
      </c>
      <c r="J389" s="104"/>
      <c r="K389" s="104">
        <v>18000</v>
      </c>
      <c r="L389" s="104">
        <f t="shared" si="26"/>
        <v>5400</v>
      </c>
      <c r="M389" s="104">
        <f t="shared" si="27"/>
        <v>7200</v>
      </c>
      <c r="N389" s="104">
        <f t="shared" si="28"/>
        <v>12600</v>
      </c>
      <c r="O389" s="104">
        <f t="shared" si="29"/>
        <v>5400</v>
      </c>
      <c r="P389" s="105">
        <v>44324</v>
      </c>
      <c r="Q389" s="105">
        <v>44688</v>
      </c>
      <c r="R389" s="20" t="s">
        <v>24</v>
      </c>
      <c r="S389" s="106" t="s">
        <v>601</v>
      </c>
    </row>
    <row r="390" ht="19.5" spans="1:19">
      <c r="A390" s="22">
        <v>385</v>
      </c>
      <c r="B390" s="22" t="s">
        <v>895</v>
      </c>
      <c r="C390" s="22" t="s">
        <v>896</v>
      </c>
      <c r="D390" s="22">
        <v>1000</v>
      </c>
      <c r="E390" s="103">
        <v>23.14</v>
      </c>
      <c r="F390" s="103">
        <f t="shared" si="25"/>
        <v>43.2152117545376</v>
      </c>
      <c r="G390" s="22" t="s">
        <v>60</v>
      </c>
      <c r="H390" s="104">
        <v>120000</v>
      </c>
      <c r="I390" s="104">
        <v>12000</v>
      </c>
      <c r="J390" s="104"/>
      <c r="K390" s="104">
        <v>12000</v>
      </c>
      <c r="L390" s="104">
        <f t="shared" si="26"/>
        <v>3600</v>
      </c>
      <c r="M390" s="104">
        <f t="shared" si="27"/>
        <v>4800</v>
      </c>
      <c r="N390" s="104">
        <f t="shared" si="28"/>
        <v>8400</v>
      </c>
      <c r="O390" s="104">
        <f t="shared" si="29"/>
        <v>3600</v>
      </c>
      <c r="P390" s="105">
        <v>44326</v>
      </c>
      <c r="Q390" s="105">
        <v>44690</v>
      </c>
      <c r="R390" s="20" t="s">
        <v>24</v>
      </c>
      <c r="S390" s="106" t="s">
        <v>897</v>
      </c>
    </row>
    <row r="391" ht="19.5" spans="1:19">
      <c r="A391" s="22">
        <v>386</v>
      </c>
      <c r="B391" s="22" t="s">
        <v>898</v>
      </c>
      <c r="C391" s="22" t="s">
        <v>899</v>
      </c>
      <c r="D391" s="22">
        <v>1500</v>
      </c>
      <c r="E391" s="103">
        <v>36.46</v>
      </c>
      <c r="F391" s="103">
        <f t="shared" ref="F391:F454" si="30">D391/E391</f>
        <v>41.1409764125069</v>
      </c>
      <c r="G391" s="22" t="s">
        <v>162</v>
      </c>
      <c r="H391" s="104">
        <v>180000</v>
      </c>
      <c r="I391" s="104">
        <v>18000</v>
      </c>
      <c r="J391" s="104"/>
      <c r="K391" s="104">
        <v>18000</v>
      </c>
      <c r="L391" s="104">
        <f t="shared" ref="L391:L454" si="31">K391*0.3</f>
        <v>5400</v>
      </c>
      <c r="M391" s="104">
        <f t="shared" ref="M391:M454" si="32">K391*0.4</f>
        <v>7200</v>
      </c>
      <c r="N391" s="104">
        <f t="shared" ref="N391:N454" si="33">L391+M391</f>
        <v>12600</v>
      </c>
      <c r="O391" s="104">
        <f t="shared" ref="O391:O454" si="34">K391*0.3</f>
        <v>5400</v>
      </c>
      <c r="P391" s="105">
        <v>44326</v>
      </c>
      <c r="Q391" s="105">
        <v>44690</v>
      </c>
      <c r="R391" s="20" t="s">
        <v>24</v>
      </c>
      <c r="S391" s="106" t="s">
        <v>697</v>
      </c>
    </row>
    <row r="392" ht="19.5" spans="1:19">
      <c r="A392" s="22">
        <v>387</v>
      </c>
      <c r="B392" s="22" t="s">
        <v>900</v>
      </c>
      <c r="C392" s="22" t="s">
        <v>901</v>
      </c>
      <c r="D392" s="22">
        <v>1960</v>
      </c>
      <c r="E392" s="103">
        <v>47.81</v>
      </c>
      <c r="F392" s="103">
        <f t="shared" si="30"/>
        <v>40.99560761347</v>
      </c>
      <c r="G392" s="22" t="s">
        <v>64</v>
      </c>
      <c r="H392" s="104">
        <v>235200</v>
      </c>
      <c r="I392" s="104">
        <v>23520</v>
      </c>
      <c r="J392" s="104"/>
      <c r="K392" s="104">
        <v>23520</v>
      </c>
      <c r="L392" s="104">
        <f t="shared" si="31"/>
        <v>7056</v>
      </c>
      <c r="M392" s="104">
        <f t="shared" si="32"/>
        <v>9408</v>
      </c>
      <c r="N392" s="104">
        <f t="shared" si="33"/>
        <v>16464</v>
      </c>
      <c r="O392" s="104">
        <f t="shared" si="34"/>
        <v>7056</v>
      </c>
      <c r="P392" s="105">
        <v>44326</v>
      </c>
      <c r="Q392" s="105">
        <v>44690</v>
      </c>
      <c r="R392" s="20" t="s">
        <v>24</v>
      </c>
      <c r="S392" s="106" t="s">
        <v>569</v>
      </c>
    </row>
    <row r="393" ht="19.5" spans="1:19">
      <c r="A393" s="22">
        <v>388</v>
      </c>
      <c r="B393" s="22" t="s">
        <v>847</v>
      </c>
      <c r="C393" s="22" t="s">
        <v>902</v>
      </c>
      <c r="D393" s="22">
        <v>750</v>
      </c>
      <c r="E393" s="103">
        <v>14.98</v>
      </c>
      <c r="F393" s="103">
        <f t="shared" si="30"/>
        <v>50.0667556742323</v>
      </c>
      <c r="G393" s="22" t="s">
        <v>60</v>
      </c>
      <c r="H393" s="104">
        <v>90000</v>
      </c>
      <c r="I393" s="104">
        <v>9000</v>
      </c>
      <c r="J393" s="104"/>
      <c r="K393" s="104">
        <v>9000</v>
      </c>
      <c r="L393" s="104">
        <f t="shared" si="31"/>
        <v>2700</v>
      </c>
      <c r="M393" s="104">
        <f t="shared" si="32"/>
        <v>3600</v>
      </c>
      <c r="N393" s="104">
        <f t="shared" si="33"/>
        <v>6300</v>
      </c>
      <c r="O393" s="104">
        <f t="shared" si="34"/>
        <v>2700</v>
      </c>
      <c r="P393" s="105">
        <v>44322</v>
      </c>
      <c r="Q393" s="105">
        <v>44686</v>
      </c>
      <c r="R393" s="20" t="s">
        <v>24</v>
      </c>
      <c r="S393" s="106" t="s">
        <v>191</v>
      </c>
    </row>
    <row r="394" ht="19.5" spans="1:19">
      <c r="A394" s="22">
        <v>389</v>
      </c>
      <c r="B394" s="22" t="s">
        <v>903</v>
      </c>
      <c r="C394" s="22" t="s">
        <v>904</v>
      </c>
      <c r="D394" s="22">
        <v>600</v>
      </c>
      <c r="E394" s="103">
        <v>18.97</v>
      </c>
      <c r="F394" s="103">
        <f t="shared" si="30"/>
        <v>31.6288877174486</v>
      </c>
      <c r="G394" s="22" t="s">
        <v>162</v>
      </c>
      <c r="H394" s="104">
        <v>72000</v>
      </c>
      <c r="I394" s="104">
        <v>7200</v>
      </c>
      <c r="J394" s="104"/>
      <c r="K394" s="104">
        <v>7200</v>
      </c>
      <c r="L394" s="104">
        <f t="shared" si="31"/>
        <v>2160</v>
      </c>
      <c r="M394" s="104">
        <f t="shared" si="32"/>
        <v>2880</v>
      </c>
      <c r="N394" s="104">
        <f t="shared" si="33"/>
        <v>5040</v>
      </c>
      <c r="O394" s="104">
        <f t="shared" si="34"/>
        <v>2160</v>
      </c>
      <c r="P394" s="105">
        <v>44326</v>
      </c>
      <c r="Q394" s="105">
        <v>44690</v>
      </c>
      <c r="R394" s="20" t="s">
        <v>24</v>
      </c>
      <c r="S394" s="106" t="s">
        <v>245</v>
      </c>
    </row>
    <row r="395" ht="19.5" spans="1:19">
      <c r="A395" s="22">
        <v>390</v>
      </c>
      <c r="B395" s="22" t="s">
        <v>905</v>
      </c>
      <c r="C395" s="22" t="s">
        <v>906</v>
      </c>
      <c r="D395" s="22">
        <v>580</v>
      </c>
      <c r="E395" s="103">
        <v>13.71</v>
      </c>
      <c r="F395" s="103">
        <f t="shared" si="30"/>
        <v>42.3048869438366</v>
      </c>
      <c r="G395" s="22" t="s">
        <v>162</v>
      </c>
      <c r="H395" s="104">
        <v>69600</v>
      </c>
      <c r="I395" s="104">
        <v>6960</v>
      </c>
      <c r="J395" s="104"/>
      <c r="K395" s="104">
        <v>6960</v>
      </c>
      <c r="L395" s="104">
        <f t="shared" si="31"/>
        <v>2088</v>
      </c>
      <c r="M395" s="104">
        <f t="shared" si="32"/>
        <v>2784</v>
      </c>
      <c r="N395" s="104">
        <f t="shared" si="33"/>
        <v>4872</v>
      </c>
      <c r="O395" s="104">
        <f t="shared" si="34"/>
        <v>2088</v>
      </c>
      <c r="P395" s="105">
        <v>44326</v>
      </c>
      <c r="Q395" s="105">
        <v>44690</v>
      </c>
      <c r="R395" s="20" t="s">
        <v>24</v>
      </c>
      <c r="S395" s="106" t="s">
        <v>191</v>
      </c>
    </row>
    <row r="396" ht="19.5" spans="1:19">
      <c r="A396" s="22">
        <v>391</v>
      </c>
      <c r="B396" s="22" t="s">
        <v>868</v>
      </c>
      <c r="C396" s="22" t="s">
        <v>907</v>
      </c>
      <c r="D396" s="22">
        <v>1200</v>
      </c>
      <c r="E396" s="103">
        <v>33.17</v>
      </c>
      <c r="F396" s="103">
        <f t="shared" si="30"/>
        <v>36.1772686162195</v>
      </c>
      <c r="G396" s="22" t="s">
        <v>162</v>
      </c>
      <c r="H396" s="104">
        <v>144000</v>
      </c>
      <c r="I396" s="104">
        <v>14400</v>
      </c>
      <c r="J396" s="104"/>
      <c r="K396" s="104">
        <v>14400</v>
      </c>
      <c r="L396" s="104">
        <f t="shared" si="31"/>
        <v>4320</v>
      </c>
      <c r="M396" s="104">
        <f t="shared" si="32"/>
        <v>5760</v>
      </c>
      <c r="N396" s="104">
        <f t="shared" si="33"/>
        <v>10080</v>
      </c>
      <c r="O396" s="104">
        <f t="shared" si="34"/>
        <v>4320</v>
      </c>
      <c r="P396" s="105">
        <v>44326</v>
      </c>
      <c r="Q396" s="105">
        <v>44690</v>
      </c>
      <c r="R396" s="20" t="s">
        <v>27</v>
      </c>
      <c r="S396" s="106" t="s">
        <v>870</v>
      </c>
    </row>
    <row r="397" ht="19.5" spans="1:19">
      <c r="A397" s="22">
        <v>392</v>
      </c>
      <c r="B397" s="22" t="s">
        <v>908</v>
      </c>
      <c r="C397" s="22" t="s">
        <v>909</v>
      </c>
      <c r="D397" s="22">
        <v>3000</v>
      </c>
      <c r="E397" s="103">
        <v>80.04</v>
      </c>
      <c r="F397" s="103">
        <f t="shared" si="30"/>
        <v>37.4812593703148</v>
      </c>
      <c r="G397" s="22" t="s">
        <v>60</v>
      </c>
      <c r="H397" s="104">
        <v>360000</v>
      </c>
      <c r="I397" s="104">
        <v>36000</v>
      </c>
      <c r="J397" s="104"/>
      <c r="K397" s="104">
        <v>36000</v>
      </c>
      <c r="L397" s="104">
        <f t="shared" si="31"/>
        <v>10800</v>
      </c>
      <c r="M397" s="104">
        <f t="shared" si="32"/>
        <v>14400</v>
      </c>
      <c r="N397" s="104">
        <f t="shared" si="33"/>
        <v>25200</v>
      </c>
      <c r="O397" s="104">
        <f t="shared" si="34"/>
        <v>10800</v>
      </c>
      <c r="P397" s="105">
        <v>44326</v>
      </c>
      <c r="Q397" s="105">
        <v>44690</v>
      </c>
      <c r="R397" s="20" t="s">
        <v>24</v>
      </c>
      <c r="S397" s="106" t="s">
        <v>888</v>
      </c>
    </row>
    <row r="398" ht="19.5" spans="1:19">
      <c r="A398" s="22">
        <v>393</v>
      </c>
      <c r="B398" s="22" t="s">
        <v>841</v>
      </c>
      <c r="C398" s="22" t="s">
        <v>910</v>
      </c>
      <c r="D398" s="22">
        <v>2000</v>
      </c>
      <c r="E398" s="103">
        <v>48</v>
      </c>
      <c r="F398" s="103">
        <f t="shared" si="30"/>
        <v>41.6666666666667</v>
      </c>
      <c r="G398" s="22" t="s">
        <v>64</v>
      </c>
      <c r="H398" s="104">
        <v>240000</v>
      </c>
      <c r="I398" s="104">
        <v>24000</v>
      </c>
      <c r="J398" s="104"/>
      <c r="K398" s="104">
        <v>24000</v>
      </c>
      <c r="L398" s="104">
        <f t="shared" si="31"/>
        <v>7200</v>
      </c>
      <c r="M398" s="104">
        <f t="shared" si="32"/>
        <v>9600</v>
      </c>
      <c r="N398" s="104">
        <f t="shared" si="33"/>
        <v>16800</v>
      </c>
      <c r="O398" s="104">
        <f t="shared" si="34"/>
        <v>7200</v>
      </c>
      <c r="P398" s="105">
        <v>44326</v>
      </c>
      <c r="Q398" s="105">
        <v>44690</v>
      </c>
      <c r="R398" s="20" t="s">
        <v>26</v>
      </c>
      <c r="S398" s="106" t="s">
        <v>843</v>
      </c>
    </row>
    <row r="399" ht="19.5" spans="1:19">
      <c r="A399" s="22">
        <v>394</v>
      </c>
      <c r="B399" s="22" t="s">
        <v>911</v>
      </c>
      <c r="C399" s="22" t="s">
        <v>912</v>
      </c>
      <c r="D399" s="22">
        <v>550</v>
      </c>
      <c r="E399" s="103">
        <v>13</v>
      </c>
      <c r="F399" s="103">
        <f t="shared" si="30"/>
        <v>42.3076923076923</v>
      </c>
      <c r="G399" s="22" t="s">
        <v>64</v>
      </c>
      <c r="H399" s="104">
        <v>66000</v>
      </c>
      <c r="I399" s="104">
        <v>6600</v>
      </c>
      <c r="J399" s="104"/>
      <c r="K399" s="104">
        <v>6600</v>
      </c>
      <c r="L399" s="104">
        <f t="shared" si="31"/>
        <v>1980</v>
      </c>
      <c r="M399" s="104">
        <f t="shared" si="32"/>
        <v>2640</v>
      </c>
      <c r="N399" s="104">
        <f t="shared" si="33"/>
        <v>4620</v>
      </c>
      <c r="O399" s="104">
        <f t="shared" si="34"/>
        <v>1980</v>
      </c>
      <c r="P399" s="105">
        <v>44326</v>
      </c>
      <c r="Q399" s="105">
        <v>44690</v>
      </c>
      <c r="R399" s="20" t="s">
        <v>26</v>
      </c>
      <c r="S399" s="106" t="s">
        <v>815</v>
      </c>
    </row>
    <row r="400" ht="19.5" spans="1:19">
      <c r="A400" s="22">
        <v>395</v>
      </c>
      <c r="B400" s="22" t="s">
        <v>913</v>
      </c>
      <c r="C400" s="22" t="s">
        <v>914</v>
      </c>
      <c r="D400" s="22">
        <v>2500</v>
      </c>
      <c r="E400" s="103">
        <v>62.25</v>
      </c>
      <c r="F400" s="103">
        <f t="shared" si="30"/>
        <v>40.1606425702811</v>
      </c>
      <c r="G400" s="22" t="s">
        <v>64</v>
      </c>
      <c r="H400" s="104">
        <v>300000</v>
      </c>
      <c r="I400" s="104">
        <v>30000</v>
      </c>
      <c r="J400" s="104"/>
      <c r="K400" s="104">
        <v>30000</v>
      </c>
      <c r="L400" s="104">
        <f t="shared" si="31"/>
        <v>9000</v>
      </c>
      <c r="M400" s="104">
        <f t="shared" si="32"/>
        <v>12000</v>
      </c>
      <c r="N400" s="104">
        <f t="shared" si="33"/>
        <v>21000</v>
      </c>
      <c r="O400" s="104">
        <f t="shared" si="34"/>
        <v>9000</v>
      </c>
      <c r="P400" s="105">
        <v>44326</v>
      </c>
      <c r="Q400" s="105">
        <v>44690</v>
      </c>
      <c r="R400" s="20" t="s">
        <v>24</v>
      </c>
      <c r="S400" s="106" t="s">
        <v>245</v>
      </c>
    </row>
    <row r="401" ht="19.5" spans="1:19">
      <c r="A401" s="22">
        <v>396</v>
      </c>
      <c r="B401" s="22" t="s">
        <v>915</v>
      </c>
      <c r="C401" s="22" t="s">
        <v>916</v>
      </c>
      <c r="D401" s="22">
        <v>1000</v>
      </c>
      <c r="E401" s="103">
        <v>27.4</v>
      </c>
      <c r="F401" s="103">
        <f t="shared" si="30"/>
        <v>36.4963503649635</v>
      </c>
      <c r="G401" s="22" t="s">
        <v>60</v>
      </c>
      <c r="H401" s="104">
        <v>120000</v>
      </c>
      <c r="I401" s="104">
        <v>12000</v>
      </c>
      <c r="J401" s="104"/>
      <c r="K401" s="104">
        <v>12000</v>
      </c>
      <c r="L401" s="104">
        <f t="shared" si="31"/>
        <v>3600</v>
      </c>
      <c r="M401" s="104">
        <f t="shared" si="32"/>
        <v>4800</v>
      </c>
      <c r="N401" s="104">
        <f t="shared" si="33"/>
        <v>8400</v>
      </c>
      <c r="O401" s="104">
        <f t="shared" si="34"/>
        <v>3600</v>
      </c>
      <c r="P401" s="105">
        <v>44326</v>
      </c>
      <c r="Q401" s="105">
        <v>44690</v>
      </c>
      <c r="R401" s="20" t="s">
        <v>24</v>
      </c>
      <c r="S401" s="106" t="s">
        <v>917</v>
      </c>
    </row>
    <row r="402" ht="19.5" spans="1:19">
      <c r="A402" s="22">
        <v>397</v>
      </c>
      <c r="B402" s="22" t="s">
        <v>913</v>
      </c>
      <c r="C402" s="22" t="s">
        <v>918</v>
      </c>
      <c r="D402" s="22">
        <v>2000</v>
      </c>
      <c r="E402" s="103">
        <v>47.72</v>
      </c>
      <c r="F402" s="103">
        <f t="shared" si="30"/>
        <v>41.9111483654652</v>
      </c>
      <c r="G402" s="22" t="s">
        <v>60</v>
      </c>
      <c r="H402" s="104">
        <v>240000</v>
      </c>
      <c r="I402" s="104">
        <v>24000</v>
      </c>
      <c r="J402" s="104"/>
      <c r="K402" s="104">
        <v>24000</v>
      </c>
      <c r="L402" s="104">
        <f t="shared" si="31"/>
        <v>7200</v>
      </c>
      <c r="M402" s="104">
        <f t="shared" si="32"/>
        <v>9600</v>
      </c>
      <c r="N402" s="104">
        <f t="shared" si="33"/>
        <v>16800</v>
      </c>
      <c r="O402" s="104">
        <f t="shared" si="34"/>
        <v>7200</v>
      </c>
      <c r="P402" s="105">
        <v>44326</v>
      </c>
      <c r="Q402" s="105">
        <v>44690</v>
      </c>
      <c r="R402" s="20" t="s">
        <v>24</v>
      </c>
      <c r="S402" s="106" t="s">
        <v>245</v>
      </c>
    </row>
    <row r="403" ht="19.5" spans="1:19">
      <c r="A403" s="22">
        <v>398</v>
      </c>
      <c r="B403" s="22" t="s">
        <v>919</v>
      </c>
      <c r="C403" s="22" t="s">
        <v>920</v>
      </c>
      <c r="D403" s="22">
        <v>700</v>
      </c>
      <c r="E403" s="103">
        <v>16.7</v>
      </c>
      <c r="F403" s="103">
        <f t="shared" si="30"/>
        <v>41.9161676646707</v>
      </c>
      <c r="G403" s="22" t="s">
        <v>60</v>
      </c>
      <c r="H403" s="104">
        <v>84000</v>
      </c>
      <c r="I403" s="104">
        <v>8400</v>
      </c>
      <c r="J403" s="104"/>
      <c r="K403" s="104">
        <v>8400</v>
      </c>
      <c r="L403" s="104">
        <f t="shared" si="31"/>
        <v>2520</v>
      </c>
      <c r="M403" s="104">
        <f t="shared" si="32"/>
        <v>3360</v>
      </c>
      <c r="N403" s="104">
        <f t="shared" si="33"/>
        <v>5880</v>
      </c>
      <c r="O403" s="104">
        <f t="shared" si="34"/>
        <v>2520</v>
      </c>
      <c r="P403" s="105">
        <v>44324</v>
      </c>
      <c r="Q403" s="105">
        <v>44688</v>
      </c>
      <c r="R403" s="20" t="s">
        <v>26</v>
      </c>
      <c r="S403" s="106" t="s">
        <v>921</v>
      </c>
    </row>
    <row r="404" ht="19.5" spans="1:19">
      <c r="A404" s="22">
        <v>399</v>
      </c>
      <c r="B404" s="22" t="s">
        <v>922</v>
      </c>
      <c r="C404" s="22" t="s">
        <v>923</v>
      </c>
      <c r="D404" s="22">
        <v>2950</v>
      </c>
      <c r="E404" s="103">
        <v>86.56</v>
      </c>
      <c r="F404" s="103">
        <f t="shared" si="30"/>
        <v>34.0804066543438</v>
      </c>
      <c r="G404" s="22" t="s">
        <v>64</v>
      </c>
      <c r="H404" s="104">
        <v>354000</v>
      </c>
      <c r="I404" s="104">
        <v>35400</v>
      </c>
      <c r="J404" s="104"/>
      <c r="K404" s="104">
        <v>35400</v>
      </c>
      <c r="L404" s="104">
        <f t="shared" si="31"/>
        <v>10620</v>
      </c>
      <c r="M404" s="104">
        <f t="shared" si="32"/>
        <v>14160</v>
      </c>
      <c r="N404" s="104">
        <f t="shared" si="33"/>
        <v>24780</v>
      </c>
      <c r="O404" s="104">
        <f t="shared" si="34"/>
        <v>10620</v>
      </c>
      <c r="P404" s="105">
        <v>44326</v>
      </c>
      <c r="Q404" s="105">
        <v>44690</v>
      </c>
      <c r="R404" s="20" t="s">
        <v>24</v>
      </c>
      <c r="S404" s="106" t="s">
        <v>924</v>
      </c>
    </row>
    <row r="405" ht="19.5" spans="1:19">
      <c r="A405" s="22">
        <v>400</v>
      </c>
      <c r="B405" s="22" t="s">
        <v>925</v>
      </c>
      <c r="C405" s="22" t="s">
        <v>926</v>
      </c>
      <c r="D405" s="22">
        <v>1960</v>
      </c>
      <c r="E405" s="103">
        <v>51.64</v>
      </c>
      <c r="F405" s="103">
        <f t="shared" si="30"/>
        <v>37.9550735863672</v>
      </c>
      <c r="G405" s="22" t="s">
        <v>60</v>
      </c>
      <c r="H405" s="104">
        <v>235200</v>
      </c>
      <c r="I405" s="104">
        <v>23520</v>
      </c>
      <c r="J405" s="104"/>
      <c r="K405" s="104">
        <v>23520</v>
      </c>
      <c r="L405" s="104">
        <f t="shared" si="31"/>
        <v>7056</v>
      </c>
      <c r="M405" s="104">
        <f t="shared" si="32"/>
        <v>9408</v>
      </c>
      <c r="N405" s="104">
        <f t="shared" si="33"/>
        <v>16464</v>
      </c>
      <c r="O405" s="104">
        <f t="shared" si="34"/>
        <v>7056</v>
      </c>
      <c r="P405" s="105">
        <v>44326</v>
      </c>
      <c r="Q405" s="105">
        <v>44690</v>
      </c>
      <c r="R405" s="20" t="s">
        <v>24</v>
      </c>
      <c r="S405" s="106" t="s">
        <v>927</v>
      </c>
    </row>
    <row r="406" ht="19.5" spans="1:19">
      <c r="A406" s="22">
        <v>401</v>
      </c>
      <c r="B406" s="22" t="s">
        <v>928</v>
      </c>
      <c r="C406" s="22" t="s">
        <v>929</v>
      </c>
      <c r="D406" s="22">
        <v>2800</v>
      </c>
      <c r="E406" s="103">
        <v>69.87</v>
      </c>
      <c r="F406" s="103">
        <f t="shared" si="30"/>
        <v>40.074423930156</v>
      </c>
      <c r="G406" s="22" t="s">
        <v>60</v>
      </c>
      <c r="H406" s="104">
        <v>336000</v>
      </c>
      <c r="I406" s="104">
        <v>33600</v>
      </c>
      <c r="J406" s="104"/>
      <c r="K406" s="104">
        <v>33600</v>
      </c>
      <c r="L406" s="104">
        <f t="shared" si="31"/>
        <v>10080</v>
      </c>
      <c r="M406" s="104">
        <f t="shared" si="32"/>
        <v>13440</v>
      </c>
      <c r="N406" s="104">
        <f t="shared" si="33"/>
        <v>23520</v>
      </c>
      <c r="O406" s="104">
        <f t="shared" si="34"/>
        <v>10080</v>
      </c>
      <c r="P406" s="105">
        <v>44326</v>
      </c>
      <c r="Q406" s="105">
        <v>44690</v>
      </c>
      <c r="R406" s="20" t="s">
        <v>28</v>
      </c>
      <c r="S406" s="106" t="s">
        <v>930</v>
      </c>
    </row>
    <row r="407" ht="19.5" spans="1:19">
      <c r="A407" s="22">
        <v>402</v>
      </c>
      <c r="B407" s="22" t="s">
        <v>928</v>
      </c>
      <c r="C407" s="22" t="s">
        <v>931</v>
      </c>
      <c r="D407" s="22">
        <v>2850</v>
      </c>
      <c r="E407" s="103">
        <v>64.83</v>
      </c>
      <c r="F407" s="103">
        <f t="shared" si="30"/>
        <v>43.961129106895</v>
      </c>
      <c r="G407" s="22" t="s">
        <v>60</v>
      </c>
      <c r="H407" s="104">
        <v>342000</v>
      </c>
      <c r="I407" s="104">
        <v>34200</v>
      </c>
      <c r="J407" s="104"/>
      <c r="K407" s="104">
        <v>34200</v>
      </c>
      <c r="L407" s="104">
        <f t="shared" si="31"/>
        <v>10260</v>
      </c>
      <c r="M407" s="104">
        <f t="shared" si="32"/>
        <v>13680</v>
      </c>
      <c r="N407" s="104">
        <f t="shared" si="33"/>
        <v>23940</v>
      </c>
      <c r="O407" s="104">
        <f t="shared" si="34"/>
        <v>10260</v>
      </c>
      <c r="P407" s="105">
        <v>44326</v>
      </c>
      <c r="Q407" s="105">
        <v>44690</v>
      </c>
      <c r="R407" s="20" t="s">
        <v>28</v>
      </c>
      <c r="S407" s="106" t="s">
        <v>930</v>
      </c>
    </row>
    <row r="408" ht="19.5" spans="1:19">
      <c r="A408" s="22">
        <v>403</v>
      </c>
      <c r="B408" s="22" t="s">
        <v>189</v>
      </c>
      <c r="C408" s="22" t="s">
        <v>932</v>
      </c>
      <c r="D408" s="22">
        <v>1700</v>
      </c>
      <c r="E408" s="103">
        <v>39.03</v>
      </c>
      <c r="F408" s="103">
        <f t="shared" si="30"/>
        <v>43.5562387906738</v>
      </c>
      <c r="G408" s="22" t="s">
        <v>60</v>
      </c>
      <c r="H408" s="104">
        <v>204000</v>
      </c>
      <c r="I408" s="104">
        <v>20400</v>
      </c>
      <c r="J408" s="104">
        <v>6120</v>
      </c>
      <c r="K408" s="104">
        <v>26520</v>
      </c>
      <c r="L408" s="104">
        <f t="shared" si="31"/>
        <v>7956</v>
      </c>
      <c r="M408" s="104">
        <f t="shared" si="32"/>
        <v>10608</v>
      </c>
      <c r="N408" s="104">
        <f t="shared" si="33"/>
        <v>18564</v>
      </c>
      <c r="O408" s="104">
        <f t="shared" si="34"/>
        <v>7956</v>
      </c>
      <c r="P408" s="105">
        <v>44326</v>
      </c>
      <c r="Q408" s="105">
        <v>44690</v>
      </c>
      <c r="R408" s="20" t="s">
        <v>24</v>
      </c>
      <c r="S408" s="106" t="s">
        <v>715</v>
      </c>
    </row>
    <row r="409" ht="19.5" spans="1:19">
      <c r="A409" s="22">
        <v>404</v>
      </c>
      <c r="B409" s="22" t="s">
        <v>189</v>
      </c>
      <c r="C409" s="22" t="s">
        <v>933</v>
      </c>
      <c r="D409" s="22">
        <v>1400</v>
      </c>
      <c r="E409" s="103">
        <v>34.45</v>
      </c>
      <c r="F409" s="103">
        <f t="shared" si="30"/>
        <v>40.6386066763425</v>
      </c>
      <c r="G409" s="22" t="s">
        <v>60</v>
      </c>
      <c r="H409" s="104">
        <v>168000</v>
      </c>
      <c r="I409" s="104">
        <v>16800</v>
      </c>
      <c r="J409" s="104">
        <v>5040</v>
      </c>
      <c r="K409" s="104">
        <v>21840</v>
      </c>
      <c r="L409" s="104">
        <f t="shared" si="31"/>
        <v>6552</v>
      </c>
      <c r="M409" s="104">
        <f t="shared" si="32"/>
        <v>8736</v>
      </c>
      <c r="N409" s="104">
        <f t="shared" si="33"/>
        <v>15288</v>
      </c>
      <c r="O409" s="104">
        <f t="shared" si="34"/>
        <v>6552</v>
      </c>
      <c r="P409" s="105">
        <v>44326</v>
      </c>
      <c r="Q409" s="105">
        <v>44690</v>
      </c>
      <c r="R409" s="20" t="s">
        <v>24</v>
      </c>
      <c r="S409" s="106" t="s">
        <v>715</v>
      </c>
    </row>
    <row r="410" ht="19.5" spans="1:19">
      <c r="A410" s="22">
        <v>405</v>
      </c>
      <c r="B410" s="22" t="s">
        <v>934</v>
      </c>
      <c r="C410" s="22" t="s">
        <v>935</v>
      </c>
      <c r="D410" s="22">
        <v>2500</v>
      </c>
      <c r="E410" s="103">
        <v>64.66</v>
      </c>
      <c r="F410" s="103">
        <f t="shared" si="30"/>
        <v>38.6637797711104</v>
      </c>
      <c r="G410" s="22" t="s">
        <v>60</v>
      </c>
      <c r="H410" s="104">
        <v>300000</v>
      </c>
      <c r="I410" s="104">
        <v>30000</v>
      </c>
      <c r="J410" s="104"/>
      <c r="K410" s="104">
        <v>30000</v>
      </c>
      <c r="L410" s="104">
        <f t="shared" si="31"/>
        <v>9000</v>
      </c>
      <c r="M410" s="104">
        <f t="shared" si="32"/>
        <v>12000</v>
      </c>
      <c r="N410" s="104">
        <f t="shared" si="33"/>
        <v>21000</v>
      </c>
      <c r="O410" s="104">
        <f t="shared" si="34"/>
        <v>9000</v>
      </c>
      <c r="P410" s="105">
        <v>44326</v>
      </c>
      <c r="Q410" s="105">
        <v>44690</v>
      </c>
      <c r="R410" s="20" t="s">
        <v>27</v>
      </c>
      <c r="S410" s="106" t="s">
        <v>936</v>
      </c>
    </row>
    <row r="411" ht="19.5" spans="1:19">
      <c r="A411" s="22">
        <v>406</v>
      </c>
      <c r="B411" s="22" t="s">
        <v>567</v>
      </c>
      <c r="C411" s="22" t="s">
        <v>937</v>
      </c>
      <c r="D411" s="22">
        <v>1550</v>
      </c>
      <c r="E411" s="103">
        <v>35.75</v>
      </c>
      <c r="F411" s="103">
        <f t="shared" si="30"/>
        <v>43.3566433566434</v>
      </c>
      <c r="G411" s="22" t="s">
        <v>60</v>
      </c>
      <c r="H411" s="104">
        <v>186000</v>
      </c>
      <c r="I411" s="104">
        <v>18600</v>
      </c>
      <c r="J411" s="104"/>
      <c r="K411" s="104">
        <v>18600</v>
      </c>
      <c r="L411" s="104">
        <f t="shared" si="31"/>
        <v>5580</v>
      </c>
      <c r="M411" s="104">
        <f t="shared" si="32"/>
        <v>7440</v>
      </c>
      <c r="N411" s="104">
        <f t="shared" si="33"/>
        <v>13020</v>
      </c>
      <c r="O411" s="104">
        <f t="shared" si="34"/>
        <v>5580</v>
      </c>
      <c r="P411" s="105">
        <v>44330</v>
      </c>
      <c r="Q411" s="105">
        <v>44694</v>
      </c>
      <c r="R411" s="20" t="s">
        <v>24</v>
      </c>
      <c r="S411" s="106" t="s">
        <v>938</v>
      </c>
    </row>
    <row r="412" ht="19.5" spans="1:19">
      <c r="A412" s="22">
        <v>407</v>
      </c>
      <c r="B412" s="22" t="s">
        <v>939</v>
      </c>
      <c r="C412" s="22" t="s">
        <v>940</v>
      </c>
      <c r="D412" s="22">
        <v>500</v>
      </c>
      <c r="E412" s="103">
        <v>15.4</v>
      </c>
      <c r="F412" s="103">
        <f t="shared" si="30"/>
        <v>32.4675324675325</v>
      </c>
      <c r="G412" s="22" t="s">
        <v>60</v>
      </c>
      <c r="H412" s="104">
        <v>60000</v>
      </c>
      <c r="I412" s="104">
        <v>6000</v>
      </c>
      <c r="J412" s="104"/>
      <c r="K412" s="104">
        <v>6000</v>
      </c>
      <c r="L412" s="104">
        <f t="shared" si="31"/>
        <v>1800</v>
      </c>
      <c r="M412" s="104">
        <f t="shared" si="32"/>
        <v>2400</v>
      </c>
      <c r="N412" s="104">
        <f t="shared" si="33"/>
        <v>4200</v>
      </c>
      <c r="O412" s="104">
        <f t="shared" si="34"/>
        <v>1800</v>
      </c>
      <c r="P412" s="105">
        <v>44326</v>
      </c>
      <c r="Q412" s="105">
        <v>44690</v>
      </c>
      <c r="R412" s="20" t="s">
        <v>27</v>
      </c>
      <c r="S412" s="106" t="s">
        <v>936</v>
      </c>
    </row>
    <row r="413" ht="19.5" spans="1:19">
      <c r="A413" s="22">
        <v>408</v>
      </c>
      <c r="B413" s="22" t="s">
        <v>939</v>
      </c>
      <c r="C413" s="22" t="s">
        <v>941</v>
      </c>
      <c r="D413" s="22">
        <v>1000</v>
      </c>
      <c r="E413" s="103">
        <v>31.42</v>
      </c>
      <c r="F413" s="103">
        <f t="shared" si="30"/>
        <v>31.8268618714195</v>
      </c>
      <c r="G413" s="22" t="s">
        <v>60</v>
      </c>
      <c r="H413" s="104">
        <v>120000</v>
      </c>
      <c r="I413" s="104">
        <v>12000</v>
      </c>
      <c r="J413" s="104"/>
      <c r="K413" s="104">
        <v>12000</v>
      </c>
      <c r="L413" s="104">
        <f t="shared" si="31"/>
        <v>3600</v>
      </c>
      <c r="M413" s="104">
        <f t="shared" si="32"/>
        <v>4800</v>
      </c>
      <c r="N413" s="104">
        <f t="shared" si="33"/>
        <v>8400</v>
      </c>
      <c r="O413" s="104">
        <f t="shared" si="34"/>
        <v>3600</v>
      </c>
      <c r="P413" s="105">
        <v>44326</v>
      </c>
      <c r="Q413" s="105">
        <v>44690</v>
      </c>
      <c r="R413" s="20" t="s">
        <v>27</v>
      </c>
      <c r="S413" s="106" t="s">
        <v>936</v>
      </c>
    </row>
    <row r="414" ht="19.5" spans="1:19">
      <c r="A414" s="22">
        <v>409</v>
      </c>
      <c r="B414" s="22" t="s">
        <v>942</v>
      </c>
      <c r="C414" s="22" t="s">
        <v>943</v>
      </c>
      <c r="D414" s="22">
        <v>2300</v>
      </c>
      <c r="E414" s="103">
        <v>84.31</v>
      </c>
      <c r="F414" s="103">
        <f t="shared" si="30"/>
        <v>27.2802751749496</v>
      </c>
      <c r="G414" s="22" t="s">
        <v>162</v>
      </c>
      <c r="H414" s="104">
        <v>276000</v>
      </c>
      <c r="I414" s="104">
        <v>27600</v>
      </c>
      <c r="J414" s="104"/>
      <c r="K414" s="104">
        <v>27600</v>
      </c>
      <c r="L414" s="104">
        <f t="shared" si="31"/>
        <v>8280</v>
      </c>
      <c r="M414" s="104">
        <f t="shared" si="32"/>
        <v>11040</v>
      </c>
      <c r="N414" s="104">
        <f t="shared" si="33"/>
        <v>19320</v>
      </c>
      <c r="O414" s="104">
        <f t="shared" si="34"/>
        <v>8280</v>
      </c>
      <c r="P414" s="105">
        <v>44326</v>
      </c>
      <c r="Q414" s="105">
        <v>44690</v>
      </c>
      <c r="R414" s="20" t="s">
        <v>24</v>
      </c>
      <c r="S414" s="106" t="s">
        <v>944</v>
      </c>
    </row>
    <row r="415" ht="19.5" spans="1:19">
      <c r="A415" s="22">
        <v>410</v>
      </c>
      <c r="B415" s="22" t="s">
        <v>945</v>
      </c>
      <c r="C415" s="22" t="s">
        <v>946</v>
      </c>
      <c r="D415" s="22">
        <v>1900</v>
      </c>
      <c r="E415" s="103">
        <v>45.01</v>
      </c>
      <c r="F415" s="103">
        <f t="shared" si="30"/>
        <v>42.2128415907576</v>
      </c>
      <c r="G415" s="22" t="s">
        <v>70</v>
      </c>
      <c r="H415" s="104">
        <v>228000</v>
      </c>
      <c r="I415" s="104">
        <v>22800</v>
      </c>
      <c r="J415" s="104"/>
      <c r="K415" s="104">
        <v>22800</v>
      </c>
      <c r="L415" s="104">
        <f t="shared" si="31"/>
        <v>6840</v>
      </c>
      <c r="M415" s="104">
        <f t="shared" si="32"/>
        <v>9120</v>
      </c>
      <c r="N415" s="104">
        <f t="shared" si="33"/>
        <v>15960</v>
      </c>
      <c r="O415" s="104">
        <f t="shared" si="34"/>
        <v>6840</v>
      </c>
      <c r="P415" s="105">
        <v>44326</v>
      </c>
      <c r="Q415" s="105">
        <v>44690</v>
      </c>
      <c r="R415" s="20" t="s">
        <v>24</v>
      </c>
      <c r="S415" s="106" t="s">
        <v>947</v>
      </c>
    </row>
    <row r="416" ht="19.5" spans="1:19">
      <c r="A416" s="22">
        <v>411</v>
      </c>
      <c r="B416" s="22" t="s">
        <v>948</v>
      </c>
      <c r="C416" s="22" t="s">
        <v>949</v>
      </c>
      <c r="D416" s="22">
        <v>3000</v>
      </c>
      <c r="E416" s="103">
        <v>72</v>
      </c>
      <c r="F416" s="103">
        <f t="shared" si="30"/>
        <v>41.6666666666667</v>
      </c>
      <c r="G416" s="22" t="s">
        <v>216</v>
      </c>
      <c r="H416" s="104">
        <v>360000</v>
      </c>
      <c r="I416" s="104">
        <v>36000</v>
      </c>
      <c r="J416" s="104"/>
      <c r="K416" s="104">
        <v>36000</v>
      </c>
      <c r="L416" s="104">
        <f t="shared" si="31"/>
        <v>10800</v>
      </c>
      <c r="M416" s="104">
        <f t="shared" si="32"/>
        <v>14400</v>
      </c>
      <c r="N416" s="104">
        <f t="shared" si="33"/>
        <v>25200</v>
      </c>
      <c r="O416" s="104">
        <f t="shared" si="34"/>
        <v>10800</v>
      </c>
      <c r="P416" s="105">
        <v>44327</v>
      </c>
      <c r="Q416" s="105">
        <v>44691</v>
      </c>
      <c r="R416" s="20" t="s">
        <v>28</v>
      </c>
      <c r="S416" s="106" t="s">
        <v>950</v>
      </c>
    </row>
    <row r="417" ht="19.5" spans="1:19">
      <c r="A417" s="22">
        <v>412</v>
      </c>
      <c r="B417" s="22" t="s">
        <v>189</v>
      </c>
      <c r="C417" s="22" t="s">
        <v>951</v>
      </c>
      <c r="D417" s="22">
        <v>1100</v>
      </c>
      <c r="E417" s="103">
        <v>27.02</v>
      </c>
      <c r="F417" s="103">
        <f t="shared" si="30"/>
        <v>40.7105847520355</v>
      </c>
      <c r="G417" s="22" t="s">
        <v>60</v>
      </c>
      <c r="H417" s="104">
        <v>132000</v>
      </c>
      <c r="I417" s="104">
        <v>13200</v>
      </c>
      <c r="J417" s="104">
        <v>3960</v>
      </c>
      <c r="K417" s="104">
        <v>17160</v>
      </c>
      <c r="L417" s="104">
        <f t="shared" si="31"/>
        <v>5148</v>
      </c>
      <c r="M417" s="104">
        <f t="shared" si="32"/>
        <v>6864</v>
      </c>
      <c r="N417" s="104">
        <f t="shared" si="33"/>
        <v>12012</v>
      </c>
      <c r="O417" s="104">
        <f t="shared" si="34"/>
        <v>5148</v>
      </c>
      <c r="P417" s="105">
        <v>44326</v>
      </c>
      <c r="Q417" s="105">
        <v>44690</v>
      </c>
      <c r="R417" s="20" t="s">
        <v>24</v>
      </c>
      <c r="S417" s="106" t="s">
        <v>952</v>
      </c>
    </row>
    <row r="418" ht="19.5" spans="1:19">
      <c r="A418" s="22">
        <v>413</v>
      </c>
      <c r="B418" s="22" t="s">
        <v>189</v>
      </c>
      <c r="C418" s="22" t="s">
        <v>953</v>
      </c>
      <c r="D418" s="22">
        <v>1200</v>
      </c>
      <c r="E418" s="103">
        <v>28.48</v>
      </c>
      <c r="F418" s="103">
        <f t="shared" si="30"/>
        <v>42.1348314606742</v>
      </c>
      <c r="G418" s="22" t="s">
        <v>60</v>
      </c>
      <c r="H418" s="104">
        <v>144000</v>
      </c>
      <c r="I418" s="104">
        <v>14400</v>
      </c>
      <c r="J418" s="104">
        <v>4320</v>
      </c>
      <c r="K418" s="104">
        <v>18720</v>
      </c>
      <c r="L418" s="104">
        <f t="shared" si="31"/>
        <v>5616</v>
      </c>
      <c r="M418" s="104">
        <f t="shared" si="32"/>
        <v>7488</v>
      </c>
      <c r="N418" s="104">
        <f t="shared" si="33"/>
        <v>13104</v>
      </c>
      <c r="O418" s="104">
        <f t="shared" si="34"/>
        <v>5616</v>
      </c>
      <c r="P418" s="105">
        <v>44326</v>
      </c>
      <c r="Q418" s="105">
        <v>44690</v>
      </c>
      <c r="R418" s="20" t="s">
        <v>24</v>
      </c>
      <c r="S418" s="106" t="s">
        <v>952</v>
      </c>
    </row>
    <row r="419" ht="19.5" spans="1:19">
      <c r="A419" s="22">
        <v>414</v>
      </c>
      <c r="B419" s="22" t="s">
        <v>189</v>
      </c>
      <c r="C419" s="22" t="s">
        <v>954</v>
      </c>
      <c r="D419" s="22">
        <v>1300</v>
      </c>
      <c r="E419" s="103">
        <v>36.79</v>
      </c>
      <c r="F419" s="103">
        <f t="shared" si="30"/>
        <v>35.3356890459364</v>
      </c>
      <c r="G419" s="22" t="s">
        <v>64</v>
      </c>
      <c r="H419" s="104">
        <v>156000</v>
      </c>
      <c r="I419" s="104">
        <v>15600</v>
      </c>
      <c r="J419" s="104">
        <v>4680</v>
      </c>
      <c r="K419" s="104">
        <v>20280</v>
      </c>
      <c r="L419" s="104">
        <f t="shared" si="31"/>
        <v>6084</v>
      </c>
      <c r="M419" s="104">
        <f t="shared" si="32"/>
        <v>8112</v>
      </c>
      <c r="N419" s="104">
        <f t="shared" si="33"/>
        <v>14196</v>
      </c>
      <c r="O419" s="104">
        <f t="shared" si="34"/>
        <v>6084</v>
      </c>
      <c r="P419" s="105">
        <v>44326</v>
      </c>
      <c r="Q419" s="105">
        <v>44690</v>
      </c>
      <c r="R419" s="20" t="s">
        <v>24</v>
      </c>
      <c r="S419" s="106" t="s">
        <v>952</v>
      </c>
    </row>
    <row r="420" ht="19.5" spans="1:19">
      <c r="A420" s="22">
        <v>415</v>
      </c>
      <c r="B420" s="22" t="s">
        <v>955</v>
      </c>
      <c r="C420" s="22" t="s">
        <v>956</v>
      </c>
      <c r="D420" s="22">
        <v>1100</v>
      </c>
      <c r="E420" s="103">
        <v>29</v>
      </c>
      <c r="F420" s="103">
        <f t="shared" si="30"/>
        <v>37.9310344827586</v>
      </c>
      <c r="G420" s="22" t="s">
        <v>64</v>
      </c>
      <c r="H420" s="104">
        <v>132000</v>
      </c>
      <c r="I420" s="104">
        <v>13200</v>
      </c>
      <c r="J420" s="104"/>
      <c r="K420" s="104">
        <v>13200</v>
      </c>
      <c r="L420" s="104">
        <f t="shared" si="31"/>
        <v>3960</v>
      </c>
      <c r="M420" s="104">
        <f t="shared" si="32"/>
        <v>5280</v>
      </c>
      <c r="N420" s="104">
        <f t="shared" si="33"/>
        <v>9240</v>
      </c>
      <c r="O420" s="104">
        <f t="shared" si="34"/>
        <v>3960</v>
      </c>
      <c r="P420" s="105">
        <v>44331</v>
      </c>
      <c r="Q420" s="105">
        <v>44695</v>
      </c>
      <c r="R420" s="20" t="s">
        <v>26</v>
      </c>
      <c r="S420" s="106" t="s">
        <v>957</v>
      </c>
    </row>
    <row r="421" ht="19.5" spans="1:19">
      <c r="A421" s="22">
        <v>416</v>
      </c>
      <c r="B421" s="22" t="s">
        <v>955</v>
      </c>
      <c r="C421" s="22" t="s">
        <v>958</v>
      </c>
      <c r="D421" s="22">
        <v>900</v>
      </c>
      <c r="E421" s="103">
        <v>21.69</v>
      </c>
      <c r="F421" s="103">
        <f t="shared" si="30"/>
        <v>41.49377593361</v>
      </c>
      <c r="G421" s="22" t="s">
        <v>64</v>
      </c>
      <c r="H421" s="104">
        <v>108000</v>
      </c>
      <c r="I421" s="104">
        <v>10800</v>
      </c>
      <c r="J421" s="104"/>
      <c r="K421" s="104">
        <v>10800</v>
      </c>
      <c r="L421" s="104">
        <f t="shared" si="31"/>
        <v>3240</v>
      </c>
      <c r="M421" s="104">
        <f t="shared" si="32"/>
        <v>4320</v>
      </c>
      <c r="N421" s="104">
        <f t="shared" si="33"/>
        <v>7560</v>
      </c>
      <c r="O421" s="104">
        <f t="shared" si="34"/>
        <v>3240</v>
      </c>
      <c r="P421" s="105">
        <v>44336</v>
      </c>
      <c r="Q421" s="105">
        <v>44700</v>
      </c>
      <c r="R421" s="20" t="s">
        <v>26</v>
      </c>
      <c r="S421" s="106" t="s">
        <v>272</v>
      </c>
    </row>
    <row r="422" ht="19.5" spans="1:19">
      <c r="A422" s="22">
        <v>417</v>
      </c>
      <c r="B422" s="22" t="s">
        <v>959</v>
      </c>
      <c r="C422" s="22" t="s">
        <v>960</v>
      </c>
      <c r="D422" s="22">
        <v>2000</v>
      </c>
      <c r="E422" s="103">
        <v>56.04</v>
      </c>
      <c r="F422" s="103">
        <f t="shared" si="30"/>
        <v>35.6887937187723</v>
      </c>
      <c r="G422" s="22" t="s">
        <v>60</v>
      </c>
      <c r="H422" s="104">
        <v>240000</v>
      </c>
      <c r="I422" s="104">
        <v>24000</v>
      </c>
      <c r="J422" s="104"/>
      <c r="K422" s="104">
        <v>24000</v>
      </c>
      <c r="L422" s="104">
        <f t="shared" si="31"/>
        <v>7200</v>
      </c>
      <c r="M422" s="104">
        <f t="shared" si="32"/>
        <v>9600</v>
      </c>
      <c r="N422" s="104">
        <f t="shared" si="33"/>
        <v>16800</v>
      </c>
      <c r="O422" s="104">
        <f t="shared" si="34"/>
        <v>7200</v>
      </c>
      <c r="P422" s="105">
        <v>44336</v>
      </c>
      <c r="Q422" s="105">
        <v>44700</v>
      </c>
      <c r="R422" s="20" t="s">
        <v>24</v>
      </c>
      <c r="S422" s="106" t="s">
        <v>961</v>
      </c>
    </row>
    <row r="423" ht="19.5" spans="1:19">
      <c r="A423" s="22">
        <v>418</v>
      </c>
      <c r="B423" s="22" t="s">
        <v>847</v>
      </c>
      <c r="C423" s="22" t="s">
        <v>962</v>
      </c>
      <c r="D423" s="22">
        <v>1400</v>
      </c>
      <c r="E423" s="103">
        <v>32.29</v>
      </c>
      <c r="F423" s="103">
        <f t="shared" si="30"/>
        <v>43.3570764942707</v>
      </c>
      <c r="G423" s="22" t="s">
        <v>60</v>
      </c>
      <c r="H423" s="104">
        <v>168000</v>
      </c>
      <c r="I423" s="104">
        <v>16800</v>
      </c>
      <c r="J423" s="104">
        <v>5040</v>
      </c>
      <c r="K423" s="104">
        <v>21840</v>
      </c>
      <c r="L423" s="104">
        <f t="shared" si="31"/>
        <v>6552</v>
      </c>
      <c r="M423" s="104">
        <f t="shared" si="32"/>
        <v>8736</v>
      </c>
      <c r="N423" s="104">
        <f t="shared" si="33"/>
        <v>15288</v>
      </c>
      <c r="O423" s="104">
        <f t="shared" si="34"/>
        <v>6552</v>
      </c>
      <c r="P423" s="105">
        <v>44329</v>
      </c>
      <c r="Q423" s="105">
        <v>44693</v>
      </c>
      <c r="R423" s="20" t="s">
        <v>24</v>
      </c>
      <c r="S423" s="106" t="s">
        <v>191</v>
      </c>
    </row>
    <row r="424" ht="19.5" spans="1:19">
      <c r="A424" s="22">
        <v>419</v>
      </c>
      <c r="B424" s="22" t="s">
        <v>898</v>
      </c>
      <c r="C424" s="22" t="s">
        <v>963</v>
      </c>
      <c r="D424" s="22">
        <v>1800</v>
      </c>
      <c r="E424" s="103">
        <v>43.78</v>
      </c>
      <c r="F424" s="103">
        <f t="shared" si="30"/>
        <v>41.1146642302421</v>
      </c>
      <c r="G424" s="22" t="s">
        <v>162</v>
      </c>
      <c r="H424" s="104">
        <v>216000</v>
      </c>
      <c r="I424" s="104">
        <v>21600</v>
      </c>
      <c r="J424" s="104"/>
      <c r="K424" s="104">
        <v>21600</v>
      </c>
      <c r="L424" s="104">
        <f t="shared" si="31"/>
        <v>6480</v>
      </c>
      <c r="M424" s="104">
        <f t="shared" si="32"/>
        <v>8640</v>
      </c>
      <c r="N424" s="104">
        <f t="shared" si="33"/>
        <v>15120</v>
      </c>
      <c r="O424" s="104">
        <f t="shared" si="34"/>
        <v>6480</v>
      </c>
      <c r="P424" s="105">
        <v>44332</v>
      </c>
      <c r="Q424" s="105">
        <v>44696</v>
      </c>
      <c r="R424" s="20" t="s">
        <v>27</v>
      </c>
      <c r="S424" s="106" t="s">
        <v>964</v>
      </c>
    </row>
    <row r="425" ht="19.5" spans="1:19">
      <c r="A425" s="22">
        <v>420</v>
      </c>
      <c r="B425" s="22" t="s">
        <v>911</v>
      </c>
      <c r="C425" s="22" t="s">
        <v>965</v>
      </c>
      <c r="D425" s="22">
        <v>1700</v>
      </c>
      <c r="E425" s="103">
        <v>45.18</v>
      </c>
      <c r="F425" s="103">
        <f t="shared" si="30"/>
        <v>37.6272687029659</v>
      </c>
      <c r="G425" s="22" t="s">
        <v>64</v>
      </c>
      <c r="H425" s="104">
        <v>204000</v>
      </c>
      <c r="I425" s="104">
        <v>20400</v>
      </c>
      <c r="J425" s="104"/>
      <c r="K425" s="104">
        <v>20400</v>
      </c>
      <c r="L425" s="104">
        <f t="shared" si="31"/>
        <v>6120</v>
      </c>
      <c r="M425" s="104">
        <f t="shared" si="32"/>
        <v>8160</v>
      </c>
      <c r="N425" s="104">
        <f t="shared" si="33"/>
        <v>14280</v>
      </c>
      <c r="O425" s="104">
        <f t="shared" si="34"/>
        <v>6120</v>
      </c>
      <c r="P425" s="105">
        <v>44328</v>
      </c>
      <c r="Q425" s="105">
        <v>44692</v>
      </c>
      <c r="R425" s="20" t="s">
        <v>26</v>
      </c>
      <c r="S425" s="106" t="s">
        <v>815</v>
      </c>
    </row>
    <row r="426" ht="19.5" spans="1:19">
      <c r="A426" s="22">
        <v>421</v>
      </c>
      <c r="B426" s="22" t="s">
        <v>966</v>
      </c>
      <c r="C426" s="22" t="s">
        <v>967</v>
      </c>
      <c r="D426" s="22">
        <v>2500</v>
      </c>
      <c r="E426" s="103">
        <v>42.04</v>
      </c>
      <c r="F426" s="103">
        <f t="shared" si="30"/>
        <v>59.4671741198858</v>
      </c>
      <c r="G426" s="22" t="s">
        <v>101</v>
      </c>
      <c r="H426" s="104">
        <v>300000</v>
      </c>
      <c r="I426" s="104">
        <v>30000</v>
      </c>
      <c r="J426" s="104"/>
      <c r="K426" s="104">
        <v>30000</v>
      </c>
      <c r="L426" s="104">
        <f t="shared" si="31"/>
        <v>9000</v>
      </c>
      <c r="M426" s="104">
        <f t="shared" si="32"/>
        <v>12000</v>
      </c>
      <c r="N426" s="104">
        <f t="shared" si="33"/>
        <v>21000</v>
      </c>
      <c r="O426" s="104">
        <f t="shared" si="34"/>
        <v>9000</v>
      </c>
      <c r="P426" s="105">
        <v>44331</v>
      </c>
      <c r="Q426" s="105">
        <v>44695</v>
      </c>
      <c r="R426" s="20" t="s">
        <v>27</v>
      </c>
      <c r="S426" s="106" t="s">
        <v>779</v>
      </c>
    </row>
    <row r="427" ht="19.5" spans="1:19">
      <c r="A427" s="22">
        <v>422</v>
      </c>
      <c r="B427" s="22" t="s">
        <v>968</v>
      </c>
      <c r="C427" s="22" t="s">
        <v>969</v>
      </c>
      <c r="D427" s="22">
        <v>3000</v>
      </c>
      <c r="E427" s="103">
        <v>87.04</v>
      </c>
      <c r="F427" s="103">
        <f t="shared" si="30"/>
        <v>34.4669117647059</v>
      </c>
      <c r="G427" s="22" t="s">
        <v>60</v>
      </c>
      <c r="H427" s="104">
        <v>360000</v>
      </c>
      <c r="I427" s="104">
        <v>36000</v>
      </c>
      <c r="J427" s="104"/>
      <c r="K427" s="104">
        <v>36000</v>
      </c>
      <c r="L427" s="104">
        <f t="shared" si="31"/>
        <v>10800</v>
      </c>
      <c r="M427" s="104">
        <f t="shared" si="32"/>
        <v>14400</v>
      </c>
      <c r="N427" s="104">
        <f t="shared" si="33"/>
        <v>25200</v>
      </c>
      <c r="O427" s="104">
        <f t="shared" si="34"/>
        <v>10800</v>
      </c>
      <c r="P427" s="105">
        <v>44336</v>
      </c>
      <c r="Q427" s="105">
        <v>44700</v>
      </c>
      <c r="R427" s="20" t="s">
        <v>24</v>
      </c>
      <c r="S427" s="106" t="s">
        <v>970</v>
      </c>
    </row>
    <row r="428" ht="19.5" spans="1:19">
      <c r="A428" s="22">
        <v>423</v>
      </c>
      <c r="B428" s="22" t="s">
        <v>971</v>
      </c>
      <c r="C428" s="22" t="s">
        <v>972</v>
      </c>
      <c r="D428" s="22">
        <v>1600</v>
      </c>
      <c r="E428" s="103">
        <v>37.1</v>
      </c>
      <c r="F428" s="103">
        <f t="shared" si="30"/>
        <v>43.1266846361186</v>
      </c>
      <c r="G428" s="22" t="s">
        <v>162</v>
      </c>
      <c r="H428" s="104">
        <v>192000</v>
      </c>
      <c r="I428" s="104">
        <v>19200</v>
      </c>
      <c r="J428" s="104"/>
      <c r="K428" s="104">
        <v>19200</v>
      </c>
      <c r="L428" s="104">
        <f t="shared" si="31"/>
        <v>5760</v>
      </c>
      <c r="M428" s="104">
        <f t="shared" si="32"/>
        <v>7680</v>
      </c>
      <c r="N428" s="104">
        <f t="shared" si="33"/>
        <v>13440</v>
      </c>
      <c r="O428" s="104">
        <f t="shared" si="34"/>
        <v>5760</v>
      </c>
      <c r="P428" s="105">
        <v>44328</v>
      </c>
      <c r="Q428" s="105">
        <v>44692</v>
      </c>
      <c r="R428" s="20" t="s">
        <v>24</v>
      </c>
      <c r="S428" s="106" t="s">
        <v>973</v>
      </c>
    </row>
    <row r="429" ht="19.5" spans="1:19">
      <c r="A429" s="22">
        <v>424</v>
      </c>
      <c r="B429" s="22" t="s">
        <v>974</v>
      </c>
      <c r="C429" s="22" t="s">
        <v>975</v>
      </c>
      <c r="D429" s="22">
        <v>2300</v>
      </c>
      <c r="E429" s="103">
        <v>52.4</v>
      </c>
      <c r="F429" s="103">
        <f t="shared" si="30"/>
        <v>43.8931297709924</v>
      </c>
      <c r="G429" s="22" t="s">
        <v>60</v>
      </c>
      <c r="H429" s="104">
        <v>276000</v>
      </c>
      <c r="I429" s="104">
        <v>27600</v>
      </c>
      <c r="J429" s="104"/>
      <c r="K429" s="104">
        <v>27600</v>
      </c>
      <c r="L429" s="104">
        <f t="shared" si="31"/>
        <v>8280</v>
      </c>
      <c r="M429" s="104">
        <f t="shared" si="32"/>
        <v>11040</v>
      </c>
      <c r="N429" s="104">
        <f t="shared" si="33"/>
        <v>19320</v>
      </c>
      <c r="O429" s="104">
        <f t="shared" si="34"/>
        <v>8280</v>
      </c>
      <c r="P429" s="105">
        <v>44335</v>
      </c>
      <c r="Q429" s="105">
        <v>44699</v>
      </c>
      <c r="R429" s="20" t="s">
        <v>24</v>
      </c>
      <c r="S429" s="106" t="s">
        <v>540</v>
      </c>
    </row>
    <row r="430" ht="19.5" spans="1:19">
      <c r="A430" s="22">
        <v>425</v>
      </c>
      <c r="B430" s="22" t="s">
        <v>976</v>
      </c>
      <c r="C430" s="22" t="s">
        <v>977</v>
      </c>
      <c r="D430" s="22">
        <v>1380</v>
      </c>
      <c r="E430" s="103">
        <v>37.73</v>
      </c>
      <c r="F430" s="103">
        <f t="shared" si="30"/>
        <v>36.5756692287305</v>
      </c>
      <c r="G430" s="22" t="s">
        <v>60</v>
      </c>
      <c r="H430" s="104">
        <v>165600</v>
      </c>
      <c r="I430" s="104">
        <v>16560</v>
      </c>
      <c r="J430" s="104"/>
      <c r="K430" s="104">
        <v>16560</v>
      </c>
      <c r="L430" s="104">
        <f t="shared" si="31"/>
        <v>4968</v>
      </c>
      <c r="M430" s="104">
        <f t="shared" si="32"/>
        <v>6624</v>
      </c>
      <c r="N430" s="104">
        <f t="shared" si="33"/>
        <v>11592</v>
      </c>
      <c r="O430" s="104">
        <f t="shared" si="34"/>
        <v>4968</v>
      </c>
      <c r="P430" s="105">
        <v>44331</v>
      </c>
      <c r="Q430" s="105">
        <v>44695</v>
      </c>
      <c r="R430" s="20" t="s">
        <v>24</v>
      </c>
      <c r="S430" s="106" t="s">
        <v>569</v>
      </c>
    </row>
    <row r="431" ht="19.5" spans="1:19">
      <c r="A431" s="22">
        <v>426</v>
      </c>
      <c r="B431" s="22" t="s">
        <v>978</v>
      </c>
      <c r="C431" s="22" t="s">
        <v>979</v>
      </c>
      <c r="D431" s="22">
        <v>1260</v>
      </c>
      <c r="E431" s="103">
        <v>29</v>
      </c>
      <c r="F431" s="103">
        <f t="shared" si="30"/>
        <v>43.448275862069</v>
      </c>
      <c r="G431" s="22" t="s">
        <v>174</v>
      </c>
      <c r="H431" s="104">
        <v>151200</v>
      </c>
      <c r="I431" s="104">
        <v>15120</v>
      </c>
      <c r="J431" s="104"/>
      <c r="K431" s="104">
        <v>15120</v>
      </c>
      <c r="L431" s="104">
        <f t="shared" si="31"/>
        <v>4536</v>
      </c>
      <c r="M431" s="104">
        <f t="shared" si="32"/>
        <v>6048</v>
      </c>
      <c r="N431" s="104">
        <f t="shared" si="33"/>
        <v>10584</v>
      </c>
      <c r="O431" s="104">
        <f t="shared" si="34"/>
        <v>4536</v>
      </c>
      <c r="P431" s="105">
        <v>44326</v>
      </c>
      <c r="Q431" s="105">
        <v>44690</v>
      </c>
      <c r="R431" s="20" t="s">
        <v>24</v>
      </c>
      <c r="S431" s="106" t="s">
        <v>601</v>
      </c>
    </row>
    <row r="432" ht="19.5" spans="1:19">
      <c r="A432" s="22">
        <v>427</v>
      </c>
      <c r="B432" s="22" t="s">
        <v>980</v>
      </c>
      <c r="C432" s="22" t="s">
        <v>981</v>
      </c>
      <c r="D432" s="22">
        <v>1000</v>
      </c>
      <c r="E432" s="103">
        <v>25.89</v>
      </c>
      <c r="F432" s="103">
        <f t="shared" si="30"/>
        <v>38.6249517188104</v>
      </c>
      <c r="G432" s="22" t="s">
        <v>60</v>
      </c>
      <c r="H432" s="104">
        <v>120000</v>
      </c>
      <c r="I432" s="104">
        <v>12000</v>
      </c>
      <c r="J432" s="104"/>
      <c r="K432" s="104">
        <v>12000</v>
      </c>
      <c r="L432" s="104">
        <f t="shared" si="31"/>
        <v>3600</v>
      </c>
      <c r="M432" s="104">
        <f t="shared" si="32"/>
        <v>4800</v>
      </c>
      <c r="N432" s="104">
        <f t="shared" si="33"/>
        <v>8400</v>
      </c>
      <c r="O432" s="104">
        <f t="shared" si="34"/>
        <v>3600</v>
      </c>
      <c r="P432" s="105">
        <v>44331</v>
      </c>
      <c r="Q432" s="105">
        <v>44695</v>
      </c>
      <c r="R432" s="20" t="s">
        <v>24</v>
      </c>
      <c r="S432" s="106" t="s">
        <v>110</v>
      </c>
    </row>
    <row r="433" ht="19.5" spans="1:19">
      <c r="A433" s="22">
        <v>428</v>
      </c>
      <c r="B433" s="22" t="s">
        <v>982</v>
      </c>
      <c r="C433" s="22" t="s">
        <v>983</v>
      </c>
      <c r="D433" s="22">
        <v>3000</v>
      </c>
      <c r="E433" s="103">
        <v>71.01</v>
      </c>
      <c r="F433" s="103">
        <f t="shared" si="30"/>
        <v>42.247570764681</v>
      </c>
      <c r="G433" s="22" t="s">
        <v>101</v>
      </c>
      <c r="H433" s="104">
        <v>360000</v>
      </c>
      <c r="I433" s="104">
        <v>36000</v>
      </c>
      <c r="J433" s="104"/>
      <c r="K433" s="104">
        <v>36000</v>
      </c>
      <c r="L433" s="104">
        <f t="shared" si="31"/>
        <v>10800</v>
      </c>
      <c r="M433" s="104">
        <f t="shared" si="32"/>
        <v>14400</v>
      </c>
      <c r="N433" s="104">
        <f t="shared" si="33"/>
        <v>25200</v>
      </c>
      <c r="O433" s="104">
        <f t="shared" si="34"/>
        <v>10800</v>
      </c>
      <c r="P433" s="105">
        <v>44326</v>
      </c>
      <c r="Q433" s="105">
        <v>44690</v>
      </c>
      <c r="R433" s="20" t="s">
        <v>27</v>
      </c>
      <c r="S433" s="106" t="s">
        <v>779</v>
      </c>
    </row>
    <row r="434" ht="19.5" spans="1:19">
      <c r="A434" s="22">
        <v>429</v>
      </c>
      <c r="B434" s="22" t="s">
        <v>984</v>
      </c>
      <c r="C434" s="22" t="s">
        <v>985</v>
      </c>
      <c r="D434" s="22">
        <v>2500</v>
      </c>
      <c r="E434" s="103">
        <v>60.1</v>
      </c>
      <c r="F434" s="103">
        <f t="shared" si="30"/>
        <v>41.5973377703827</v>
      </c>
      <c r="G434" s="22" t="s">
        <v>101</v>
      </c>
      <c r="H434" s="104">
        <v>300000</v>
      </c>
      <c r="I434" s="104">
        <v>30000</v>
      </c>
      <c r="J434" s="104"/>
      <c r="K434" s="104">
        <v>30000</v>
      </c>
      <c r="L434" s="104">
        <f t="shared" si="31"/>
        <v>9000</v>
      </c>
      <c r="M434" s="104">
        <f t="shared" si="32"/>
        <v>12000</v>
      </c>
      <c r="N434" s="104">
        <f t="shared" si="33"/>
        <v>21000</v>
      </c>
      <c r="O434" s="104">
        <f t="shared" si="34"/>
        <v>9000</v>
      </c>
      <c r="P434" s="105">
        <v>44326</v>
      </c>
      <c r="Q434" s="105">
        <v>44690</v>
      </c>
      <c r="R434" s="20" t="s">
        <v>27</v>
      </c>
      <c r="S434" s="106" t="s">
        <v>779</v>
      </c>
    </row>
    <row r="435" ht="19.5" spans="1:19">
      <c r="A435" s="22">
        <v>430</v>
      </c>
      <c r="B435" s="22" t="s">
        <v>945</v>
      </c>
      <c r="C435" s="22" t="s">
        <v>986</v>
      </c>
      <c r="D435" s="22">
        <v>1600</v>
      </c>
      <c r="E435" s="103">
        <v>37.71</v>
      </c>
      <c r="F435" s="103">
        <f t="shared" si="30"/>
        <v>42.4290639087775</v>
      </c>
      <c r="G435" s="22" t="s">
        <v>64</v>
      </c>
      <c r="H435" s="104">
        <v>192000</v>
      </c>
      <c r="I435" s="104">
        <v>19200</v>
      </c>
      <c r="J435" s="104"/>
      <c r="K435" s="104">
        <v>19200</v>
      </c>
      <c r="L435" s="104">
        <f t="shared" si="31"/>
        <v>5760</v>
      </c>
      <c r="M435" s="104">
        <f t="shared" si="32"/>
        <v>7680</v>
      </c>
      <c r="N435" s="104">
        <f t="shared" si="33"/>
        <v>13440</v>
      </c>
      <c r="O435" s="104">
        <f t="shared" si="34"/>
        <v>5760</v>
      </c>
      <c r="P435" s="105">
        <v>44326</v>
      </c>
      <c r="Q435" s="105">
        <v>44690</v>
      </c>
      <c r="R435" s="20" t="s">
        <v>24</v>
      </c>
      <c r="S435" s="106" t="s">
        <v>947</v>
      </c>
    </row>
    <row r="436" ht="19.5" spans="1:19">
      <c r="A436" s="22">
        <v>431</v>
      </c>
      <c r="B436" s="22" t="s">
        <v>227</v>
      </c>
      <c r="C436" s="22" t="s">
        <v>987</v>
      </c>
      <c r="D436" s="22">
        <v>1500</v>
      </c>
      <c r="E436" s="103">
        <v>44</v>
      </c>
      <c r="F436" s="103">
        <f t="shared" si="30"/>
        <v>34.0909090909091</v>
      </c>
      <c r="G436" s="22" t="s">
        <v>60</v>
      </c>
      <c r="H436" s="104">
        <v>180000</v>
      </c>
      <c r="I436" s="104">
        <v>18000</v>
      </c>
      <c r="J436" s="104"/>
      <c r="K436" s="104">
        <v>18000</v>
      </c>
      <c r="L436" s="104">
        <f t="shared" si="31"/>
        <v>5400</v>
      </c>
      <c r="M436" s="104">
        <f t="shared" si="32"/>
        <v>7200</v>
      </c>
      <c r="N436" s="104">
        <f t="shared" si="33"/>
        <v>12600</v>
      </c>
      <c r="O436" s="104">
        <f t="shared" si="34"/>
        <v>5400</v>
      </c>
      <c r="P436" s="105">
        <v>44326</v>
      </c>
      <c r="Q436" s="105">
        <v>44690</v>
      </c>
      <c r="R436" s="20" t="s">
        <v>27</v>
      </c>
      <c r="S436" s="106" t="s">
        <v>988</v>
      </c>
    </row>
    <row r="437" ht="19.5" spans="1:19">
      <c r="A437" s="22">
        <v>432</v>
      </c>
      <c r="B437" s="22" t="s">
        <v>989</v>
      </c>
      <c r="C437" s="22" t="s">
        <v>990</v>
      </c>
      <c r="D437" s="22">
        <v>2500</v>
      </c>
      <c r="E437" s="103">
        <v>59.71</v>
      </c>
      <c r="F437" s="103">
        <f t="shared" si="30"/>
        <v>41.8690336627031</v>
      </c>
      <c r="G437" s="22" t="s">
        <v>101</v>
      </c>
      <c r="H437" s="104">
        <v>300000</v>
      </c>
      <c r="I437" s="104">
        <v>30000</v>
      </c>
      <c r="J437" s="104"/>
      <c r="K437" s="104">
        <v>30000</v>
      </c>
      <c r="L437" s="104">
        <f t="shared" si="31"/>
        <v>9000</v>
      </c>
      <c r="M437" s="104">
        <f t="shared" si="32"/>
        <v>12000</v>
      </c>
      <c r="N437" s="104">
        <f t="shared" si="33"/>
        <v>21000</v>
      </c>
      <c r="O437" s="104">
        <f t="shared" si="34"/>
        <v>9000</v>
      </c>
      <c r="P437" s="105">
        <v>44326</v>
      </c>
      <c r="Q437" s="105">
        <v>44690</v>
      </c>
      <c r="R437" s="20" t="s">
        <v>27</v>
      </c>
      <c r="S437" s="106" t="s">
        <v>779</v>
      </c>
    </row>
    <row r="438" ht="19.5" spans="1:19">
      <c r="A438" s="22">
        <v>433</v>
      </c>
      <c r="B438" s="22" t="s">
        <v>991</v>
      </c>
      <c r="C438" s="22" t="s">
        <v>992</v>
      </c>
      <c r="D438" s="22">
        <v>1500</v>
      </c>
      <c r="E438" s="103">
        <v>36.73</v>
      </c>
      <c r="F438" s="103">
        <f t="shared" si="30"/>
        <v>40.8385515927035</v>
      </c>
      <c r="G438" s="22" t="s">
        <v>60</v>
      </c>
      <c r="H438" s="104">
        <v>180000</v>
      </c>
      <c r="I438" s="104">
        <v>18000</v>
      </c>
      <c r="J438" s="104"/>
      <c r="K438" s="104">
        <v>18000</v>
      </c>
      <c r="L438" s="104">
        <f t="shared" si="31"/>
        <v>5400</v>
      </c>
      <c r="M438" s="104">
        <f t="shared" si="32"/>
        <v>7200</v>
      </c>
      <c r="N438" s="104">
        <f t="shared" si="33"/>
        <v>12600</v>
      </c>
      <c r="O438" s="104">
        <f t="shared" si="34"/>
        <v>5400</v>
      </c>
      <c r="P438" s="105">
        <v>44336</v>
      </c>
      <c r="Q438" s="105">
        <v>44700</v>
      </c>
      <c r="R438" s="20" t="s">
        <v>24</v>
      </c>
      <c r="S438" s="106" t="s">
        <v>416</v>
      </c>
    </row>
    <row r="439" ht="19.5" spans="1:19">
      <c r="A439" s="22">
        <v>434</v>
      </c>
      <c r="B439" s="22" t="s">
        <v>825</v>
      </c>
      <c r="C439" s="22" t="s">
        <v>993</v>
      </c>
      <c r="D439" s="22">
        <v>1400</v>
      </c>
      <c r="E439" s="103">
        <v>35</v>
      </c>
      <c r="F439" s="103">
        <f t="shared" si="30"/>
        <v>40</v>
      </c>
      <c r="G439" s="22" t="s">
        <v>101</v>
      </c>
      <c r="H439" s="104">
        <v>168000</v>
      </c>
      <c r="I439" s="104">
        <v>16800</v>
      </c>
      <c r="J439" s="104"/>
      <c r="K439" s="104">
        <v>16800</v>
      </c>
      <c r="L439" s="104">
        <f t="shared" si="31"/>
        <v>5040</v>
      </c>
      <c r="M439" s="104">
        <f t="shared" si="32"/>
        <v>6720</v>
      </c>
      <c r="N439" s="104">
        <f t="shared" si="33"/>
        <v>11760</v>
      </c>
      <c r="O439" s="104">
        <f t="shared" si="34"/>
        <v>5040</v>
      </c>
      <c r="P439" s="105">
        <v>44327</v>
      </c>
      <c r="Q439" s="105">
        <v>44691</v>
      </c>
      <c r="R439" s="20" t="s">
        <v>27</v>
      </c>
      <c r="S439" s="106" t="s">
        <v>746</v>
      </c>
    </row>
    <row r="440" ht="19.5" spans="1:19">
      <c r="A440" s="22">
        <v>435</v>
      </c>
      <c r="B440" s="22" t="s">
        <v>898</v>
      </c>
      <c r="C440" s="22" t="s">
        <v>994</v>
      </c>
      <c r="D440" s="22">
        <v>1700</v>
      </c>
      <c r="E440" s="103">
        <v>40</v>
      </c>
      <c r="F440" s="103">
        <f t="shared" si="30"/>
        <v>42.5</v>
      </c>
      <c r="G440" s="22" t="s">
        <v>60</v>
      </c>
      <c r="H440" s="104">
        <v>204000</v>
      </c>
      <c r="I440" s="104">
        <v>20400</v>
      </c>
      <c r="J440" s="104"/>
      <c r="K440" s="104">
        <v>20400</v>
      </c>
      <c r="L440" s="104">
        <f t="shared" si="31"/>
        <v>6120</v>
      </c>
      <c r="M440" s="104">
        <f t="shared" si="32"/>
        <v>8160</v>
      </c>
      <c r="N440" s="104">
        <f t="shared" si="33"/>
        <v>14280</v>
      </c>
      <c r="O440" s="104">
        <f t="shared" si="34"/>
        <v>6120</v>
      </c>
      <c r="P440" s="105">
        <v>44332</v>
      </c>
      <c r="Q440" s="105">
        <v>44696</v>
      </c>
      <c r="R440" s="20" t="s">
        <v>27</v>
      </c>
      <c r="S440" s="106" t="s">
        <v>964</v>
      </c>
    </row>
    <row r="441" ht="19.5" spans="1:19">
      <c r="A441" s="22">
        <v>436</v>
      </c>
      <c r="B441" s="22" t="s">
        <v>991</v>
      </c>
      <c r="C441" s="22" t="s">
        <v>995</v>
      </c>
      <c r="D441" s="22">
        <v>700</v>
      </c>
      <c r="E441" s="103">
        <v>17.01</v>
      </c>
      <c r="F441" s="103">
        <f t="shared" si="30"/>
        <v>41.1522633744856</v>
      </c>
      <c r="G441" s="22" t="s">
        <v>60</v>
      </c>
      <c r="H441" s="104">
        <v>84000</v>
      </c>
      <c r="I441" s="104">
        <v>8400</v>
      </c>
      <c r="J441" s="104"/>
      <c r="K441" s="104">
        <v>8400</v>
      </c>
      <c r="L441" s="104">
        <f t="shared" si="31"/>
        <v>2520</v>
      </c>
      <c r="M441" s="104">
        <f t="shared" si="32"/>
        <v>3360</v>
      </c>
      <c r="N441" s="104">
        <f t="shared" si="33"/>
        <v>5880</v>
      </c>
      <c r="O441" s="104">
        <f t="shared" si="34"/>
        <v>2520</v>
      </c>
      <c r="P441" s="105">
        <v>44336</v>
      </c>
      <c r="Q441" s="105">
        <v>44700</v>
      </c>
      <c r="R441" s="20" t="s">
        <v>24</v>
      </c>
      <c r="S441" s="106" t="s">
        <v>577</v>
      </c>
    </row>
    <row r="442" ht="19.5" spans="1:19">
      <c r="A442" s="22">
        <v>437</v>
      </c>
      <c r="B442" s="22" t="s">
        <v>996</v>
      </c>
      <c r="C442" s="22" t="s">
        <v>997</v>
      </c>
      <c r="D442" s="22">
        <v>4000</v>
      </c>
      <c r="E442" s="103">
        <v>100.29</v>
      </c>
      <c r="F442" s="103">
        <f t="shared" si="30"/>
        <v>39.8843354272609</v>
      </c>
      <c r="G442" s="22" t="s">
        <v>60</v>
      </c>
      <c r="H442" s="104">
        <v>480000</v>
      </c>
      <c r="I442" s="104">
        <v>48000</v>
      </c>
      <c r="J442" s="104"/>
      <c r="K442" s="104">
        <v>48000</v>
      </c>
      <c r="L442" s="104">
        <f t="shared" si="31"/>
        <v>14400</v>
      </c>
      <c r="M442" s="104">
        <f t="shared" si="32"/>
        <v>19200</v>
      </c>
      <c r="N442" s="104">
        <f t="shared" si="33"/>
        <v>33600</v>
      </c>
      <c r="O442" s="104">
        <f t="shared" si="34"/>
        <v>14400</v>
      </c>
      <c r="P442" s="105">
        <v>44336</v>
      </c>
      <c r="Q442" s="105">
        <v>44700</v>
      </c>
      <c r="R442" s="20" t="s">
        <v>27</v>
      </c>
      <c r="S442" s="106" t="s">
        <v>998</v>
      </c>
    </row>
    <row r="443" ht="19.5" spans="1:19">
      <c r="A443" s="22">
        <v>438</v>
      </c>
      <c r="B443" s="22" t="s">
        <v>690</v>
      </c>
      <c r="C443" s="22" t="s">
        <v>999</v>
      </c>
      <c r="D443" s="22">
        <v>650</v>
      </c>
      <c r="E443" s="103">
        <v>11.33</v>
      </c>
      <c r="F443" s="103">
        <f t="shared" si="30"/>
        <v>57.369814651368</v>
      </c>
      <c r="G443" s="22" t="s">
        <v>60</v>
      </c>
      <c r="H443" s="104">
        <v>78000</v>
      </c>
      <c r="I443" s="104">
        <v>7800</v>
      </c>
      <c r="J443" s="104"/>
      <c r="K443" s="104">
        <v>7800</v>
      </c>
      <c r="L443" s="104">
        <f t="shared" si="31"/>
        <v>2340</v>
      </c>
      <c r="M443" s="104">
        <f t="shared" si="32"/>
        <v>3120</v>
      </c>
      <c r="N443" s="104">
        <f t="shared" si="33"/>
        <v>5460</v>
      </c>
      <c r="O443" s="104">
        <f t="shared" si="34"/>
        <v>2340</v>
      </c>
      <c r="P443" s="105">
        <v>44331</v>
      </c>
      <c r="Q443" s="105">
        <v>44695</v>
      </c>
      <c r="R443" s="20" t="s">
        <v>24</v>
      </c>
      <c r="S443" s="106" t="s">
        <v>692</v>
      </c>
    </row>
    <row r="444" ht="19.5" spans="1:19">
      <c r="A444" s="22">
        <v>439</v>
      </c>
      <c r="B444" s="22" t="s">
        <v>558</v>
      </c>
      <c r="C444" s="22" t="s">
        <v>1000</v>
      </c>
      <c r="D444" s="22">
        <v>2000</v>
      </c>
      <c r="E444" s="103">
        <v>46.24</v>
      </c>
      <c r="F444" s="103">
        <f t="shared" si="30"/>
        <v>43.2525951557093</v>
      </c>
      <c r="G444" s="22" t="s">
        <v>162</v>
      </c>
      <c r="H444" s="104">
        <v>240000</v>
      </c>
      <c r="I444" s="104">
        <v>24000</v>
      </c>
      <c r="J444" s="104"/>
      <c r="K444" s="104">
        <v>24000</v>
      </c>
      <c r="L444" s="104">
        <f t="shared" si="31"/>
        <v>7200</v>
      </c>
      <c r="M444" s="104">
        <f t="shared" si="32"/>
        <v>9600</v>
      </c>
      <c r="N444" s="104">
        <f t="shared" si="33"/>
        <v>16800</v>
      </c>
      <c r="O444" s="104">
        <f t="shared" si="34"/>
        <v>7200</v>
      </c>
      <c r="P444" s="105">
        <v>44336</v>
      </c>
      <c r="Q444" s="105">
        <v>44700</v>
      </c>
      <c r="R444" s="20" t="s">
        <v>24</v>
      </c>
      <c r="S444" s="106" t="s">
        <v>822</v>
      </c>
    </row>
    <row r="445" ht="19.5" spans="1:19">
      <c r="A445" s="22">
        <v>440</v>
      </c>
      <c r="B445" s="22" t="s">
        <v>189</v>
      </c>
      <c r="C445" s="22" t="s">
        <v>1001</v>
      </c>
      <c r="D445" s="22">
        <v>900</v>
      </c>
      <c r="E445" s="103">
        <v>20.68</v>
      </c>
      <c r="F445" s="103">
        <f t="shared" si="30"/>
        <v>43.5203094777563</v>
      </c>
      <c r="G445" s="22" t="s">
        <v>162</v>
      </c>
      <c r="H445" s="104">
        <v>108000</v>
      </c>
      <c r="I445" s="104">
        <v>10800</v>
      </c>
      <c r="J445" s="104"/>
      <c r="K445" s="104">
        <v>10800</v>
      </c>
      <c r="L445" s="104">
        <f t="shared" si="31"/>
        <v>3240</v>
      </c>
      <c r="M445" s="104">
        <f t="shared" si="32"/>
        <v>4320</v>
      </c>
      <c r="N445" s="104">
        <f t="shared" si="33"/>
        <v>7560</v>
      </c>
      <c r="O445" s="104">
        <f t="shared" si="34"/>
        <v>3240</v>
      </c>
      <c r="P445" s="105">
        <v>44331</v>
      </c>
      <c r="Q445" s="105">
        <v>44695</v>
      </c>
      <c r="R445" s="20" t="s">
        <v>24</v>
      </c>
      <c r="S445" s="106" t="s">
        <v>191</v>
      </c>
    </row>
    <row r="446" ht="19.5" spans="1:19">
      <c r="A446" s="22">
        <v>441</v>
      </c>
      <c r="B446" s="22" t="s">
        <v>1002</v>
      </c>
      <c r="C446" s="22" t="s">
        <v>1003</v>
      </c>
      <c r="D446" s="22">
        <v>2000</v>
      </c>
      <c r="E446" s="103">
        <v>64</v>
      </c>
      <c r="F446" s="103">
        <f t="shared" si="30"/>
        <v>31.25</v>
      </c>
      <c r="G446" s="22" t="s">
        <v>60</v>
      </c>
      <c r="H446" s="104">
        <v>240000</v>
      </c>
      <c r="I446" s="104">
        <v>24000</v>
      </c>
      <c r="J446" s="104"/>
      <c r="K446" s="104">
        <v>24000</v>
      </c>
      <c r="L446" s="104">
        <f t="shared" si="31"/>
        <v>7200</v>
      </c>
      <c r="M446" s="104">
        <f t="shared" si="32"/>
        <v>9600</v>
      </c>
      <c r="N446" s="104">
        <f t="shared" si="33"/>
        <v>16800</v>
      </c>
      <c r="O446" s="104">
        <f t="shared" si="34"/>
        <v>7200</v>
      </c>
      <c r="P446" s="105">
        <v>44336</v>
      </c>
      <c r="Q446" s="105">
        <v>44700</v>
      </c>
      <c r="R446" s="20" t="s">
        <v>24</v>
      </c>
      <c r="S446" s="106" t="s">
        <v>1004</v>
      </c>
    </row>
    <row r="447" ht="19.5" spans="1:19">
      <c r="A447" s="22">
        <v>442</v>
      </c>
      <c r="B447" s="22" t="s">
        <v>1005</v>
      </c>
      <c r="C447" s="22" t="s">
        <v>1006</v>
      </c>
      <c r="D447" s="22">
        <v>2600</v>
      </c>
      <c r="E447" s="103">
        <v>67.98</v>
      </c>
      <c r="F447" s="103">
        <f t="shared" si="30"/>
        <v>38.246543100912</v>
      </c>
      <c r="G447" s="22" t="s">
        <v>60</v>
      </c>
      <c r="H447" s="104">
        <v>312000</v>
      </c>
      <c r="I447" s="104">
        <v>31200</v>
      </c>
      <c r="J447" s="104"/>
      <c r="K447" s="104">
        <v>31200</v>
      </c>
      <c r="L447" s="104">
        <f t="shared" si="31"/>
        <v>9360</v>
      </c>
      <c r="M447" s="104">
        <f t="shared" si="32"/>
        <v>12480</v>
      </c>
      <c r="N447" s="104">
        <f t="shared" si="33"/>
        <v>21840</v>
      </c>
      <c r="O447" s="104">
        <f t="shared" si="34"/>
        <v>9360</v>
      </c>
      <c r="P447" s="105">
        <v>44330</v>
      </c>
      <c r="Q447" s="105">
        <v>44694</v>
      </c>
      <c r="R447" s="20" t="s">
        <v>24</v>
      </c>
      <c r="S447" s="106" t="s">
        <v>1007</v>
      </c>
    </row>
    <row r="448" ht="19.5" spans="1:19">
      <c r="A448" s="22">
        <v>443</v>
      </c>
      <c r="B448" s="22" t="s">
        <v>1008</v>
      </c>
      <c r="C448" s="22" t="s">
        <v>1009</v>
      </c>
      <c r="D448" s="22">
        <v>3000</v>
      </c>
      <c r="E448" s="103">
        <v>71.5</v>
      </c>
      <c r="F448" s="103">
        <f t="shared" si="30"/>
        <v>41.958041958042</v>
      </c>
      <c r="G448" s="22" t="s">
        <v>60</v>
      </c>
      <c r="H448" s="104">
        <v>360000</v>
      </c>
      <c r="I448" s="104">
        <v>36000</v>
      </c>
      <c r="J448" s="104"/>
      <c r="K448" s="104">
        <v>36000</v>
      </c>
      <c r="L448" s="104">
        <f t="shared" si="31"/>
        <v>10800</v>
      </c>
      <c r="M448" s="104">
        <f t="shared" si="32"/>
        <v>14400</v>
      </c>
      <c r="N448" s="104">
        <f t="shared" si="33"/>
        <v>25200</v>
      </c>
      <c r="O448" s="104">
        <f t="shared" si="34"/>
        <v>10800</v>
      </c>
      <c r="P448" s="105">
        <v>44331</v>
      </c>
      <c r="Q448" s="105">
        <v>44695</v>
      </c>
      <c r="R448" s="20" t="s">
        <v>27</v>
      </c>
      <c r="S448" s="106" t="s">
        <v>1010</v>
      </c>
    </row>
    <row r="449" ht="19.5" spans="1:19">
      <c r="A449" s="22">
        <v>444</v>
      </c>
      <c r="B449" s="22" t="s">
        <v>1011</v>
      </c>
      <c r="C449" s="22" t="s">
        <v>1012</v>
      </c>
      <c r="D449" s="22">
        <v>1600</v>
      </c>
      <c r="E449" s="103">
        <v>41.5</v>
      </c>
      <c r="F449" s="103">
        <f t="shared" si="30"/>
        <v>38.5542168674699</v>
      </c>
      <c r="G449" s="22" t="s">
        <v>174</v>
      </c>
      <c r="H449" s="104">
        <v>192000</v>
      </c>
      <c r="I449" s="104">
        <v>19200</v>
      </c>
      <c r="J449" s="104"/>
      <c r="K449" s="104">
        <v>19200</v>
      </c>
      <c r="L449" s="104">
        <f t="shared" si="31"/>
        <v>5760</v>
      </c>
      <c r="M449" s="104">
        <f t="shared" si="32"/>
        <v>7680</v>
      </c>
      <c r="N449" s="104">
        <f t="shared" si="33"/>
        <v>13440</v>
      </c>
      <c r="O449" s="104">
        <f t="shared" si="34"/>
        <v>5760</v>
      </c>
      <c r="P449" s="105">
        <v>44331</v>
      </c>
      <c r="Q449" s="105">
        <v>44695</v>
      </c>
      <c r="R449" s="20" t="s">
        <v>27</v>
      </c>
      <c r="S449" s="106" t="s">
        <v>1013</v>
      </c>
    </row>
    <row r="450" ht="19.5" spans="1:19">
      <c r="A450" s="22">
        <v>445</v>
      </c>
      <c r="B450" s="22" t="s">
        <v>1014</v>
      </c>
      <c r="C450" s="22" t="s">
        <v>1015</v>
      </c>
      <c r="D450" s="22">
        <v>950</v>
      </c>
      <c r="E450" s="103">
        <v>26.42</v>
      </c>
      <c r="F450" s="103">
        <f t="shared" si="30"/>
        <v>35.9576078728236</v>
      </c>
      <c r="G450" s="22" t="s">
        <v>1016</v>
      </c>
      <c r="H450" s="104">
        <v>114000</v>
      </c>
      <c r="I450" s="104">
        <v>11400</v>
      </c>
      <c r="J450" s="104"/>
      <c r="K450" s="104">
        <v>11400</v>
      </c>
      <c r="L450" s="104">
        <f t="shared" si="31"/>
        <v>3420</v>
      </c>
      <c r="M450" s="104">
        <f t="shared" si="32"/>
        <v>4560</v>
      </c>
      <c r="N450" s="104">
        <f t="shared" si="33"/>
        <v>7980</v>
      </c>
      <c r="O450" s="104">
        <f t="shared" si="34"/>
        <v>3420</v>
      </c>
      <c r="P450" s="105">
        <v>44362</v>
      </c>
      <c r="Q450" s="105">
        <v>44726</v>
      </c>
      <c r="R450" s="20" t="s">
        <v>24</v>
      </c>
      <c r="S450" s="106" t="s">
        <v>1017</v>
      </c>
    </row>
    <row r="451" ht="19.5" spans="1:19">
      <c r="A451" s="22">
        <v>446</v>
      </c>
      <c r="B451" s="22" t="s">
        <v>195</v>
      </c>
      <c r="C451" s="22" t="s">
        <v>1018</v>
      </c>
      <c r="D451" s="22">
        <v>1400</v>
      </c>
      <c r="E451" s="103">
        <v>34.31</v>
      </c>
      <c r="F451" s="103">
        <f t="shared" si="30"/>
        <v>40.8044301952783</v>
      </c>
      <c r="G451" s="22" t="s">
        <v>64</v>
      </c>
      <c r="H451" s="104">
        <v>168000</v>
      </c>
      <c r="I451" s="104">
        <v>16800</v>
      </c>
      <c r="J451" s="104"/>
      <c r="K451" s="104">
        <v>16800</v>
      </c>
      <c r="L451" s="104">
        <f t="shared" si="31"/>
        <v>5040</v>
      </c>
      <c r="M451" s="104">
        <f t="shared" si="32"/>
        <v>6720</v>
      </c>
      <c r="N451" s="104">
        <f t="shared" si="33"/>
        <v>11760</v>
      </c>
      <c r="O451" s="104">
        <f t="shared" si="34"/>
        <v>5040</v>
      </c>
      <c r="P451" s="105">
        <v>44336</v>
      </c>
      <c r="Q451" s="105">
        <v>44700</v>
      </c>
      <c r="R451" s="20" t="s">
        <v>24</v>
      </c>
      <c r="S451" s="106" t="s">
        <v>1019</v>
      </c>
    </row>
    <row r="452" ht="19.5" spans="1:19">
      <c r="A452" s="22">
        <v>447</v>
      </c>
      <c r="B452" s="22" t="s">
        <v>1020</v>
      </c>
      <c r="C452" s="22" t="s">
        <v>1021</v>
      </c>
      <c r="D452" s="22">
        <v>1300</v>
      </c>
      <c r="E452" s="103">
        <v>30.15</v>
      </c>
      <c r="F452" s="103">
        <f t="shared" si="30"/>
        <v>43.1177446102819</v>
      </c>
      <c r="G452" s="22" t="s">
        <v>60</v>
      </c>
      <c r="H452" s="104">
        <v>156000</v>
      </c>
      <c r="I452" s="104">
        <v>15600</v>
      </c>
      <c r="J452" s="104"/>
      <c r="K452" s="104">
        <v>15600</v>
      </c>
      <c r="L452" s="104">
        <f t="shared" si="31"/>
        <v>4680</v>
      </c>
      <c r="M452" s="104">
        <f t="shared" si="32"/>
        <v>6240</v>
      </c>
      <c r="N452" s="104">
        <f t="shared" si="33"/>
        <v>10920</v>
      </c>
      <c r="O452" s="104">
        <f t="shared" si="34"/>
        <v>4680</v>
      </c>
      <c r="P452" s="105">
        <v>44336</v>
      </c>
      <c r="Q452" s="105">
        <v>44700</v>
      </c>
      <c r="R452" s="20" t="s">
        <v>24</v>
      </c>
      <c r="S452" s="106" t="s">
        <v>245</v>
      </c>
    </row>
    <row r="453" ht="19.5" spans="1:19">
      <c r="A453" s="22">
        <v>448</v>
      </c>
      <c r="B453" s="22" t="s">
        <v>1020</v>
      </c>
      <c r="C453" s="22" t="s">
        <v>1022</v>
      </c>
      <c r="D453" s="22">
        <v>1100</v>
      </c>
      <c r="E453" s="103">
        <v>30.98</v>
      </c>
      <c r="F453" s="103">
        <f t="shared" si="30"/>
        <v>35.5067785668173</v>
      </c>
      <c r="G453" s="22" t="s">
        <v>60</v>
      </c>
      <c r="H453" s="104">
        <v>132000</v>
      </c>
      <c r="I453" s="104">
        <v>13200</v>
      </c>
      <c r="J453" s="104"/>
      <c r="K453" s="104">
        <v>13200</v>
      </c>
      <c r="L453" s="104">
        <f t="shared" si="31"/>
        <v>3960</v>
      </c>
      <c r="M453" s="104">
        <f t="shared" si="32"/>
        <v>5280</v>
      </c>
      <c r="N453" s="104">
        <f t="shared" si="33"/>
        <v>9240</v>
      </c>
      <c r="O453" s="104">
        <f t="shared" si="34"/>
        <v>3960</v>
      </c>
      <c r="P453" s="105">
        <v>44331</v>
      </c>
      <c r="Q453" s="105">
        <v>44695</v>
      </c>
      <c r="R453" s="20" t="s">
        <v>24</v>
      </c>
      <c r="S453" s="106" t="s">
        <v>1023</v>
      </c>
    </row>
    <row r="454" ht="19.5" spans="1:19">
      <c r="A454" s="22">
        <v>449</v>
      </c>
      <c r="B454" s="22" t="s">
        <v>991</v>
      </c>
      <c r="C454" s="22" t="s">
        <v>1024</v>
      </c>
      <c r="D454" s="22">
        <v>1650</v>
      </c>
      <c r="E454" s="103">
        <v>38.66</v>
      </c>
      <c r="F454" s="103">
        <f t="shared" si="30"/>
        <v>42.6797723745473</v>
      </c>
      <c r="G454" s="22" t="s">
        <v>162</v>
      </c>
      <c r="H454" s="104">
        <v>198000</v>
      </c>
      <c r="I454" s="104">
        <v>19800</v>
      </c>
      <c r="J454" s="104"/>
      <c r="K454" s="104">
        <v>19800</v>
      </c>
      <c r="L454" s="104">
        <f t="shared" si="31"/>
        <v>5940</v>
      </c>
      <c r="M454" s="104">
        <f t="shared" si="32"/>
        <v>7920</v>
      </c>
      <c r="N454" s="104">
        <f t="shared" si="33"/>
        <v>13860</v>
      </c>
      <c r="O454" s="104">
        <f t="shared" si="34"/>
        <v>5940</v>
      </c>
      <c r="P454" s="105">
        <v>44331</v>
      </c>
      <c r="Q454" s="105">
        <v>44695</v>
      </c>
      <c r="R454" s="20" t="s">
        <v>24</v>
      </c>
      <c r="S454" s="106" t="s">
        <v>1025</v>
      </c>
    </row>
    <row r="455" ht="19.5" spans="1:19">
      <c r="A455" s="22">
        <v>450</v>
      </c>
      <c r="B455" s="22" t="s">
        <v>1026</v>
      </c>
      <c r="C455" s="22" t="s">
        <v>1027</v>
      </c>
      <c r="D455" s="22">
        <v>2000</v>
      </c>
      <c r="E455" s="103">
        <v>45.64</v>
      </c>
      <c r="F455" s="103">
        <f t="shared" ref="F455:F518" si="35">D455/E455</f>
        <v>43.8212094653812</v>
      </c>
      <c r="G455" s="22" t="s">
        <v>60</v>
      </c>
      <c r="H455" s="104">
        <v>240000</v>
      </c>
      <c r="I455" s="104">
        <v>24000</v>
      </c>
      <c r="J455" s="104"/>
      <c r="K455" s="104">
        <v>24000</v>
      </c>
      <c r="L455" s="104">
        <f t="shared" ref="L455:L518" si="36">K455*0.3</f>
        <v>7200</v>
      </c>
      <c r="M455" s="104">
        <f t="shared" ref="M455:M518" si="37">K455*0.4</f>
        <v>9600</v>
      </c>
      <c r="N455" s="104">
        <f t="shared" ref="N455:N518" si="38">L455+M455</f>
        <v>16800</v>
      </c>
      <c r="O455" s="104">
        <f t="shared" ref="O455:O518" si="39">K455*0.3</f>
        <v>7200</v>
      </c>
      <c r="P455" s="105">
        <v>44331</v>
      </c>
      <c r="Q455" s="105">
        <v>44695</v>
      </c>
      <c r="R455" s="20" t="s">
        <v>24</v>
      </c>
      <c r="S455" s="106" t="s">
        <v>1019</v>
      </c>
    </row>
    <row r="456" ht="19.5" spans="1:19">
      <c r="A456" s="22">
        <v>451</v>
      </c>
      <c r="B456" s="22" t="s">
        <v>1028</v>
      </c>
      <c r="C456" s="22" t="s">
        <v>1029</v>
      </c>
      <c r="D456" s="22">
        <v>2800</v>
      </c>
      <c r="E456" s="103">
        <v>68.17</v>
      </c>
      <c r="F456" s="103">
        <f t="shared" si="35"/>
        <v>41.073786122928</v>
      </c>
      <c r="G456" s="22" t="s">
        <v>60</v>
      </c>
      <c r="H456" s="104">
        <v>336000</v>
      </c>
      <c r="I456" s="104">
        <v>33600</v>
      </c>
      <c r="J456" s="104"/>
      <c r="K456" s="104">
        <v>33600</v>
      </c>
      <c r="L456" s="104">
        <f t="shared" si="36"/>
        <v>10080</v>
      </c>
      <c r="M456" s="104">
        <f t="shared" si="37"/>
        <v>13440</v>
      </c>
      <c r="N456" s="104">
        <f t="shared" si="38"/>
        <v>23520</v>
      </c>
      <c r="O456" s="104">
        <f t="shared" si="39"/>
        <v>10080</v>
      </c>
      <c r="P456" s="105">
        <v>44348</v>
      </c>
      <c r="Q456" s="105">
        <v>44712</v>
      </c>
      <c r="R456" s="20" t="s">
        <v>24</v>
      </c>
      <c r="S456" s="106" t="s">
        <v>1030</v>
      </c>
    </row>
    <row r="457" ht="19.5" spans="1:19">
      <c r="A457" s="22">
        <v>452</v>
      </c>
      <c r="B457" s="22" t="s">
        <v>1031</v>
      </c>
      <c r="C457" s="22" t="s">
        <v>1032</v>
      </c>
      <c r="D457" s="22">
        <v>2500</v>
      </c>
      <c r="E457" s="103">
        <v>42.75</v>
      </c>
      <c r="F457" s="103">
        <f t="shared" si="35"/>
        <v>58.4795321637427</v>
      </c>
      <c r="G457" s="22" t="s">
        <v>101</v>
      </c>
      <c r="H457" s="104">
        <v>300000</v>
      </c>
      <c r="I457" s="104">
        <v>30000</v>
      </c>
      <c r="J457" s="104"/>
      <c r="K457" s="104">
        <v>30000</v>
      </c>
      <c r="L457" s="104">
        <f t="shared" si="36"/>
        <v>9000</v>
      </c>
      <c r="M457" s="104">
        <f t="shared" si="37"/>
        <v>12000</v>
      </c>
      <c r="N457" s="104">
        <f t="shared" si="38"/>
        <v>21000</v>
      </c>
      <c r="O457" s="104">
        <f t="shared" si="39"/>
        <v>9000</v>
      </c>
      <c r="P457" s="105">
        <v>44348</v>
      </c>
      <c r="Q457" s="105">
        <v>44712</v>
      </c>
      <c r="R457" s="20" t="s">
        <v>27</v>
      </c>
      <c r="S457" s="106" t="s">
        <v>1033</v>
      </c>
    </row>
    <row r="458" ht="19.5" spans="1:19">
      <c r="A458" s="22">
        <v>453</v>
      </c>
      <c r="B458" s="22" t="s">
        <v>1034</v>
      </c>
      <c r="C458" s="22" t="s">
        <v>1035</v>
      </c>
      <c r="D458" s="22">
        <v>1750</v>
      </c>
      <c r="E458" s="103">
        <v>40.3</v>
      </c>
      <c r="F458" s="103">
        <f t="shared" si="35"/>
        <v>43.424317617866</v>
      </c>
      <c r="G458" s="22" t="s">
        <v>60</v>
      </c>
      <c r="H458" s="104">
        <v>210000</v>
      </c>
      <c r="I458" s="104">
        <v>21000</v>
      </c>
      <c r="J458" s="104"/>
      <c r="K458" s="104">
        <v>21000</v>
      </c>
      <c r="L458" s="104">
        <f t="shared" si="36"/>
        <v>6300</v>
      </c>
      <c r="M458" s="104">
        <f t="shared" si="37"/>
        <v>8400</v>
      </c>
      <c r="N458" s="104">
        <f t="shared" si="38"/>
        <v>14700</v>
      </c>
      <c r="O458" s="104">
        <f t="shared" si="39"/>
        <v>6300</v>
      </c>
      <c r="P458" s="105">
        <v>44336</v>
      </c>
      <c r="Q458" s="105">
        <v>44700</v>
      </c>
      <c r="R458" s="20" t="s">
        <v>24</v>
      </c>
      <c r="S458" s="106" t="s">
        <v>601</v>
      </c>
    </row>
    <row r="459" ht="19.5" spans="1:19">
      <c r="A459" s="22">
        <v>454</v>
      </c>
      <c r="B459" s="22" t="s">
        <v>1036</v>
      </c>
      <c r="C459" s="22" t="s">
        <v>1037</v>
      </c>
      <c r="D459" s="22">
        <v>2000</v>
      </c>
      <c r="E459" s="103">
        <v>50.59</v>
      </c>
      <c r="F459" s="103">
        <f t="shared" si="35"/>
        <v>39.5335046451868</v>
      </c>
      <c r="G459" s="22" t="s">
        <v>113</v>
      </c>
      <c r="H459" s="104">
        <v>240000</v>
      </c>
      <c r="I459" s="104">
        <v>24000</v>
      </c>
      <c r="J459" s="104"/>
      <c r="K459" s="104">
        <v>24000</v>
      </c>
      <c r="L459" s="104">
        <f t="shared" si="36"/>
        <v>7200</v>
      </c>
      <c r="M459" s="104">
        <f t="shared" si="37"/>
        <v>9600</v>
      </c>
      <c r="N459" s="104">
        <f t="shared" si="38"/>
        <v>16800</v>
      </c>
      <c r="O459" s="104">
        <f t="shared" si="39"/>
        <v>7200</v>
      </c>
      <c r="P459" s="105">
        <v>44348</v>
      </c>
      <c r="Q459" s="105">
        <v>44712</v>
      </c>
      <c r="R459" s="20" t="s">
        <v>26</v>
      </c>
      <c r="S459" s="106" t="s">
        <v>1038</v>
      </c>
    </row>
    <row r="460" ht="19.5" spans="1:19">
      <c r="A460" s="22">
        <v>455</v>
      </c>
      <c r="B460" s="22" t="s">
        <v>1036</v>
      </c>
      <c r="C460" s="22" t="s">
        <v>1039</v>
      </c>
      <c r="D460" s="22">
        <v>1300</v>
      </c>
      <c r="E460" s="103">
        <v>30.22</v>
      </c>
      <c r="F460" s="103">
        <f t="shared" si="35"/>
        <v>43.017868960953</v>
      </c>
      <c r="G460" s="22" t="s">
        <v>113</v>
      </c>
      <c r="H460" s="104">
        <v>156000</v>
      </c>
      <c r="I460" s="104">
        <v>15600</v>
      </c>
      <c r="J460" s="104"/>
      <c r="K460" s="104">
        <v>15600</v>
      </c>
      <c r="L460" s="104">
        <f t="shared" si="36"/>
        <v>4680</v>
      </c>
      <c r="M460" s="104">
        <f t="shared" si="37"/>
        <v>6240</v>
      </c>
      <c r="N460" s="104">
        <f t="shared" si="38"/>
        <v>10920</v>
      </c>
      <c r="O460" s="104">
        <f t="shared" si="39"/>
        <v>4680</v>
      </c>
      <c r="P460" s="105">
        <v>44348</v>
      </c>
      <c r="Q460" s="105">
        <v>44712</v>
      </c>
      <c r="R460" s="20" t="s">
        <v>26</v>
      </c>
      <c r="S460" s="106" t="s">
        <v>1038</v>
      </c>
    </row>
    <row r="461" ht="19.5" spans="1:19">
      <c r="A461" s="22">
        <v>456</v>
      </c>
      <c r="B461" s="22" t="s">
        <v>1036</v>
      </c>
      <c r="C461" s="22" t="s">
        <v>1040</v>
      </c>
      <c r="D461" s="22">
        <v>1800</v>
      </c>
      <c r="E461" s="103">
        <v>45.52</v>
      </c>
      <c r="F461" s="103">
        <f t="shared" si="35"/>
        <v>39.5430579964851</v>
      </c>
      <c r="G461" s="22" t="s">
        <v>113</v>
      </c>
      <c r="H461" s="104">
        <v>216000</v>
      </c>
      <c r="I461" s="104">
        <v>21600</v>
      </c>
      <c r="J461" s="104"/>
      <c r="K461" s="104">
        <v>21600</v>
      </c>
      <c r="L461" s="104">
        <f t="shared" si="36"/>
        <v>6480</v>
      </c>
      <c r="M461" s="104">
        <f t="shared" si="37"/>
        <v>8640</v>
      </c>
      <c r="N461" s="104">
        <f t="shared" si="38"/>
        <v>15120</v>
      </c>
      <c r="O461" s="104">
        <f t="shared" si="39"/>
        <v>6480</v>
      </c>
      <c r="P461" s="105">
        <v>44348</v>
      </c>
      <c r="Q461" s="105">
        <v>44712</v>
      </c>
      <c r="R461" s="20" t="s">
        <v>26</v>
      </c>
      <c r="S461" s="106" t="s">
        <v>1041</v>
      </c>
    </row>
    <row r="462" ht="19.5" spans="1:19">
      <c r="A462" s="22">
        <v>457</v>
      </c>
      <c r="B462" s="22" t="s">
        <v>1042</v>
      </c>
      <c r="C462" s="22" t="s">
        <v>1043</v>
      </c>
      <c r="D462" s="22">
        <v>1200</v>
      </c>
      <c r="E462" s="103">
        <v>31.45</v>
      </c>
      <c r="F462" s="103">
        <f t="shared" si="35"/>
        <v>38.1558028616852</v>
      </c>
      <c r="G462" s="22" t="s">
        <v>64</v>
      </c>
      <c r="H462" s="104">
        <v>144000</v>
      </c>
      <c r="I462" s="104">
        <v>14400</v>
      </c>
      <c r="J462" s="104"/>
      <c r="K462" s="104">
        <v>14400</v>
      </c>
      <c r="L462" s="104">
        <f t="shared" si="36"/>
        <v>4320</v>
      </c>
      <c r="M462" s="104">
        <f t="shared" si="37"/>
        <v>5760</v>
      </c>
      <c r="N462" s="104">
        <f t="shared" si="38"/>
        <v>10080</v>
      </c>
      <c r="O462" s="104">
        <f t="shared" si="39"/>
        <v>4320</v>
      </c>
      <c r="P462" s="105">
        <v>44349</v>
      </c>
      <c r="Q462" s="105">
        <v>44713</v>
      </c>
      <c r="R462" s="20" t="s">
        <v>24</v>
      </c>
      <c r="S462" s="106" t="s">
        <v>1044</v>
      </c>
    </row>
    <row r="463" ht="19.5" spans="1:19">
      <c r="A463" s="22">
        <v>458</v>
      </c>
      <c r="B463" s="22" t="s">
        <v>1042</v>
      </c>
      <c r="C463" s="22" t="s">
        <v>1045</v>
      </c>
      <c r="D463" s="22">
        <v>4000</v>
      </c>
      <c r="E463" s="103">
        <v>97.17</v>
      </c>
      <c r="F463" s="103">
        <f t="shared" si="35"/>
        <v>41.1649686117114</v>
      </c>
      <c r="G463" s="22" t="s">
        <v>64</v>
      </c>
      <c r="H463" s="104">
        <v>480000</v>
      </c>
      <c r="I463" s="104">
        <v>48000</v>
      </c>
      <c r="J463" s="104"/>
      <c r="K463" s="104">
        <v>48000</v>
      </c>
      <c r="L463" s="104">
        <f t="shared" si="36"/>
        <v>14400</v>
      </c>
      <c r="M463" s="104">
        <f t="shared" si="37"/>
        <v>19200</v>
      </c>
      <c r="N463" s="104">
        <f t="shared" si="38"/>
        <v>33600</v>
      </c>
      <c r="O463" s="104">
        <f t="shared" si="39"/>
        <v>14400</v>
      </c>
      <c r="P463" s="105">
        <v>44349</v>
      </c>
      <c r="Q463" s="105">
        <v>44713</v>
      </c>
      <c r="R463" s="20" t="s">
        <v>24</v>
      </c>
      <c r="S463" s="106" t="s">
        <v>1044</v>
      </c>
    </row>
    <row r="464" ht="19.5" spans="1:19">
      <c r="A464" s="22">
        <v>459</v>
      </c>
      <c r="B464" s="22" t="s">
        <v>1046</v>
      </c>
      <c r="C464" s="22" t="s">
        <v>1047</v>
      </c>
      <c r="D464" s="22">
        <v>2800</v>
      </c>
      <c r="E464" s="103">
        <v>63.7</v>
      </c>
      <c r="F464" s="103">
        <f t="shared" si="35"/>
        <v>43.956043956044</v>
      </c>
      <c r="G464" s="22" t="s">
        <v>60</v>
      </c>
      <c r="H464" s="104">
        <v>336000</v>
      </c>
      <c r="I464" s="104">
        <v>33600</v>
      </c>
      <c r="J464" s="104"/>
      <c r="K464" s="104">
        <v>33600</v>
      </c>
      <c r="L464" s="104">
        <f t="shared" si="36"/>
        <v>10080</v>
      </c>
      <c r="M464" s="104">
        <f t="shared" si="37"/>
        <v>13440</v>
      </c>
      <c r="N464" s="104">
        <f t="shared" si="38"/>
        <v>23520</v>
      </c>
      <c r="O464" s="104">
        <f t="shared" si="39"/>
        <v>10080</v>
      </c>
      <c r="P464" s="105">
        <v>44348</v>
      </c>
      <c r="Q464" s="105">
        <v>44712</v>
      </c>
      <c r="R464" s="20" t="s">
        <v>27</v>
      </c>
      <c r="S464" s="106" t="s">
        <v>1010</v>
      </c>
    </row>
    <row r="465" ht="19.5" spans="1:19">
      <c r="A465" s="22">
        <v>460</v>
      </c>
      <c r="B465" s="22" t="s">
        <v>898</v>
      </c>
      <c r="C465" s="22" t="s">
        <v>1048</v>
      </c>
      <c r="D465" s="22">
        <v>1000</v>
      </c>
      <c r="E465" s="103">
        <v>25.4</v>
      </c>
      <c r="F465" s="103">
        <f t="shared" si="35"/>
        <v>39.3700787401575</v>
      </c>
      <c r="G465" s="22" t="s">
        <v>60</v>
      </c>
      <c r="H465" s="104">
        <v>120000</v>
      </c>
      <c r="I465" s="104">
        <v>12000</v>
      </c>
      <c r="J465" s="104"/>
      <c r="K465" s="104">
        <v>12000</v>
      </c>
      <c r="L465" s="104">
        <f t="shared" si="36"/>
        <v>3600</v>
      </c>
      <c r="M465" s="104">
        <f t="shared" si="37"/>
        <v>4800</v>
      </c>
      <c r="N465" s="104">
        <f t="shared" si="38"/>
        <v>8400</v>
      </c>
      <c r="O465" s="104">
        <f t="shared" si="39"/>
        <v>3600</v>
      </c>
      <c r="P465" s="105">
        <v>44332</v>
      </c>
      <c r="Q465" s="105">
        <v>44696</v>
      </c>
      <c r="R465" s="20" t="s">
        <v>27</v>
      </c>
      <c r="S465" s="106" t="s">
        <v>1049</v>
      </c>
    </row>
    <row r="466" ht="19.5" spans="1:19">
      <c r="A466" s="22">
        <v>461</v>
      </c>
      <c r="B466" s="22" t="s">
        <v>1026</v>
      </c>
      <c r="C466" s="22" t="s">
        <v>1050</v>
      </c>
      <c r="D466" s="22">
        <v>1200</v>
      </c>
      <c r="E466" s="103">
        <v>30.73</v>
      </c>
      <c r="F466" s="103">
        <f t="shared" si="35"/>
        <v>39.0497884803124</v>
      </c>
      <c r="G466" s="22" t="s">
        <v>162</v>
      </c>
      <c r="H466" s="104">
        <v>144000</v>
      </c>
      <c r="I466" s="104">
        <v>14400</v>
      </c>
      <c r="J466" s="104"/>
      <c r="K466" s="104">
        <v>14400</v>
      </c>
      <c r="L466" s="104">
        <f t="shared" si="36"/>
        <v>4320</v>
      </c>
      <c r="M466" s="104">
        <f t="shared" si="37"/>
        <v>5760</v>
      </c>
      <c r="N466" s="104">
        <f t="shared" si="38"/>
        <v>10080</v>
      </c>
      <c r="O466" s="104">
        <f t="shared" si="39"/>
        <v>4320</v>
      </c>
      <c r="P466" s="105">
        <v>44331</v>
      </c>
      <c r="Q466" s="105">
        <v>44695</v>
      </c>
      <c r="R466" s="20" t="s">
        <v>24</v>
      </c>
      <c r="S466" s="106" t="s">
        <v>1019</v>
      </c>
    </row>
    <row r="467" ht="19.5" spans="1:19">
      <c r="A467" s="22">
        <v>462</v>
      </c>
      <c r="B467" s="22" t="s">
        <v>1051</v>
      </c>
      <c r="C467" s="22" t="s">
        <v>1052</v>
      </c>
      <c r="D467" s="22">
        <v>1300</v>
      </c>
      <c r="E467" s="103">
        <v>31.51</v>
      </c>
      <c r="F467" s="103">
        <f t="shared" si="35"/>
        <v>41.2567438908283</v>
      </c>
      <c r="G467" s="22" t="s">
        <v>113</v>
      </c>
      <c r="H467" s="104">
        <v>156000</v>
      </c>
      <c r="I467" s="104">
        <v>15600</v>
      </c>
      <c r="J467" s="104"/>
      <c r="K467" s="104">
        <v>15600</v>
      </c>
      <c r="L467" s="104">
        <f t="shared" si="36"/>
        <v>4680</v>
      </c>
      <c r="M467" s="104">
        <f t="shared" si="37"/>
        <v>6240</v>
      </c>
      <c r="N467" s="104">
        <f t="shared" si="38"/>
        <v>10920</v>
      </c>
      <c r="O467" s="104">
        <f t="shared" si="39"/>
        <v>4680</v>
      </c>
      <c r="P467" s="105">
        <v>44348</v>
      </c>
      <c r="Q467" s="105">
        <v>44712</v>
      </c>
      <c r="R467" s="20" t="s">
        <v>26</v>
      </c>
      <c r="S467" s="106" t="s">
        <v>1038</v>
      </c>
    </row>
    <row r="468" ht="19.5" spans="1:19">
      <c r="A468" s="22">
        <v>463</v>
      </c>
      <c r="B468" s="22" t="s">
        <v>1002</v>
      </c>
      <c r="C468" s="22" t="s">
        <v>1053</v>
      </c>
      <c r="D468" s="22">
        <v>1500</v>
      </c>
      <c r="E468" s="103">
        <v>36.72</v>
      </c>
      <c r="F468" s="103">
        <f t="shared" si="35"/>
        <v>40.8496732026144</v>
      </c>
      <c r="G468" s="22" t="s">
        <v>60</v>
      </c>
      <c r="H468" s="45">
        <f>D468*120</f>
        <v>180000</v>
      </c>
      <c r="I468" s="45">
        <v>10800</v>
      </c>
      <c r="J468" s="45"/>
      <c r="K468" s="45">
        <f>I468+J468</f>
        <v>10800</v>
      </c>
      <c r="L468" s="45">
        <f t="shared" si="36"/>
        <v>3240</v>
      </c>
      <c r="M468" s="45">
        <f t="shared" si="37"/>
        <v>4320</v>
      </c>
      <c r="N468" s="45">
        <f t="shared" si="38"/>
        <v>7560</v>
      </c>
      <c r="O468" s="104">
        <f t="shared" si="39"/>
        <v>3240</v>
      </c>
      <c r="P468" s="105">
        <v>44336</v>
      </c>
      <c r="Q468" s="105">
        <v>44516</v>
      </c>
      <c r="R468" s="20" t="s">
        <v>24</v>
      </c>
      <c r="S468" s="106" t="s">
        <v>1054</v>
      </c>
    </row>
    <row r="469" ht="19.5" spans="1:19">
      <c r="A469" s="22">
        <v>464</v>
      </c>
      <c r="B469" s="22" t="s">
        <v>1055</v>
      </c>
      <c r="C469" s="22" t="s">
        <v>1056</v>
      </c>
      <c r="D469" s="22">
        <v>1500</v>
      </c>
      <c r="E469" s="103">
        <v>35</v>
      </c>
      <c r="F469" s="103">
        <f t="shared" si="35"/>
        <v>42.8571428571429</v>
      </c>
      <c r="G469" s="22" t="s">
        <v>60</v>
      </c>
      <c r="H469" s="104">
        <v>180000</v>
      </c>
      <c r="I469" s="104">
        <v>18000</v>
      </c>
      <c r="J469" s="104"/>
      <c r="K469" s="104">
        <v>18000</v>
      </c>
      <c r="L469" s="104">
        <f t="shared" si="36"/>
        <v>5400</v>
      </c>
      <c r="M469" s="104">
        <f t="shared" si="37"/>
        <v>7200</v>
      </c>
      <c r="N469" s="104">
        <f t="shared" si="38"/>
        <v>12600</v>
      </c>
      <c r="O469" s="104">
        <f t="shared" si="39"/>
        <v>5400</v>
      </c>
      <c r="P469" s="105">
        <v>44344</v>
      </c>
      <c r="Q469" s="105">
        <v>44708</v>
      </c>
      <c r="R469" s="20" t="s">
        <v>27</v>
      </c>
      <c r="S469" s="106" t="s">
        <v>1049</v>
      </c>
    </row>
    <row r="470" ht="19.5" spans="1:19">
      <c r="A470" s="22">
        <v>465</v>
      </c>
      <c r="B470" s="22" t="s">
        <v>980</v>
      </c>
      <c r="C470" s="22" t="s">
        <v>1057</v>
      </c>
      <c r="D470" s="22">
        <v>1300</v>
      </c>
      <c r="E470" s="103">
        <v>31.2</v>
      </c>
      <c r="F470" s="103">
        <f t="shared" si="35"/>
        <v>41.6666666666667</v>
      </c>
      <c r="G470" s="22" t="s">
        <v>60</v>
      </c>
      <c r="H470" s="104">
        <v>156000</v>
      </c>
      <c r="I470" s="104">
        <v>15600</v>
      </c>
      <c r="J470" s="104"/>
      <c r="K470" s="104">
        <v>15600</v>
      </c>
      <c r="L470" s="104">
        <f t="shared" si="36"/>
        <v>4680</v>
      </c>
      <c r="M470" s="104">
        <f t="shared" si="37"/>
        <v>6240</v>
      </c>
      <c r="N470" s="104">
        <f t="shared" si="38"/>
        <v>10920</v>
      </c>
      <c r="O470" s="104">
        <f t="shared" si="39"/>
        <v>4680</v>
      </c>
      <c r="P470" s="105">
        <v>44331</v>
      </c>
      <c r="Q470" s="105">
        <v>44695</v>
      </c>
      <c r="R470" s="20" t="s">
        <v>24</v>
      </c>
      <c r="S470" s="106" t="s">
        <v>1058</v>
      </c>
    </row>
    <row r="471" ht="19.5" spans="1:19">
      <c r="A471" s="22">
        <v>466</v>
      </c>
      <c r="B471" s="22" t="s">
        <v>1059</v>
      </c>
      <c r="C471" s="22" t="s">
        <v>1060</v>
      </c>
      <c r="D471" s="22">
        <v>1500</v>
      </c>
      <c r="E471" s="103">
        <v>36.51</v>
      </c>
      <c r="F471" s="103">
        <f t="shared" si="35"/>
        <v>41.0846343467543</v>
      </c>
      <c r="G471" s="22" t="s">
        <v>60</v>
      </c>
      <c r="H471" s="104">
        <v>180000</v>
      </c>
      <c r="I471" s="104">
        <v>18000</v>
      </c>
      <c r="J471" s="104"/>
      <c r="K471" s="104">
        <v>18000</v>
      </c>
      <c r="L471" s="104">
        <f t="shared" si="36"/>
        <v>5400</v>
      </c>
      <c r="M471" s="104">
        <f t="shared" si="37"/>
        <v>7200</v>
      </c>
      <c r="N471" s="104">
        <f t="shared" si="38"/>
        <v>12600</v>
      </c>
      <c r="O471" s="104">
        <f t="shared" si="39"/>
        <v>5400</v>
      </c>
      <c r="P471" s="105">
        <v>44331</v>
      </c>
      <c r="Q471" s="105">
        <v>44695</v>
      </c>
      <c r="R471" s="20" t="s">
        <v>24</v>
      </c>
      <c r="S471" s="106" t="s">
        <v>1061</v>
      </c>
    </row>
    <row r="472" ht="19.5" spans="1:19">
      <c r="A472" s="22">
        <v>467</v>
      </c>
      <c r="B472" s="22" t="s">
        <v>1062</v>
      </c>
      <c r="C472" s="22" t="s">
        <v>1063</v>
      </c>
      <c r="D472" s="22">
        <v>1300</v>
      </c>
      <c r="E472" s="103">
        <v>34.82</v>
      </c>
      <c r="F472" s="103">
        <f t="shared" si="35"/>
        <v>37.3348650201034</v>
      </c>
      <c r="G472" s="22" t="s">
        <v>64</v>
      </c>
      <c r="H472" s="104">
        <v>156000</v>
      </c>
      <c r="I472" s="104">
        <v>15600</v>
      </c>
      <c r="J472" s="104"/>
      <c r="K472" s="104">
        <v>15600</v>
      </c>
      <c r="L472" s="104">
        <f t="shared" si="36"/>
        <v>4680</v>
      </c>
      <c r="M472" s="104">
        <f t="shared" si="37"/>
        <v>6240</v>
      </c>
      <c r="N472" s="104">
        <f t="shared" si="38"/>
        <v>10920</v>
      </c>
      <c r="O472" s="104">
        <f t="shared" si="39"/>
        <v>4680</v>
      </c>
      <c r="P472" s="105">
        <v>44331</v>
      </c>
      <c r="Q472" s="105">
        <v>44695</v>
      </c>
      <c r="R472" s="20" t="s">
        <v>24</v>
      </c>
      <c r="S472" s="106" t="s">
        <v>1064</v>
      </c>
    </row>
    <row r="473" ht="19.5" spans="1:19">
      <c r="A473" s="22">
        <v>468</v>
      </c>
      <c r="B473" s="22" t="s">
        <v>1065</v>
      </c>
      <c r="C473" s="22" t="s">
        <v>1066</v>
      </c>
      <c r="D473" s="22">
        <v>1800</v>
      </c>
      <c r="E473" s="103">
        <v>48.6</v>
      </c>
      <c r="F473" s="103">
        <f t="shared" si="35"/>
        <v>37.037037037037</v>
      </c>
      <c r="G473" s="22" t="s">
        <v>64</v>
      </c>
      <c r="H473" s="104">
        <v>216000</v>
      </c>
      <c r="I473" s="104">
        <v>21600</v>
      </c>
      <c r="J473" s="104"/>
      <c r="K473" s="104">
        <v>21600</v>
      </c>
      <c r="L473" s="104">
        <f t="shared" si="36"/>
        <v>6480</v>
      </c>
      <c r="M473" s="104">
        <f t="shared" si="37"/>
        <v>8640</v>
      </c>
      <c r="N473" s="104">
        <f t="shared" si="38"/>
        <v>15120</v>
      </c>
      <c r="O473" s="104">
        <f t="shared" si="39"/>
        <v>6480</v>
      </c>
      <c r="P473" s="105">
        <v>44344</v>
      </c>
      <c r="Q473" s="105">
        <v>44708</v>
      </c>
      <c r="R473" s="20" t="s">
        <v>26</v>
      </c>
      <c r="S473" s="106" t="s">
        <v>1067</v>
      </c>
    </row>
    <row r="474" ht="19.5" spans="1:19">
      <c r="A474" s="22">
        <v>469</v>
      </c>
      <c r="B474" s="22" t="s">
        <v>991</v>
      </c>
      <c r="C474" s="22" t="s">
        <v>1068</v>
      </c>
      <c r="D474" s="22">
        <v>1100</v>
      </c>
      <c r="E474" s="103">
        <v>25.24</v>
      </c>
      <c r="F474" s="103">
        <f t="shared" si="35"/>
        <v>43.581616481775</v>
      </c>
      <c r="G474" s="22" t="s">
        <v>60</v>
      </c>
      <c r="H474" s="45">
        <v>13200</v>
      </c>
      <c r="I474" s="45">
        <v>5280</v>
      </c>
      <c r="J474" s="45"/>
      <c r="K474" s="45">
        <f>I474+J474</f>
        <v>5280</v>
      </c>
      <c r="L474" s="104">
        <v>1584</v>
      </c>
      <c r="M474" s="104">
        <v>2112</v>
      </c>
      <c r="N474" s="104">
        <f t="shared" si="38"/>
        <v>3696</v>
      </c>
      <c r="O474" s="104">
        <f t="shared" si="39"/>
        <v>1584</v>
      </c>
      <c r="P474" s="105">
        <v>44331</v>
      </c>
      <c r="Q474" s="105">
        <v>44446</v>
      </c>
      <c r="R474" s="20" t="s">
        <v>24</v>
      </c>
      <c r="S474" s="106" t="s">
        <v>1025</v>
      </c>
    </row>
    <row r="475" ht="19.5" spans="1:19">
      <c r="A475" s="22">
        <v>470</v>
      </c>
      <c r="B475" s="22" t="s">
        <v>991</v>
      </c>
      <c r="C475" s="22" t="s">
        <v>1069</v>
      </c>
      <c r="D475" s="22">
        <v>1000</v>
      </c>
      <c r="E475" s="103">
        <v>25.59</v>
      </c>
      <c r="F475" s="103">
        <f t="shared" si="35"/>
        <v>39.0777647518562</v>
      </c>
      <c r="G475" s="22" t="s">
        <v>60</v>
      </c>
      <c r="H475" s="104">
        <v>120000</v>
      </c>
      <c r="I475" s="104">
        <v>12000</v>
      </c>
      <c r="J475" s="104"/>
      <c r="K475" s="104">
        <v>12000</v>
      </c>
      <c r="L475" s="104">
        <f t="shared" si="36"/>
        <v>3600</v>
      </c>
      <c r="M475" s="104">
        <f t="shared" si="37"/>
        <v>4800</v>
      </c>
      <c r="N475" s="104">
        <f t="shared" si="38"/>
        <v>8400</v>
      </c>
      <c r="O475" s="104">
        <f t="shared" si="39"/>
        <v>3600</v>
      </c>
      <c r="P475" s="105">
        <v>44331</v>
      </c>
      <c r="Q475" s="105">
        <v>44695</v>
      </c>
      <c r="R475" s="20" t="s">
        <v>24</v>
      </c>
      <c r="S475" s="106" t="s">
        <v>1025</v>
      </c>
    </row>
    <row r="476" ht="19.5" spans="1:19">
      <c r="A476" s="22">
        <v>471</v>
      </c>
      <c r="B476" s="22" t="s">
        <v>898</v>
      </c>
      <c r="C476" s="22" t="s">
        <v>1070</v>
      </c>
      <c r="D476" s="22">
        <v>1250</v>
      </c>
      <c r="E476" s="103">
        <v>31.2</v>
      </c>
      <c r="F476" s="103">
        <f t="shared" si="35"/>
        <v>40.0641025641026</v>
      </c>
      <c r="G476" s="22" t="s">
        <v>162</v>
      </c>
      <c r="H476" s="104">
        <v>150000</v>
      </c>
      <c r="I476" s="104">
        <v>15000</v>
      </c>
      <c r="J476" s="104"/>
      <c r="K476" s="104">
        <v>15000</v>
      </c>
      <c r="L476" s="104">
        <f t="shared" si="36"/>
        <v>4500</v>
      </c>
      <c r="M476" s="104">
        <f t="shared" si="37"/>
        <v>6000</v>
      </c>
      <c r="N476" s="104">
        <f t="shared" si="38"/>
        <v>10500</v>
      </c>
      <c r="O476" s="104">
        <f t="shared" si="39"/>
        <v>4500</v>
      </c>
      <c r="P476" s="105">
        <v>44349</v>
      </c>
      <c r="Q476" s="105">
        <v>44713</v>
      </c>
      <c r="R476" s="20" t="s">
        <v>27</v>
      </c>
      <c r="S476" s="106" t="s">
        <v>1049</v>
      </c>
    </row>
    <row r="477" ht="19.5" spans="1:19">
      <c r="A477" s="22">
        <v>472</v>
      </c>
      <c r="B477" s="22" t="s">
        <v>1055</v>
      </c>
      <c r="C477" s="22" t="s">
        <v>1071</v>
      </c>
      <c r="D477" s="22">
        <v>850</v>
      </c>
      <c r="E477" s="103">
        <v>20.6</v>
      </c>
      <c r="F477" s="103">
        <f t="shared" si="35"/>
        <v>41.2621359223301</v>
      </c>
      <c r="G477" s="22" t="s">
        <v>60</v>
      </c>
      <c r="H477" s="104">
        <v>102000</v>
      </c>
      <c r="I477" s="104">
        <v>10200</v>
      </c>
      <c r="J477" s="104"/>
      <c r="K477" s="104">
        <v>10200</v>
      </c>
      <c r="L477" s="104">
        <f t="shared" si="36"/>
        <v>3060</v>
      </c>
      <c r="M477" s="104">
        <f t="shared" si="37"/>
        <v>4080</v>
      </c>
      <c r="N477" s="104">
        <f t="shared" si="38"/>
        <v>7140</v>
      </c>
      <c r="O477" s="104">
        <f t="shared" si="39"/>
        <v>3060</v>
      </c>
      <c r="P477" s="105">
        <v>44344</v>
      </c>
      <c r="Q477" s="105">
        <v>44708</v>
      </c>
      <c r="R477" s="20" t="s">
        <v>27</v>
      </c>
      <c r="S477" s="106" t="s">
        <v>1049</v>
      </c>
    </row>
    <row r="478" ht="19.5" spans="1:19">
      <c r="A478" s="22">
        <v>473</v>
      </c>
      <c r="B478" s="22" t="s">
        <v>1055</v>
      </c>
      <c r="C478" s="22" t="s">
        <v>1072</v>
      </c>
      <c r="D478" s="22">
        <v>1300</v>
      </c>
      <c r="E478" s="103">
        <v>30.88</v>
      </c>
      <c r="F478" s="103">
        <f t="shared" si="35"/>
        <v>42.0984455958549</v>
      </c>
      <c r="G478" s="22" t="s">
        <v>60</v>
      </c>
      <c r="H478" s="104">
        <v>156000</v>
      </c>
      <c r="I478" s="104">
        <v>15600</v>
      </c>
      <c r="J478" s="104"/>
      <c r="K478" s="104">
        <v>15600</v>
      </c>
      <c r="L478" s="104">
        <f t="shared" si="36"/>
        <v>4680</v>
      </c>
      <c r="M478" s="104">
        <f t="shared" si="37"/>
        <v>6240</v>
      </c>
      <c r="N478" s="104">
        <f t="shared" si="38"/>
        <v>10920</v>
      </c>
      <c r="O478" s="104">
        <f t="shared" si="39"/>
        <v>4680</v>
      </c>
      <c r="P478" s="105">
        <v>44344</v>
      </c>
      <c r="Q478" s="105">
        <v>44708</v>
      </c>
      <c r="R478" s="20" t="s">
        <v>27</v>
      </c>
      <c r="S478" s="106" t="s">
        <v>1049</v>
      </c>
    </row>
    <row r="479" ht="19.5" spans="1:19">
      <c r="A479" s="22">
        <v>474</v>
      </c>
      <c r="B479" s="22" t="s">
        <v>1055</v>
      </c>
      <c r="C479" s="22" t="s">
        <v>1073</v>
      </c>
      <c r="D479" s="22">
        <v>700</v>
      </c>
      <c r="E479" s="103">
        <v>16.38</v>
      </c>
      <c r="F479" s="103">
        <f t="shared" si="35"/>
        <v>42.7350427350427</v>
      </c>
      <c r="G479" s="22" t="s">
        <v>60</v>
      </c>
      <c r="H479" s="104">
        <v>84000</v>
      </c>
      <c r="I479" s="104">
        <v>8400</v>
      </c>
      <c r="J479" s="104"/>
      <c r="K479" s="104">
        <v>8400</v>
      </c>
      <c r="L479" s="104">
        <f t="shared" si="36"/>
        <v>2520</v>
      </c>
      <c r="M479" s="104">
        <f t="shared" si="37"/>
        <v>3360</v>
      </c>
      <c r="N479" s="104">
        <f t="shared" si="38"/>
        <v>5880</v>
      </c>
      <c r="O479" s="104">
        <f t="shared" si="39"/>
        <v>2520</v>
      </c>
      <c r="P479" s="105">
        <v>44336</v>
      </c>
      <c r="Q479" s="105">
        <v>44700</v>
      </c>
      <c r="R479" s="20" t="s">
        <v>27</v>
      </c>
      <c r="S479" s="106" t="s">
        <v>1074</v>
      </c>
    </row>
    <row r="480" ht="19.5" spans="1:19">
      <c r="A480" s="22">
        <v>475</v>
      </c>
      <c r="B480" s="22" t="s">
        <v>1055</v>
      </c>
      <c r="C480" s="22" t="s">
        <v>1075</v>
      </c>
      <c r="D480" s="22">
        <v>800</v>
      </c>
      <c r="E480" s="103">
        <v>19.56</v>
      </c>
      <c r="F480" s="103">
        <f t="shared" si="35"/>
        <v>40.8997955010225</v>
      </c>
      <c r="G480" s="22" t="s">
        <v>60</v>
      </c>
      <c r="H480" s="104">
        <v>96000</v>
      </c>
      <c r="I480" s="104">
        <v>9600</v>
      </c>
      <c r="J480" s="104"/>
      <c r="K480" s="104">
        <v>9600</v>
      </c>
      <c r="L480" s="104">
        <f t="shared" si="36"/>
        <v>2880</v>
      </c>
      <c r="M480" s="104">
        <f t="shared" si="37"/>
        <v>3840</v>
      </c>
      <c r="N480" s="104">
        <f t="shared" si="38"/>
        <v>6720</v>
      </c>
      <c r="O480" s="104">
        <f t="shared" si="39"/>
        <v>2880</v>
      </c>
      <c r="P480" s="105">
        <v>44336</v>
      </c>
      <c r="Q480" s="105">
        <v>44700</v>
      </c>
      <c r="R480" s="20" t="s">
        <v>27</v>
      </c>
      <c r="S480" s="106" t="s">
        <v>1074</v>
      </c>
    </row>
    <row r="481" ht="19.5" spans="1:19">
      <c r="A481" s="22">
        <v>476</v>
      </c>
      <c r="B481" s="22" t="s">
        <v>1055</v>
      </c>
      <c r="C481" s="22" t="s">
        <v>1076</v>
      </c>
      <c r="D481" s="22">
        <v>1600</v>
      </c>
      <c r="E481" s="103">
        <v>37.8</v>
      </c>
      <c r="F481" s="103">
        <f t="shared" si="35"/>
        <v>42.3280423280423</v>
      </c>
      <c r="G481" s="22" t="s">
        <v>60</v>
      </c>
      <c r="H481" s="104">
        <v>192000</v>
      </c>
      <c r="I481" s="104">
        <v>19200</v>
      </c>
      <c r="J481" s="104"/>
      <c r="K481" s="104">
        <v>19200</v>
      </c>
      <c r="L481" s="104">
        <f t="shared" si="36"/>
        <v>5760</v>
      </c>
      <c r="M481" s="104">
        <f t="shared" si="37"/>
        <v>7680</v>
      </c>
      <c r="N481" s="104">
        <f t="shared" si="38"/>
        <v>13440</v>
      </c>
      <c r="O481" s="104">
        <f t="shared" si="39"/>
        <v>5760</v>
      </c>
      <c r="P481" s="105">
        <v>44344</v>
      </c>
      <c r="Q481" s="105">
        <v>44708</v>
      </c>
      <c r="R481" s="20" t="s">
        <v>27</v>
      </c>
      <c r="S481" s="106" t="s">
        <v>1049</v>
      </c>
    </row>
    <row r="482" ht="19.5" spans="1:19">
      <c r="A482" s="22">
        <v>477</v>
      </c>
      <c r="B482" s="22" t="s">
        <v>1077</v>
      </c>
      <c r="C482" s="22" t="s">
        <v>1078</v>
      </c>
      <c r="D482" s="22">
        <v>2500</v>
      </c>
      <c r="E482" s="103">
        <v>48.5</v>
      </c>
      <c r="F482" s="103">
        <f t="shared" si="35"/>
        <v>51.5463917525773</v>
      </c>
      <c r="G482" s="22" t="s">
        <v>101</v>
      </c>
      <c r="H482" s="104">
        <v>300000</v>
      </c>
      <c r="I482" s="104">
        <v>30000</v>
      </c>
      <c r="J482" s="104"/>
      <c r="K482" s="104">
        <v>30000</v>
      </c>
      <c r="L482" s="104">
        <f t="shared" si="36"/>
        <v>9000</v>
      </c>
      <c r="M482" s="104">
        <f t="shared" si="37"/>
        <v>12000</v>
      </c>
      <c r="N482" s="104">
        <f t="shared" si="38"/>
        <v>21000</v>
      </c>
      <c r="O482" s="104">
        <f t="shared" si="39"/>
        <v>9000</v>
      </c>
      <c r="P482" s="105">
        <v>44348</v>
      </c>
      <c r="Q482" s="105">
        <v>44712</v>
      </c>
      <c r="R482" s="20" t="s">
        <v>27</v>
      </c>
      <c r="S482" s="106" t="s">
        <v>1033</v>
      </c>
    </row>
    <row r="483" ht="19.5" spans="1:19">
      <c r="A483" s="22">
        <v>478</v>
      </c>
      <c r="B483" s="22" t="s">
        <v>1079</v>
      </c>
      <c r="C483" s="22" t="s">
        <v>1080</v>
      </c>
      <c r="D483" s="22">
        <v>2500</v>
      </c>
      <c r="E483" s="103">
        <v>58.25</v>
      </c>
      <c r="F483" s="103">
        <f t="shared" si="35"/>
        <v>42.9184549356223</v>
      </c>
      <c r="G483" s="22" t="s">
        <v>60</v>
      </c>
      <c r="H483" s="104">
        <v>300000</v>
      </c>
      <c r="I483" s="104">
        <v>30000</v>
      </c>
      <c r="J483" s="104"/>
      <c r="K483" s="104">
        <v>30000</v>
      </c>
      <c r="L483" s="104">
        <f t="shared" si="36"/>
        <v>9000</v>
      </c>
      <c r="M483" s="104">
        <f t="shared" si="37"/>
        <v>12000</v>
      </c>
      <c r="N483" s="104">
        <f t="shared" si="38"/>
        <v>21000</v>
      </c>
      <c r="O483" s="104">
        <f t="shared" si="39"/>
        <v>9000</v>
      </c>
      <c r="P483" s="105">
        <v>44336</v>
      </c>
      <c r="Q483" s="105">
        <v>44700</v>
      </c>
      <c r="R483" s="20" t="s">
        <v>27</v>
      </c>
      <c r="S483" s="106" t="s">
        <v>1081</v>
      </c>
    </row>
    <row r="484" ht="19.5" spans="1:19">
      <c r="A484" s="22">
        <v>479</v>
      </c>
      <c r="B484" s="22" t="s">
        <v>1051</v>
      </c>
      <c r="C484" s="22" t="s">
        <v>1082</v>
      </c>
      <c r="D484" s="22">
        <v>1300</v>
      </c>
      <c r="E484" s="103">
        <v>30.13</v>
      </c>
      <c r="F484" s="103">
        <f t="shared" si="35"/>
        <v>43.1463657484235</v>
      </c>
      <c r="G484" s="22" t="s">
        <v>113</v>
      </c>
      <c r="H484" s="104">
        <v>156000</v>
      </c>
      <c r="I484" s="104">
        <v>15600</v>
      </c>
      <c r="J484" s="104"/>
      <c r="K484" s="104">
        <v>15600</v>
      </c>
      <c r="L484" s="104">
        <f t="shared" si="36"/>
        <v>4680</v>
      </c>
      <c r="M484" s="104">
        <f t="shared" si="37"/>
        <v>6240</v>
      </c>
      <c r="N484" s="104">
        <f t="shared" si="38"/>
        <v>10920</v>
      </c>
      <c r="O484" s="104">
        <f t="shared" si="39"/>
        <v>4680</v>
      </c>
      <c r="P484" s="105">
        <v>44348</v>
      </c>
      <c r="Q484" s="105">
        <v>44712</v>
      </c>
      <c r="R484" s="20" t="s">
        <v>26</v>
      </c>
      <c r="S484" s="106" t="s">
        <v>1083</v>
      </c>
    </row>
    <row r="485" ht="19.5" spans="1:19">
      <c r="A485" s="22">
        <v>480</v>
      </c>
      <c r="B485" s="22" t="s">
        <v>1084</v>
      </c>
      <c r="C485" s="22" t="s">
        <v>1085</v>
      </c>
      <c r="D485" s="22">
        <v>1000</v>
      </c>
      <c r="E485" s="103">
        <v>30</v>
      </c>
      <c r="F485" s="103">
        <f t="shared" si="35"/>
        <v>33.3333333333333</v>
      </c>
      <c r="G485" s="22" t="s">
        <v>60</v>
      </c>
      <c r="H485" s="104">
        <v>120000</v>
      </c>
      <c r="I485" s="104">
        <v>12000</v>
      </c>
      <c r="J485" s="104"/>
      <c r="K485" s="104">
        <v>12000</v>
      </c>
      <c r="L485" s="104">
        <f t="shared" si="36"/>
        <v>3600</v>
      </c>
      <c r="M485" s="104">
        <f t="shared" si="37"/>
        <v>4800</v>
      </c>
      <c r="N485" s="104">
        <f t="shared" si="38"/>
        <v>8400</v>
      </c>
      <c r="O485" s="104">
        <f t="shared" si="39"/>
        <v>3600</v>
      </c>
      <c r="P485" s="105">
        <v>44336</v>
      </c>
      <c r="Q485" s="105">
        <v>44700</v>
      </c>
      <c r="R485" s="20" t="s">
        <v>24</v>
      </c>
      <c r="S485" s="106" t="s">
        <v>1086</v>
      </c>
    </row>
    <row r="486" ht="19.5" spans="1:19">
      <c r="A486" s="22">
        <v>481</v>
      </c>
      <c r="B486" s="22" t="s">
        <v>1087</v>
      </c>
      <c r="C486" s="22" t="s">
        <v>1088</v>
      </c>
      <c r="D486" s="22">
        <v>5000</v>
      </c>
      <c r="E486" s="103">
        <v>161.79</v>
      </c>
      <c r="F486" s="103">
        <f t="shared" si="35"/>
        <v>30.904258606836</v>
      </c>
      <c r="G486" s="22" t="s">
        <v>60</v>
      </c>
      <c r="H486" s="104">
        <v>600000</v>
      </c>
      <c r="I486" s="104">
        <v>60000</v>
      </c>
      <c r="J486" s="104"/>
      <c r="K486" s="104">
        <v>60000</v>
      </c>
      <c r="L486" s="104">
        <f t="shared" si="36"/>
        <v>18000</v>
      </c>
      <c r="M486" s="104">
        <f t="shared" si="37"/>
        <v>24000</v>
      </c>
      <c r="N486" s="104">
        <f t="shared" si="38"/>
        <v>42000</v>
      </c>
      <c r="O486" s="104">
        <f t="shared" si="39"/>
        <v>18000</v>
      </c>
      <c r="P486" s="105">
        <v>44348</v>
      </c>
      <c r="Q486" s="105">
        <v>44712</v>
      </c>
      <c r="R486" s="20" t="s">
        <v>24</v>
      </c>
      <c r="S486" s="106" t="s">
        <v>1089</v>
      </c>
    </row>
    <row r="487" ht="19.5" spans="1:19">
      <c r="A487" s="22">
        <v>482</v>
      </c>
      <c r="B487" s="22" t="s">
        <v>1079</v>
      </c>
      <c r="C487" s="22" t="s">
        <v>1090</v>
      </c>
      <c r="D487" s="22">
        <v>2000</v>
      </c>
      <c r="E487" s="103">
        <v>46.53</v>
      </c>
      <c r="F487" s="103">
        <f t="shared" si="35"/>
        <v>42.983021706426</v>
      </c>
      <c r="G487" s="22" t="s">
        <v>60</v>
      </c>
      <c r="H487" s="104">
        <v>240000</v>
      </c>
      <c r="I487" s="104">
        <v>24000</v>
      </c>
      <c r="J487" s="104"/>
      <c r="K487" s="104">
        <v>24000</v>
      </c>
      <c r="L487" s="104">
        <f t="shared" si="36"/>
        <v>7200</v>
      </c>
      <c r="M487" s="104">
        <f t="shared" si="37"/>
        <v>9600</v>
      </c>
      <c r="N487" s="104">
        <f t="shared" si="38"/>
        <v>16800</v>
      </c>
      <c r="O487" s="104">
        <f t="shared" si="39"/>
        <v>7200</v>
      </c>
      <c r="P487" s="105">
        <v>44336</v>
      </c>
      <c r="Q487" s="105">
        <v>44700</v>
      </c>
      <c r="R487" s="20" t="s">
        <v>27</v>
      </c>
      <c r="S487" s="106" t="s">
        <v>1081</v>
      </c>
    </row>
    <row r="488" ht="19.5" spans="1:19">
      <c r="A488" s="22">
        <v>483</v>
      </c>
      <c r="B488" s="22" t="s">
        <v>1091</v>
      </c>
      <c r="C488" s="22" t="s">
        <v>1092</v>
      </c>
      <c r="D488" s="22">
        <v>2900</v>
      </c>
      <c r="E488" s="103">
        <v>70.89</v>
      </c>
      <c r="F488" s="103">
        <f t="shared" si="35"/>
        <v>40.9084497108196</v>
      </c>
      <c r="G488" s="22" t="s">
        <v>60</v>
      </c>
      <c r="H488" s="104">
        <v>348000</v>
      </c>
      <c r="I488" s="104">
        <v>34800</v>
      </c>
      <c r="J488" s="104"/>
      <c r="K488" s="104">
        <v>34800</v>
      </c>
      <c r="L488" s="104">
        <f t="shared" si="36"/>
        <v>10440</v>
      </c>
      <c r="M488" s="104">
        <f t="shared" si="37"/>
        <v>13920</v>
      </c>
      <c r="N488" s="104">
        <f t="shared" si="38"/>
        <v>24360</v>
      </c>
      <c r="O488" s="104">
        <f t="shared" si="39"/>
        <v>10440</v>
      </c>
      <c r="P488" s="105">
        <v>44334</v>
      </c>
      <c r="Q488" s="105">
        <v>44698</v>
      </c>
      <c r="R488" s="20" t="s">
        <v>28</v>
      </c>
      <c r="S488" s="106" t="s">
        <v>1093</v>
      </c>
    </row>
    <row r="489" ht="19.5" spans="1:19">
      <c r="A489" s="22">
        <v>484</v>
      </c>
      <c r="B489" s="22" t="s">
        <v>1094</v>
      </c>
      <c r="C489" s="22" t="s">
        <v>1095</v>
      </c>
      <c r="D489" s="22">
        <v>3200</v>
      </c>
      <c r="E489" s="103">
        <v>78</v>
      </c>
      <c r="F489" s="103">
        <f t="shared" si="35"/>
        <v>41.025641025641</v>
      </c>
      <c r="G489" s="22" t="s">
        <v>60</v>
      </c>
      <c r="H489" s="104">
        <v>384000</v>
      </c>
      <c r="I489" s="104">
        <v>38400</v>
      </c>
      <c r="J489" s="104"/>
      <c r="K489" s="104">
        <v>38400</v>
      </c>
      <c r="L489" s="104">
        <f t="shared" si="36"/>
        <v>11520</v>
      </c>
      <c r="M489" s="104">
        <f t="shared" si="37"/>
        <v>15360</v>
      </c>
      <c r="N489" s="104">
        <f t="shared" si="38"/>
        <v>26880</v>
      </c>
      <c r="O489" s="104">
        <f t="shared" si="39"/>
        <v>11520</v>
      </c>
      <c r="P489" s="105">
        <v>44348</v>
      </c>
      <c r="Q489" s="105">
        <v>44712</v>
      </c>
      <c r="R489" s="20" t="s">
        <v>27</v>
      </c>
      <c r="S489" s="106" t="s">
        <v>1010</v>
      </c>
    </row>
    <row r="490" ht="19.5" spans="1:19">
      <c r="A490" s="22">
        <v>485</v>
      </c>
      <c r="B490" s="22" t="s">
        <v>1096</v>
      </c>
      <c r="C490" s="22" t="s">
        <v>1097</v>
      </c>
      <c r="D490" s="22">
        <v>1500</v>
      </c>
      <c r="E490" s="103">
        <v>41.88</v>
      </c>
      <c r="F490" s="103">
        <f t="shared" si="35"/>
        <v>35.8166189111748</v>
      </c>
      <c r="G490" s="22" t="s">
        <v>60</v>
      </c>
      <c r="H490" s="104">
        <v>180000</v>
      </c>
      <c r="I490" s="104">
        <v>18000</v>
      </c>
      <c r="J490" s="104"/>
      <c r="K490" s="104">
        <v>18000</v>
      </c>
      <c r="L490" s="104">
        <f t="shared" si="36"/>
        <v>5400</v>
      </c>
      <c r="M490" s="104">
        <f t="shared" si="37"/>
        <v>7200</v>
      </c>
      <c r="N490" s="104">
        <f t="shared" si="38"/>
        <v>12600</v>
      </c>
      <c r="O490" s="104">
        <f t="shared" si="39"/>
        <v>5400</v>
      </c>
      <c r="P490" s="105">
        <v>44346</v>
      </c>
      <c r="Q490" s="105">
        <v>44710</v>
      </c>
      <c r="R490" s="20" t="s">
        <v>24</v>
      </c>
      <c r="S490" s="106" t="s">
        <v>507</v>
      </c>
    </row>
    <row r="491" ht="19.5" spans="1:19">
      <c r="A491" s="22">
        <v>486</v>
      </c>
      <c r="B491" s="22" t="s">
        <v>1098</v>
      </c>
      <c r="C491" s="22" t="s">
        <v>1099</v>
      </c>
      <c r="D491" s="22">
        <v>1200</v>
      </c>
      <c r="E491" s="103">
        <v>27.83</v>
      </c>
      <c r="F491" s="103">
        <f t="shared" si="35"/>
        <v>43.1189363995688</v>
      </c>
      <c r="G491" s="22" t="s">
        <v>60</v>
      </c>
      <c r="H491" s="104">
        <v>144000</v>
      </c>
      <c r="I491" s="104">
        <v>14400</v>
      </c>
      <c r="J491" s="104"/>
      <c r="K491" s="104">
        <v>14400</v>
      </c>
      <c r="L491" s="104">
        <f t="shared" si="36"/>
        <v>4320</v>
      </c>
      <c r="M491" s="104">
        <f t="shared" si="37"/>
        <v>5760</v>
      </c>
      <c r="N491" s="104">
        <f t="shared" si="38"/>
        <v>10080</v>
      </c>
      <c r="O491" s="104">
        <f t="shared" si="39"/>
        <v>4320</v>
      </c>
      <c r="P491" s="105">
        <v>44334</v>
      </c>
      <c r="Q491" s="105">
        <v>44698</v>
      </c>
      <c r="R491" s="20" t="s">
        <v>24</v>
      </c>
      <c r="S491" s="106" t="s">
        <v>265</v>
      </c>
    </row>
    <row r="492" ht="19.5" spans="1:19">
      <c r="A492" s="22">
        <v>487</v>
      </c>
      <c r="B492" s="22" t="s">
        <v>875</v>
      </c>
      <c r="C492" s="22" t="s">
        <v>1100</v>
      </c>
      <c r="D492" s="22">
        <v>700</v>
      </c>
      <c r="E492" s="103">
        <v>23.41</v>
      </c>
      <c r="F492" s="103">
        <f t="shared" si="35"/>
        <v>29.9017513882956</v>
      </c>
      <c r="G492" s="22" t="s">
        <v>60</v>
      </c>
      <c r="H492" s="104">
        <v>84000</v>
      </c>
      <c r="I492" s="104">
        <v>8400</v>
      </c>
      <c r="J492" s="104"/>
      <c r="K492" s="104">
        <v>8400</v>
      </c>
      <c r="L492" s="104">
        <f t="shared" si="36"/>
        <v>2520</v>
      </c>
      <c r="M492" s="104">
        <f t="shared" si="37"/>
        <v>3360</v>
      </c>
      <c r="N492" s="104">
        <f t="shared" si="38"/>
        <v>5880</v>
      </c>
      <c r="O492" s="104">
        <f t="shared" si="39"/>
        <v>2520</v>
      </c>
      <c r="P492" s="105">
        <v>44348</v>
      </c>
      <c r="Q492" s="105">
        <v>44712</v>
      </c>
      <c r="R492" s="20" t="s">
        <v>27</v>
      </c>
      <c r="S492" s="106" t="s">
        <v>1101</v>
      </c>
    </row>
    <row r="493" ht="19.5" spans="1:19">
      <c r="A493" s="22">
        <v>488</v>
      </c>
      <c r="B493" s="22" t="s">
        <v>875</v>
      </c>
      <c r="C493" s="22" t="s">
        <v>1102</v>
      </c>
      <c r="D493" s="22">
        <v>800</v>
      </c>
      <c r="E493" s="103">
        <v>23.43</v>
      </c>
      <c r="F493" s="103">
        <f t="shared" si="35"/>
        <v>34.1442594963722</v>
      </c>
      <c r="G493" s="22" t="s">
        <v>60</v>
      </c>
      <c r="H493" s="104">
        <v>96000</v>
      </c>
      <c r="I493" s="104">
        <v>9600</v>
      </c>
      <c r="J493" s="104"/>
      <c r="K493" s="104">
        <v>9600</v>
      </c>
      <c r="L493" s="104">
        <f t="shared" si="36"/>
        <v>2880</v>
      </c>
      <c r="M493" s="104">
        <f t="shared" si="37"/>
        <v>3840</v>
      </c>
      <c r="N493" s="104">
        <f t="shared" si="38"/>
        <v>6720</v>
      </c>
      <c r="O493" s="104">
        <f t="shared" si="39"/>
        <v>2880</v>
      </c>
      <c r="P493" s="105">
        <v>44348</v>
      </c>
      <c r="Q493" s="105">
        <v>44712</v>
      </c>
      <c r="R493" s="20" t="s">
        <v>27</v>
      </c>
      <c r="S493" s="106" t="s">
        <v>1101</v>
      </c>
    </row>
    <row r="494" ht="19.5" spans="1:19">
      <c r="A494" s="22">
        <v>489</v>
      </c>
      <c r="B494" s="22" t="s">
        <v>1103</v>
      </c>
      <c r="C494" s="22" t="s">
        <v>1104</v>
      </c>
      <c r="D494" s="22">
        <v>1000</v>
      </c>
      <c r="E494" s="103">
        <v>23.4</v>
      </c>
      <c r="F494" s="103">
        <f t="shared" si="35"/>
        <v>42.7350427350427</v>
      </c>
      <c r="G494" s="22" t="s">
        <v>60</v>
      </c>
      <c r="H494" s="104">
        <v>120000</v>
      </c>
      <c r="I494" s="104">
        <v>12000</v>
      </c>
      <c r="J494" s="104"/>
      <c r="K494" s="104">
        <v>12000</v>
      </c>
      <c r="L494" s="104">
        <f t="shared" si="36"/>
        <v>3600</v>
      </c>
      <c r="M494" s="104">
        <f t="shared" si="37"/>
        <v>4800</v>
      </c>
      <c r="N494" s="104">
        <f t="shared" si="38"/>
        <v>8400</v>
      </c>
      <c r="O494" s="104">
        <f t="shared" si="39"/>
        <v>3600</v>
      </c>
      <c r="P494" s="105">
        <v>44342</v>
      </c>
      <c r="Q494" s="105">
        <v>44706</v>
      </c>
      <c r="R494" s="20" t="s">
        <v>24</v>
      </c>
      <c r="S494" s="106" t="s">
        <v>416</v>
      </c>
    </row>
    <row r="495" ht="19.5" spans="1:19">
      <c r="A495" s="22">
        <v>490</v>
      </c>
      <c r="B495" s="22" t="s">
        <v>1105</v>
      </c>
      <c r="C495" s="22" t="s">
        <v>1106</v>
      </c>
      <c r="D495" s="22">
        <v>3800</v>
      </c>
      <c r="E495" s="103">
        <v>86.74</v>
      </c>
      <c r="F495" s="103">
        <f t="shared" si="35"/>
        <v>43.8090846207056</v>
      </c>
      <c r="G495" s="22" t="s">
        <v>162</v>
      </c>
      <c r="H495" s="104">
        <v>456000</v>
      </c>
      <c r="I495" s="104">
        <v>45600</v>
      </c>
      <c r="J495" s="104"/>
      <c r="K495" s="104">
        <v>45600</v>
      </c>
      <c r="L495" s="104">
        <f t="shared" si="36"/>
        <v>13680</v>
      </c>
      <c r="M495" s="104">
        <f t="shared" si="37"/>
        <v>18240</v>
      </c>
      <c r="N495" s="104">
        <f t="shared" si="38"/>
        <v>31920</v>
      </c>
      <c r="O495" s="104">
        <f t="shared" si="39"/>
        <v>13680</v>
      </c>
      <c r="P495" s="105">
        <v>44348</v>
      </c>
      <c r="Q495" s="105">
        <v>44712</v>
      </c>
      <c r="R495" s="20" t="s">
        <v>27</v>
      </c>
      <c r="S495" s="106" t="s">
        <v>1107</v>
      </c>
    </row>
    <row r="496" ht="19.5" spans="1:19">
      <c r="A496" s="22">
        <v>491</v>
      </c>
      <c r="B496" s="22" t="s">
        <v>1108</v>
      </c>
      <c r="C496" s="22" t="s">
        <v>1109</v>
      </c>
      <c r="D496" s="22">
        <v>800</v>
      </c>
      <c r="E496" s="103">
        <v>20</v>
      </c>
      <c r="F496" s="103">
        <f t="shared" si="35"/>
        <v>40</v>
      </c>
      <c r="G496" s="22" t="s">
        <v>64</v>
      </c>
      <c r="H496" s="104">
        <v>96000</v>
      </c>
      <c r="I496" s="104">
        <v>9600</v>
      </c>
      <c r="J496" s="104"/>
      <c r="K496" s="104">
        <v>9600</v>
      </c>
      <c r="L496" s="104">
        <f t="shared" si="36"/>
        <v>2880</v>
      </c>
      <c r="M496" s="104">
        <f t="shared" si="37"/>
        <v>3840</v>
      </c>
      <c r="N496" s="104">
        <f t="shared" si="38"/>
        <v>6720</v>
      </c>
      <c r="O496" s="104">
        <f t="shared" si="39"/>
        <v>2880</v>
      </c>
      <c r="P496" s="105">
        <v>44348</v>
      </c>
      <c r="Q496" s="105">
        <v>44712</v>
      </c>
      <c r="R496" s="20" t="s">
        <v>26</v>
      </c>
      <c r="S496" s="106" t="s">
        <v>1110</v>
      </c>
    </row>
    <row r="497" ht="19.5" spans="1:19">
      <c r="A497" s="22">
        <v>492</v>
      </c>
      <c r="B497" s="22" t="s">
        <v>1111</v>
      </c>
      <c r="C497" s="22" t="s">
        <v>1112</v>
      </c>
      <c r="D497" s="22">
        <v>800</v>
      </c>
      <c r="E497" s="103">
        <v>25.81</v>
      </c>
      <c r="F497" s="103">
        <f t="shared" si="35"/>
        <v>30.9957380860132</v>
      </c>
      <c r="G497" s="22" t="s">
        <v>60</v>
      </c>
      <c r="H497" s="104">
        <v>96000</v>
      </c>
      <c r="I497" s="104">
        <v>9600</v>
      </c>
      <c r="J497" s="104"/>
      <c r="K497" s="104">
        <v>9600</v>
      </c>
      <c r="L497" s="104">
        <f t="shared" si="36"/>
        <v>2880</v>
      </c>
      <c r="M497" s="104">
        <f t="shared" si="37"/>
        <v>3840</v>
      </c>
      <c r="N497" s="104">
        <f t="shared" si="38"/>
        <v>6720</v>
      </c>
      <c r="O497" s="104">
        <f t="shared" si="39"/>
        <v>2880</v>
      </c>
      <c r="P497" s="105">
        <v>44336</v>
      </c>
      <c r="Q497" s="105">
        <v>44700</v>
      </c>
      <c r="R497" s="20" t="s">
        <v>28</v>
      </c>
      <c r="S497" s="106" t="s">
        <v>1113</v>
      </c>
    </row>
    <row r="498" ht="19.5" spans="1:19">
      <c r="A498" s="22">
        <v>493</v>
      </c>
      <c r="B498" s="22" t="s">
        <v>1114</v>
      </c>
      <c r="C498" s="22" t="s">
        <v>1115</v>
      </c>
      <c r="D498" s="22">
        <v>2050</v>
      </c>
      <c r="E498" s="103">
        <v>54.91</v>
      </c>
      <c r="F498" s="103">
        <f t="shared" si="35"/>
        <v>37.333818976507</v>
      </c>
      <c r="G498" s="22" t="s">
        <v>1016</v>
      </c>
      <c r="H498" s="104">
        <v>246000</v>
      </c>
      <c r="I498" s="104">
        <v>24600</v>
      </c>
      <c r="J498" s="104"/>
      <c r="K498" s="104">
        <v>24600</v>
      </c>
      <c r="L498" s="104">
        <f t="shared" si="36"/>
        <v>7380</v>
      </c>
      <c r="M498" s="104">
        <f t="shared" si="37"/>
        <v>9840</v>
      </c>
      <c r="N498" s="104">
        <f t="shared" si="38"/>
        <v>17220</v>
      </c>
      <c r="O498" s="104">
        <f t="shared" si="39"/>
        <v>7380</v>
      </c>
      <c r="P498" s="105">
        <v>44348</v>
      </c>
      <c r="Q498" s="105">
        <v>44712</v>
      </c>
      <c r="R498" s="20" t="s">
        <v>24</v>
      </c>
      <c r="S498" s="106" t="s">
        <v>927</v>
      </c>
    </row>
    <row r="499" ht="19.5" spans="1:19">
      <c r="A499" s="22">
        <v>494</v>
      </c>
      <c r="B499" s="22" t="s">
        <v>1116</v>
      </c>
      <c r="C499" s="22" t="s">
        <v>1117</v>
      </c>
      <c r="D499" s="22">
        <v>1200</v>
      </c>
      <c r="E499" s="103">
        <v>27.45</v>
      </c>
      <c r="F499" s="103">
        <f t="shared" si="35"/>
        <v>43.7158469945355</v>
      </c>
      <c r="G499" s="22" t="s">
        <v>60</v>
      </c>
      <c r="H499" s="104">
        <v>144000</v>
      </c>
      <c r="I499" s="104">
        <v>14400</v>
      </c>
      <c r="J499" s="104"/>
      <c r="K499" s="104">
        <v>14400</v>
      </c>
      <c r="L499" s="104">
        <f t="shared" si="36"/>
        <v>4320</v>
      </c>
      <c r="M499" s="104">
        <f t="shared" si="37"/>
        <v>5760</v>
      </c>
      <c r="N499" s="104">
        <f t="shared" si="38"/>
        <v>10080</v>
      </c>
      <c r="O499" s="104">
        <f t="shared" si="39"/>
        <v>4320</v>
      </c>
      <c r="P499" s="105">
        <v>44342</v>
      </c>
      <c r="Q499" s="105">
        <v>44706</v>
      </c>
      <c r="R499" s="20" t="s">
        <v>24</v>
      </c>
      <c r="S499" s="106" t="s">
        <v>416</v>
      </c>
    </row>
    <row r="500" ht="19.5" spans="1:19">
      <c r="A500" s="22">
        <v>495</v>
      </c>
      <c r="B500" s="22" t="s">
        <v>895</v>
      </c>
      <c r="C500" s="22" t="s">
        <v>1118</v>
      </c>
      <c r="D500" s="22">
        <v>650</v>
      </c>
      <c r="E500" s="103">
        <v>15.2</v>
      </c>
      <c r="F500" s="103">
        <f t="shared" si="35"/>
        <v>42.7631578947368</v>
      </c>
      <c r="G500" s="22" t="s">
        <v>60</v>
      </c>
      <c r="H500" s="104">
        <v>78000</v>
      </c>
      <c r="I500" s="104">
        <v>7800</v>
      </c>
      <c r="J500" s="104"/>
      <c r="K500" s="104">
        <v>7800</v>
      </c>
      <c r="L500" s="104">
        <f t="shared" si="36"/>
        <v>2340</v>
      </c>
      <c r="M500" s="104">
        <f t="shared" si="37"/>
        <v>3120</v>
      </c>
      <c r="N500" s="104">
        <f t="shared" si="38"/>
        <v>5460</v>
      </c>
      <c r="O500" s="104">
        <f t="shared" si="39"/>
        <v>2340</v>
      </c>
      <c r="P500" s="105">
        <v>44348</v>
      </c>
      <c r="Q500" s="105">
        <v>44712</v>
      </c>
      <c r="R500" s="20" t="s">
        <v>24</v>
      </c>
      <c r="S500" s="106" t="s">
        <v>78</v>
      </c>
    </row>
    <row r="501" ht="19.5" spans="1:19">
      <c r="A501" s="22">
        <v>496</v>
      </c>
      <c r="B501" s="22" t="s">
        <v>1119</v>
      </c>
      <c r="C501" s="22" t="s">
        <v>1120</v>
      </c>
      <c r="D501" s="22">
        <v>1300</v>
      </c>
      <c r="E501" s="103">
        <v>32.27</v>
      </c>
      <c r="F501" s="103">
        <f t="shared" si="35"/>
        <v>40.2850945150294</v>
      </c>
      <c r="G501" s="22" t="s">
        <v>60</v>
      </c>
      <c r="H501" s="104">
        <v>156000</v>
      </c>
      <c r="I501" s="104">
        <v>15600</v>
      </c>
      <c r="J501" s="104"/>
      <c r="K501" s="104">
        <v>15600</v>
      </c>
      <c r="L501" s="104">
        <f t="shared" si="36"/>
        <v>4680</v>
      </c>
      <c r="M501" s="104">
        <f t="shared" si="37"/>
        <v>6240</v>
      </c>
      <c r="N501" s="104">
        <f t="shared" si="38"/>
        <v>10920</v>
      </c>
      <c r="O501" s="104">
        <f t="shared" si="39"/>
        <v>4680</v>
      </c>
      <c r="P501" s="105">
        <v>44348</v>
      </c>
      <c r="Q501" s="105">
        <v>44712</v>
      </c>
      <c r="R501" s="20" t="s">
        <v>24</v>
      </c>
      <c r="S501" s="106" t="s">
        <v>85</v>
      </c>
    </row>
    <row r="502" ht="19.5" spans="1:19">
      <c r="A502" s="22">
        <v>497</v>
      </c>
      <c r="B502" s="22" t="s">
        <v>1059</v>
      </c>
      <c r="C502" s="22" t="s">
        <v>1121</v>
      </c>
      <c r="D502" s="22">
        <v>1100</v>
      </c>
      <c r="E502" s="103">
        <v>25.9</v>
      </c>
      <c r="F502" s="103">
        <f t="shared" si="35"/>
        <v>42.4710424710425</v>
      </c>
      <c r="G502" s="22" t="s">
        <v>70</v>
      </c>
      <c r="H502" s="104">
        <v>132000</v>
      </c>
      <c r="I502" s="104">
        <v>13200</v>
      </c>
      <c r="J502" s="104"/>
      <c r="K502" s="104">
        <v>13200</v>
      </c>
      <c r="L502" s="104">
        <f t="shared" si="36"/>
        <v>3960</v>
      </c>
      <c r="M502" s="104">
        <f t="shared" si="37"/>
        <v>5280</v>
      </c>
      <c r="N502" s="104">
        <f t="shared" si="38"/>
        <v>9240</v>
      </c>
      <c r="O502" s="104">
        <f t="shared" si="39"/>
        <v>3960</v>
      </c>
      <c r="P502" s="105">
        <v>44349</v>
      </c>
      <c r="Q502" s="105">
        <v>44713</v>
      </c>
      <c r="R502" s="20" t="s">
        <v>24</v>
      </c>
      <c r="S502" s="106" t="s">
        <v>1061</v>
      </c>
    </row>
    <row r="503" ht="19.5" spans="1:19">
      <c r="A503" s="22">
        <v>498</v>
      </c>
      <c r="B503" s="22" t="s">
        <v>590</v>
      </c>
      <c r="C503" s="22" t="s">
        <v>1122</v>
      </c>
      <c r="D503" s="22">
        <v>3000</v>
      </c>
      <c r="E503" s="103">
        <v>79.26</v>
      </c>
      <c r="F503" s="103">
        <f t="shared" si="35"/>
        <v>37.8501135503407</v>
      </c>
      <c r="G503" s="22" t="s">
        <v>60</v>
      </c>
      <c r="H503" s="104">
        <v>360000</v>
      </c>
      <c r="I503" s="104">
        <v>36000</v>
      </c>
      <c r="J503" s="104"/>
      <c r="K503" s="104">
        <v>36000</v>
      </c>
      <c r="L503" s="104">
        <f t="shared" si="36"/>
        <v>10800</v>
      </c>
      <c r="M503" s="104">
        <f t="shared" si="37"/>
        <v>14400</v>
      </c>
      <c r="N503" s="104">
        <f t="shared" si="38"/>
        <v>25200</v>
      </c>
      <c r="O503" s="104">
        <f t="shared" si="39"/>
        <v>10800</v>
      </c>
      <c r="P503" s="105">
        <v>44348</v>
      </c>
      <c r="Q503" s="105">
        <v>44712</v>
      </c>
      <c r="R503" s="20" t="s">
        <v>28</v>
      </c>
      <c r="S503" s="106" t="s">
        <v>1123</v>
      </c>
    </row>
    <row r="504" ht="19.5" spans="1:19">
      <c r="A504" s="22">
        <v>499</v>
      </c>
      <c r="B504" s="22" t="s">
        <v>1059</v>
      </c>
      <c r="C504" s="22" t="s">
        <v>1124</v>
      </c>
      <c r="D504" s="22">
        <v>900</v>
      </c>
      <c r="E504" s="103">
        <v>22.67</v>
      </c>
      <c r="F504" s="103">
        <f t="shared" si="35"/>
        <v>39.7000441111601</v>
      </c>
      <c r="G504" s="22" t="s">
        <v>60</v>
      </c>
      <c r="H504" s="104">
        <v>108000</v>
      </c>
      <c r="I504" s="104">
        <v>10800</v>
      </c>
      <c r="J504" s="104"/>
      <c r="K504" s="104">
        <v>10800</v>
      </c>
      <c r="L504" s="104">
        <f t="shared" si="36"/>
        <v>3240</v>
      </c>
      <c r="M504" s="104">
        <f t="shared" si="37"/>
        <v>4320</v>
      </c>
      <c r="N504" s="104">
        <f t="shared" si="38"/>
        <v>7560</v>
      </c>
      <c r="O504" s="104">
        <f t="shared" si="39"/>
        <v>3240</v>
      </c>
      <c r="P504" s="105">
        <v>44349</v>
      </c>
      <c r="Q504" s="105">
        <v>44713</v>
      </c>
      <c r="R504" s="20" t="s">
        <v>24</v>
      </c>
      <c r="S504" s="106" t="s">
        <v>1061</v>
      </c>
    </row>
    <row r="505" ht="19.5" spans="1:19">
      <c r="A505" s="22">
        <v>500</v>
      </c>
      <c r="B505" s="22" t="s">
        <v>1125</v>
      </c>
      <c r="C505" s="22" t="s">
        <v>1126</v>
      </c>
      <c r="D505" s="22">
        <v>2000</v>
      </c>
      <c r="E505" s="103">
        <v>45.75</v>
      </c>
      <c r="F505" s="103">
        <f t="shared" si="35"/>
        <v>43.7158469945355</v>
      </c>
      <c r="G505" s="22" t="s">
        <v>70</v>
      </c>
      <c r="H505" s="104">
        <v>240000</v>
      </c>
      <c r="I505" s="104">
        <v>24000</v>
      </c>
      <c r="J505" s="104"/>
      <c r="K505" s="104">
        <v>24000</v>
      </c>
      <c r="L505" s="104">
        <f t="shared" si="36"/>
        <v>7200</v>
      </c>
      <c r="M505" s="104">
        <f t="shared" si="37"/>
        <v>9600</v>
      </c>
      <c r="N505" s="104">
        <f t="shared" si="38"/>
        <v>16800</v>
      </c>
      <c r="O505" s="104">
        <f t="shared" si="39"/>
        <v>7200</v>
      </c>
      <c r="P505" s="105">
        <v>44349</v>
      </c>
      <c r="Q505" s="105">
        <v>44713</v>
      </c>
      <c r="R505" s="20" t="s">
        <v>24</v>
      </c>
      <c r="S505" s="106" t="s">
        <v>1019</v>
      </c>
    </row>
    <row r="506" ht="19.5" spans="1:19">
      <c r="A506" s="22">
        <v>501</v>
      </c>
      <c r="B506" s="22" t="s">
        <v>898</v>
      </c>
      <c r="C506" s="22" t="s">
        <v>1127</v>
      </c>
      <c r="D506" s="22">
        <v>750</v>
      </c>
      <c r="E506" s="103">
        <v>21.22</v>
      </c>
      <c r="F506" s="103">
        <f t="shared" si="35"/>
        <v>35.3440150801131</v>
      </c>
      <c r="G506" s="22" t="s">
        <v>60</v>
      </c>
      <c r="H506" s="104">
        <v>90000</v>
      </c>
      <c r="I506" s="104">
        <v>9000</v>
      </c>
      <c r="J506" s="104"/>
      <c r="K506" s="104">
        <v>9000</v>
      </c>
      <c r="L506" s="104">
        <f t="shared" si="36"/>
        <v>2700</v>
      </c>
      <c r="M506" s="104">
        <f t="shared" si="37"/>
        <v>3600</v>
      </c>
      <c r="N506" s="104">
        <f t="shared" si="38"/>
        <v>6300</v>
      </c>
      <c r="O506" s="104">
        <f t="shared" si="39"/>
        <v>2700</v>
      </c>
      <c r="P506" s="105">
        <v>44357</v>
      </c>
      <c r="Q506" s="105">
        <v>44721</v>
      </c>
      <c r="R506" s="20" t="s">
        <v>27</v>
      </c>
      <c r="S506" s="106" t="s">
        <v>1049</v>
      </c>
    </row>
    <row r="507" ht="19.5" spans="1:19">
      <c r="A507" s="22">
        <v>502</v>
      </c>
      <c r="B507" s="22" t="s">
        <v>1128</v>
      </c>
      <c r="C507" s="22" t="s">
        <v>1129</v>
      </c>
      <c r="D507" s="22">
        <v>2000</v>
      </c>
      <c r="E507" s="103">
        <v>48.03</v>
      </c>
      <c r="F507" s="103">
        <f t="shared" si="35"/>
        <v>41.6406412658755</v>
      </c>
      <c r="G507" s="22" t="s">
        <v>64</v>
      </c>
      <c r="H507" s="104">
        <v>240000</v>
      </c>
      <c r="I507" s="104">
        <v>24000</v>
      </c>
      <c r="J507" s="104"/>
      <c r="K507" s="104">
        <v>24000</v>
      </c>
      <c r="L507" s="104">
        <f t="shared" si="36"/>
        <v>7200</v>
      </c>
      <c r="M507" s="104">
        <f t="shared" si="37"/>
        <v>9600</v>
      </c>
      <c r="N507" s="104">
        <f t="shared" si="38"/>
        <v>16800</v>
      </c>
      <c r="O507" s="104">
        <f t="shared" si="39"/>
        <v>7200</v>
      </c>
      <c r="P507" s="105">
        <v>44348</v>
      </c>
      <c r="Q507" s="105">
        <v>44712</v>
      </c>
      <c r="R507" s="20" t="s">
        <v>26</v>
      </c>
      <c r="S507" s="106" t="s">
        <v>1130</v>
      </c>
    </row>
    <row r="508" ht="19.5" spans="1:19">
      <c r="A508" s="22">
        <v>503</v>
      </c>
      <c r="B508" s="22" t="s">
        <v>1131</v>
      </c>
      <c r="C508" s="22" t="s">
        <v>1132</v>
      </c>
      <c r="D508" s="22">
        <v>3000</v>
      </c>
      <c r="E508" s="103">
        <v>56.76</v>
      </c>
      <c r="F508" s="103">
        <f t="shared" si="35"/>
        <v>52.8541226215645</v>
      </c>
      <c r="G508" s="22" t="s">
        <v>101</v>
      </c>
      <c r="H508" s="104">
        <v>360000</v>
      </c>
      <c r="I508" s="104">
        <v>36000</v>
      </c>
      <c r="J508" s="104"/>
      <c r="K508" s="104">
        <v>36000</v>
      </c>
      <c r="L508" s="104">
        <f t="shared" si="36"/>
        <v>10800</v>
      </c>
      <c r="M508" s="104">
        <f t="shared" si="37"/>
        <v>14400</v>
      </c>
      <c r="N508" s="104">
        <f t="shared" si="38"/>
        <v>25200</v>
      </c>
      <c r="O508" s="104">
        <f t="shared" si="39"/>
        <v>10800</v>
      </c>
      <c r="P508" s="105">
        <v>44348</v>
      </c>
      <c r="Q508" s="105">
        <v>44712</v>
      </c>
      <c r="R508" s="20" t="s">
        <v>27</v>
      </c>
      <c r="S508" s="106" t="s">
        <v>1033</v>
      </c>
    </row>
    <row r="509" ht="19.5" spans="1:19">
      <c r="A509" s="22">
        <v>504</v>
      </c>
      <c r="B509" s="22" t="s">
        <v>1133</v>
      </c>
      <c r="C509" s="22" t="s">
        <v>1134</v>
      </c>
      <c r="D509" s="22">
        <v>3000</v>
      </c>
      <c r="E509" s="103">
        <v>97.02</v>
      </c>
      <c r="F509" s="103">
        <f t="shared" si="35"/>
        <v>30.9214594928881</v>
      </c>
      <c r="G509" s="22" t="s">
        <v>613</v>
      </c>
      <c r="H509" s="104">
        <v>360000</v>
      </c>
      <c r="I509" s="104">
        <v>36000</v>
      </c>
      <c r="J509" s="104"/>
      <c r="K509" s="104">
        <v>36000</v>
      </c>
      <c r="L509" s="104">
        <f t="shared" si="36"/>
        <v>10800</v>
      </c>
      <c r="M509" s="104">
        <f t="shared" si="37"/>
        <v>14400</v>
      </c>
      <c r="N509" s="104">
        <f t="shared" si="38"/>
        <v>25200</v>
      </c>
      <c r="O509" s="104">
        <f t="shared" si="39"/>
        <v>10800</v>
      </c>
      <c r="P509" s="105">
        <v>44348</v>
      </c>
      <c r="Q509" s="105">
        <v>44712</v>
      </c>
      <c r="R509" s="20" t="s">
        <v>27</v>
      </c>
      <c r="S509" s="106" t="s">
        <v>1135</v>
      </c>
    </row>
    <row r="510" ht="19.5" spans="1:19">
      <c r="A510" s="22">
        <v>505</v>
      </c>
      <c r="B510" s="22" t="s">
        <v>301</v>
      </c>
      <c r="C510" s="22" t="s">
        <v>1136</v>
      </c>
      <c r="D510" s="22">
        <v>1700</v>
      </c>
      <c r="E510" s="103">
        <v>38.89</v>
      </c>
      <c r="F510" s="103">
        <f t="shared" si="35"/>
        <v>43.713036770378</v>
      </c>
      <c r="G510" s="22" t="s">
        <v>70</v>
      </c>
      <c r="H510" s="104">
        <v>204000</v>
      </c>
      <c r="I510" s="104">
        <v>20400</v>
      </c>
      <c r="J510" s="104"/>
      <c r="K510" s="104">
        <v>20400</v>
      </c>
      <c r="L510" s="104">
        <f t="shared" si="36"/>
        <v>6120</v>
      </c>
      <c r="M510" s="104">
        <f t="shared" si="37"/>
        <v>8160</v>
      </c>
      <c r="N510" s="104">
        <f t="shared" si="38"/>
        <v>14280</v>
      </c>
      <c r="O510" s="104">
        <f t="shared" si="39"/>
        <v>6120</v>
      </c>
      <c r="P510" s="105">
        <v>44349</v>
      </c>
      <c r="Q510" s="105">
        <v>44713</v>
      </c>
      <c r="R510" s="20" t="s">
        <v>24</v>
      </c>
      <c r="S510" s="106" t="s">
        <v>1019</v>
      </c>
    </row>
    <row r="511" ht="19.5" spans="1:19">
      <c r="A511" s="22">
        <v>506</v>
      </c>
      <c r="B511" s="22" t="s">
        <v>971</v>
      </c>
      <c r="C511" s="22" t="s">
        <v>1137</v>
      </c>
      <c r="D511" s="22">
        <v>1800</v>
      </c>
      <c r="E511" s="103">
        <v>41.3</v>
      </c>
      <c r="F511" s="103">
        <f t="shared" si="35"/>
        <v>43.5835351089588</v>
      </c>
      <c r="G511" s="22" t="s">
        <v>60</v>
      </c>
      <c r="H511" s="104">
        <v>216000</v>
      </c>
      <c r="I511" s="104">
        <v>21600</v>
      </c>
      <c r="J511" s="104"/>
      <c r="K511" s="104">
        <v>21600</v>
      </c>
      <c r="L511" s="104">
        <f t="shared" si="36"/>
        <v>6480</v>
      </c>
      <c r="M511" s="104">
        <f t="shared" si="37"/>
        <v>8640</v>
      </c>
      <c r="N511" s="104">
        <f t="shared" si="38"/>
        <v>15120</v>
      </c>
      <c r="O511" s="104">
        <f t="shared" si="39"/>
        <v>6480</v>
      </c>
      <c r="P511" s="105">
        <v>44355</v>
      </c>
      <c r="Q511" s="105">
        <v>44719</v>
      </c>
      <c r="R511" s="20" t="s">
        <v>24</v>
      </c>
      <c r="S511" s="106" t="s">
        <v>601</v>
      </c>
    </row>
    <row r="512" ht="19.5" spans="1:19">
      <c r="A512" s="22">
        <v>507</v>
      </c>
      <c r="B512" s="22" t="s">
        <v>1138</v>
      </c>
      <c r="C512" s="22" t="s">
        <v>1139</v>
      </c>
      <c r="D512" s="22">
        <v>3000</v>
      </c>
      <c r="E512" s="103">
        <v>70.18</v>
      </c>
      <c r="F512" s="103">
        <f t="shared" si="35"/>
        <v>42.747221430607</v>
      </c>
      <c r="G512" s="22" t="s">
        <v>162</v>
      </c>
      <c r="H512" s="104">
        <v>360000</v>
      </c>
      <c r="I512" s="104">
        <v>36000</v>
      </c>
      <c r="J512" s="104"/>
      <c r="K512" s="104">
        <v>36000</v>
      </c>
      <c r="L512" s="104">
        <f t="shared" si="36"/>
        <v>10800</v>
      </c>
      <c r="M512" s="104">
        <f t="shared" si="37"/>
        <v>14400</v>
      </c>
      <c r="N512" s="104">
        <f t="shared" si="38"/>
        <v>25200</v>
      </c>
      <c r="O512" s="104">
        <f t="shared" si="39"/>
        <v>10800</v>
      </c>
      <c r="P512" s="105">
        <v>44349</v>
      </c>
      <c r="Q512" s="105">
        <v>44713</v>
      </c>
      <c r="R512" s="20" t="s">
        <v>24</v>
      </c>
      <c r="S512" s="106" t="s">
        <v>1140</v>
      </c>
    </row>
    <row r="513" ht="19.5" spans="1:19">
      <c r="A513" s="22">
        <v>508</v>
      </c>
      <c r="B513" s="22" t="s">
        <v>1128</v>
      </c>
      <c r="C513" s="22" t="s">
        <v>1141</v>
      </c>
      <c r="D513" s="22">
        <v>500</v>
      </c>
      <c r="E513" s="103">
        <v>13.32</v>
      </c>
      <c r="F513" s="103">
        <f t="shared" si="35"/>
        <v>37.5375375375375</v>
      </c>
      <c r="G513" s="22" t="s">
        <v>64</v>
      </c>
      <c r="H513" s="104">
        <v>60000</v>
      </c>
      <c r="I513" s="104">
        <v>6000</v>
      </c>
      <c r="J513" s="104"/>
      <c r="K513" s="104">
        <v>6000</v>
      </c>
      <c r="L513" s="104">
        <f t="shared" si="36"/>
        <v>1800</v>
      </c>
      <c r="M513" s="104">
        <f t="shared" si="37"/>
        <v>2400</v>
      </c>
      <c r="N513" s="104">
        <f t="shared" si="38"/>
        <v>4200</v>
      </c>
      <c r="O513" s="104">
        <f t="shared" si="39"/>
        <v>1800</v>
      </c>
      <c r="P513" s="105">
        <v>44348</v>
      </c>
      <c r="Q513" s="105">
        <v>44712</v>
      </c>
      <c r="R513" s="20" t="s">
        <v>26</v>
      </c>
      <c r="S513" s="106" t="s">
        <v>1142</v>
      </c>
    </row>
    <row r="514" ht="19.5" spans="1:19">
      <c r="A514" s="22">
        <v>509</v>
      </c>
      <c r="B514" s="22" t="s">
        <v>1143</v>
      </c>
      <c r="C514" s="22" t="s">
        <v>1144</v>
      </c>
      <c r="D514" s="22">
        <v>2000</v>
      </c>
      <c r="E514" s="103">
        <v>48.48</v>
      </c>
      <c r="F514" s="103">
        <f t="shared" si="35"/>
        <v>41.2541254125413</v>
      </c>
      <c r="G514" s="22" t="s">
        <v>162</v>
      </c>
      <c r="H514" s="104">
        <v>240000</v>
      </c>
      <c r="I514" s="104">
        <v>24000</v>
      </c>
      <c r="J514" s="104"/>
      <c r="K514" s="104">
        <v>24000</v>
      </c>
      <c r="L514" s="104">
        <f t="shared" si="36"/>
        <v>7200</v>
      </c>
      <c r="M514" s="104">
        <f t="shared" si="37"/>
        <v>9600</v>
      </c>
      <c r="N514" s="104">
        <f t="shared" si="38"/>
        <v>16800</v>
      </c>
      <c r="O514" s="104">
        <f t="shared" si="39"/>
        <v>7200</v>
      </c>
      <c r="P514" s="105">
        <v>44348</v>
      </c>
      <c r="Q514" s="105">
        <v>44712</v>
      </c>
      <c r="R514" s="20" t="s">
        <v>24</v>
      </c>
      <c r="S514" s="106" t="s">
        <v>1145</v>
      </c>
    </row>
    <row r="515" ht="19.5" spans="1:19">
      <c r="A515" s="22">
        <v>510</v>
      </c>
      <c r="B515" s="22" t="s">
        <v>1143</v>
      </c>
      <c r="C515" s="22" t="s">
        <v>1146</v>
      </c>
      <c r="D515" s="22">
        <v>1500</v>
      </c>
      <c r="E515" s="103">
        <v>23.54</v>
      </c>
      <c r="F515" s="103">
        <f t="shared" si="35"/>
        <v>63.7213254035684</v>
      </c>
      <c r="G515" s="22" t="s">
        <v>162</v>
      </c>
      <c r="H515" s="104">
        <v>180000</v>
      </c>
      <c r="I515" s="104">
        <v>18000</v>
      </c>
      <c r="J515" s="104"/>
      <c r="K515" s="104">
        <v>18000</v>
      </c>
      <c r="L515" s="104">
        <f t="shared" si="36"/>
        <v>5400</v>
      </c>
      <c r="M515" s="104">
        <f t="shared" si="37"/>
        <v>7200</v>
      </c>
      <c r="N515" s="104">
        <f t="shared" si="38"/>
        <v>12600</v>
      </c>
      <c r="O515" s="104">
        <f t="shared" si="39"/>
        <v>5400</v>
      </c>
      <c r="P515" s="105">
        <v>44348</v>
      </c>
      <c r="Q515" s="105">
        <v>44712</v>
      </c>
      <c r="R515" s="20" t="s">
        <v>24</v>
      </c>
      <c r="S515" s="106" t="s">
        <v>1147</v>
      </c>
    </row>
    <row r="516" ht="19.5" spans="1:19">
      <c r="A516" s="22">
        <v>511</v>
      </c>
      <c r="B516" s="22" t="s">
        <v>587</v>
      </c>
      <c r="C516" s="22" t="s">
        <v>1148</v>
      </c>
      <c r="D516" s="22">
        <v>1800</v>
      </c>
      <c r="E516" s="103">
        <v>53.44</v>
      </c>
      <c r="F516" s="103">
        <f t="shared" si="35"/>
        <v>33.6826347305389</v>
      </c>
      <c r="G516" s="22" t="s">
        <v>271</v>
      </c>
      <c r="H516" s="104">
        <v>216000</v>
      </c>
      <c r="I516" s="104">
        <v>21600</v>
      </c>
      <c r="J516" s="104"/>
      <c r="K516" s="104">
        <v>21600</v>
      </c>
      <c r="L516" s="104">
        <f t="shared" si="36"/>
        <v>6480</v>
      </c>
      <c r="M516" s="104">
        <f t="shared" si="37"/>
        <v>8640</v>
      </c>
      <c r="N516" s="104">
        <f t="shared" si="38"/>
        <v>15120</v>
      </c>
      <c r="O516" s="104">
        <f t="shared" si="39"/>
        <v>6480</v>
      </c>
      <c r="P516" s="105">
        <v>44364</v>
      </c>
      <c r="Q516" s="105">
        <v>44728</v>
      </c>
      <c r="R516" s="20" t="s">
        <v>24</v>
      </c>
      <c r="S516" s="106" t="s">
        <v>1149</v>
      </c>
    </row>
    <row r="517" ht="19.5" spans="1:19">
      <c r="A517" s="22">
        <v>512</v>
      </c>
      <c r="B517" s="22" t="s">
        <v>1150</v>
      </c>
      <c r="C517" s="22" t="s">
        <v>1151</v>
      </c>
      <c r="D517" s="22">
        <v>2300</v>
      </c>
      <c r="E517" s="103">
        <v>53.87</v>
      </c>
      <c r="F517" s="103">
        <f t="shared" si="35"/>
        <v>42.6953777612772</v>
      </c>
      <c r="G517" s="22" t="s">
        <v>162</v>
      </c>
      <c r="H517" s="45">
        <v>276000</v>
      </c>
      <c r="I517" s="45">
        <v>16560</v>
      </c>
      <c r="J517" s="45"/>
      <c r="K517" s="45">
        <f>I517+J517</f>
        <v>16560</v>
      </c>
      <c r="L517" s="45">
        <f t="shared" si="36"/>
        <v>4968</v>
      </c>
      <c r="M517" s="45">
        <f t="shared" si="37"/>
        <v>6624</v>
      </c>
      <c r="N517" s="45">
        <f t="shared" si="38"/>
        <v>11592</v>
      </c>
      <c r="O517" s="45">
        <f t="shared" si="39"/>
        <v>4968</v>
      </c>
      <c r="P517" s="105">
        <v>44348</v>
      </c>
      <c r="Q517" s="105">
        <v>44516</v>
      </c>
      <c r="R517" s="20" t="s">
        <v>24</v>
      </c>
      <c r="S517" s="106" t="s">
        <v>1152</v>
      </c>
    </row>
    <row r="518" ht="19.5" spans="1:19">
      <c r="A518" s="22">
        <v>513</v>
      </c>
      <c r="B518" s="22" t="s">
        <v>1153</v>
      </c>
      <c r="C518" s="22" t="s">
        <v>1154</v>
      </c>
      <c r="D518" s="22">
        <v>1800</v>
      </c>
      <c r="E518" s="103">
        <v>46.78</v>
      </c>
      <c r="F518" s="103">
        <f t="shared" si="35"/>
        <v>38.4779820436084</v>
      </c>
      <c r="G518" s="22" t="s">
        <v>60</v>
      </c>
      <c r="H518" s="104">
        <v>216000</v>
      </c>
      <c r="I518" s="104">
        <f>H518*10%</f>
        <v>21600</v>
      </c>
      <c r="J518" s="104"/>
      <c r="K518" s="104">
        <v>21600</v>
      </c>
      <c r="L518" s="104">
        <f t="shared" si="36"/>
        <v>6480</v>
      </c>
      <c r="M518" s="104">
        <f t="shared" si="37"/>
        <v>8640</v>
      </c>
      <c r="N518" s="104">
        <f t="shared" si="38"/>
        <v>15120</v>
      </c>
      <c r="O518" s="104">
        <f t="shared" si="39"/>
        <v>6480</v>
      </c>
      <c r="P518" s="105">
        <v>44348</v>
      </c>
      <c r="Q518" s="105">
        <v>44712</v>
      </c>
      <c r="R518" s="20" t="s">
        <v>24</v>
      </c>
      <c r="S518" s="106" t="s">
        <v>1155</v>
      </c>
    </row>
    <row r="519" ht="19.5" spans="1:19">
      <c r="A519" s="22">
        <v>514</v>
      </c>
      <c r="B519" s="22" t="s">
        <v>1156</v>
      </c>
      <c r="C519" s="22" t="s">
        <v>1157</v>
      </c>
      <c r="D519" s="22">
        <v>2500</v>
      </c>
      <c r="E519" s="103">
        <v>63.45</v>
      </c>
      <c r="F519" s="103">
        <f t="shared" ref="F519:F582" si="40">D519/E519</f>
        <v>39.4011032308905</v>
      </c>
      <c r="G519" s="22" t="s">
        <v>64</v>
      </c>
      <c r="H519" s="104">
        <v>300000</v>
      </c>
      <c r="I519" s="104">
        <v>30000</v>
      </c>
      <c r="J519" s="104"/>
      <c r="K519" s="104">
        <v>30000</v>
      </c>
      <c r="L519" s="104">
        <f t="shared" ref="L519:L582" si="41">K519*0.3</f>
        <v>9000</v>
      </c>
      <c r="M519" s="104">
        <f t="shared" ref="M519:M582" si="42">K519*0.4</f>
        <v>12000</v>
      </c>
      <c r="N519" s="104">
        <f t="shared" ref="N519:N582" si="43">L519+M519</f>
        <v>21000</v>
      </c>
      <c r="O519" s="104">
        <f t="shared" ref="O519:O582" si="44">K519*0.3</f>
        <v>9000</v>
      </c>
      <c r="P519" s="105">
        <v>44352</v>
      </c>
      <c r="Q519" s="105">
        <v>44716</v>
      </c>
      <c r="R519" s="20" t="s">
        <v>24</v>
      </c>
      <c r="S519" s="106" t="s">
        <v>124</v>
      </c>
    </row>
    <row r="520" ht="19.5" spans="1:19">
      <c r="A520" s="22">
        <v>515</v>
      </c>
      <c r="B520" s="22" t="s">
        <v>1143</v>
      </c>
      <c r="C520" s="22" t="s">
        <v>1158</v>
      </c>
      <c r="D520" s="22">
        <v>2000</v>
      </c>
      <c r="E520" s="103">
        <v>45.55</v>
      </c>
      <c r="F520" s="103">
        <f t="shared" si="40"/>
        <v>43.9077936333699</v>
      </c>
      <c r="G520" s="22" t="s">
        <v>60</v>
      </c>
      <c r="H520" s="104">
        <v>240000</v>
      </c>
      <c r="I520" s="104">
        <v>24000</v>
      </c>
      <c r="J520" s="104"/>
      <c r="K520" s="104">
        <v>24000</v>
      </c>
      <c r="L520" s="104">
        <f t="shared" si="41"/>
        <v>7200</v>
      </c>
      <c r="M520" s="104">
        <f t="shared" si="42"/>
        <v>9600</v>
      </c>
      <c r="N520" s="104">
        <f t="shared" si="43"/>
        <v>16800</v>
      </c>
      <c r="O520" s="104">
        <f t="shared" si="44"/>
        <v>7200</v>
      </c>
      <c r="P520" s="105">
        <v>44348</v>
      </c>
      <c r="Q520" s="105">
        <v>44712</v>
      </c>
      <c r="R520" s="20" t="s">
        <v>24</v>
      </c>
      <c r="S520" s="106" t="s">
        <v>1159</v>
      </c>
    </row>
    <row r="521" ht="19.5" spans="1:19">
      <c r="A521" s="22">
        <v>516</v>
      </c>
      <c r="B521" s="22" t="s">
        <v>1138</v>
      </c>
      <c r="C521" s="22" t="s">
        <v>1160</v>
      </c>
      <c r="D521" s="22">
        <v>3000</v>
      </c>
      <c r="E521" s="103">
        <v>73.64</v>
      </c>
      <c r="F521" s="103">
        <f t="shared" si="40"/>
        <v>40.7387289516567</v>
      </c>
      <c r="G521" s="22" t="s">
        <v>60</v>
      </c>
      <c r="H521" s="104">
        <v>360000</v>
      </c>
      <c r="I521" s="104">
        <v>36000</v>
      </c>
      <c r="J521" s="104"/>
      <c r="K521" s="104">
        <v>36000</v>
      </c>
      <c r="L521" s="104">
        <f t="shared" si="41"/>
        <v>10800</v>
      </c>
      <c r="M521" s="104">
        <f t="shared" si="42"/>
        <v>14400</v>
      </c>
      <c r="N521" s="104">
        <f t="shared" si="43"/>
        <v>25200</v>
      </c>
      <c r="O521" s="104">
        <f t="shared" si="44"/>
        <v>10800</v>
      </c>
      <c r="P521" s="105">
        <v>44349</v>
      </c>
      <c r="Q521" s="105">
        <v>44713</v>
      </c>
      <c r="R521" s="20" t="s">
        <v>24</v>
      </c>
      <c r="S521" s="106" t="s">
        <v>1140</v>
      </c>
    </row>
    <row r="522" ht="19.5" spans="1:19">
      <c r="A522" s="22">
        <v>517</v>
      </c>
      <c r="B522" s="22" t="s">
        <v>1161</v>
      </c>
      <c r="C522" s="22" t="s">
        <v>1162</v>
      </c>
      <c r="D522" s="22">
        <v>1600</v>
      </c>
      <c r="E522" s="103">
        <v>41.94</v>
      </c>
      <c r="F522" s="103">
        <f t="shared" si="40"/>
        <v>38.1497377205532</v>
      </c>
      <c r="G522" s="22" t="s">
        <v>64</v>
      </c>
      <c r="H522" s="104">
        <v>192000</v>
      </c>
      <c r="I522" s="104">
        <v>19200</v>
      </c>
      <c r="J522" s="104"/>
      <c r="K522" s="104">
        <v>19200</v>
      </c>
      <c r="L522" s="104">
        <f t="shared" si="41"/>
        <v>5760</v>
      </c>
      <c r="M522" s="104">
        <f t="shared" si="42"/>
        <v>7680</v>
      </c>
      <c r="N522" s="104">
        <f t="shared" si="43"/>
        <v>13440</v>
      </c>
      <c r="O522" s="104">
        <f t="shared" si="44"/>
        <v>5760</v>
      </c>
      <c r="P522" s="105">
        <v>44348</v>
      </c>
      <c r="Q522" s="105">
        <v>44712</v>
      </c>
      <c r="R522" s="20" t="s">
        <v>27</v>
      </c>
      <c r="S522" s="106" t="s">
        <v>1013</v>
      </c>
    </row>
    <row r="523" ht="19.5" spans="1:19">
      <c r="A523" s="22">
        <v>518</v>
      </c>
      <c r="B523" s="22" t="s">
        <v>1161</v>
      </c>
      <c r="C523" s="22" t="s">
        <v>1163</v>
      </c>
      <c r="D523" s="22">
        <v>1700</v>
      </c>
      <c r="E523" s="103">
        <v>52.02</v>
      </c>
      <c r="F523" s="103">
        <f t="shared" si="40"/>
        <v>32.6797385620915</v>
      </c>
      <c r="G523" s="22" t="s">
        <v>64</v>
      </c>
      <c r="H523" s="104">
        <v>204000</v>
      </c>
      <c r="I523" s="104">
        <v>20400</v>
      </c>
      <c r="J523" s="104"/>
      <c r="K523" s="104">
        <v>20400</v>
      </c>
      <c r="L523" s="104">
        <f t="shared" si="41"/>
        <v>6120</v>
      </c>
      <c r="M523" s="104">
        <f t="shared" si="42"/>
        <v>8160</v>
      </c>
      <c r="N523" s="104">
        <f t="shared" si="43"/>
        <v>14280</v>
      </c>
      <c r="O523" s="104">
        <f t="shared" si="44"/>
        <v>6120</v>
      </c>
      <c r="P523" s="105">
        <v>44348</v>
      </c>
      <c r="Q523" s="105">
        <v>44712</v>
      </c>
      <c r="R523" s="20" t="s">
        <v>27</v>
      </c>
      <c r="S523" s="106" t="s">
        <v>1013</v>
      </c>
    </row>
    <row r="524" ht="19.5" spans="1:19">
      <c r="A524" s="22">
        <v>519</v>
      </c>
      <c r="B524" s="22" t="s">
        <v>1143</v>
      </c>
      <c r="C524" s="22" t="s">
        <v>1164</v>
      </c>
      <c r="D524" s="22">
        <v>2000</v>
      </c>
      <c r="E524" s="103">
        <v>46.8</v>
      </c>
      <c r="F524" s="103">
        <f t="shared" si="40"/>
        <v>42.7350427350427</v>
      </c>
      <c r="G524" s="22" t="s">
        <v>162</v>
      </c>
      <c r="H524" s="104">
        <v>240000</v>
      </c>
      <c r="I524" s="104">
        <v>24000</v>
      </c>
      <c r="J524" s="104"/>
      <c r="K524" s="104">
        <v>24000</v>
      </c>
      <c r="L524" s="104">
        <f t="shared" si="41"/>
        <v>7200</v>
      </c>
      <c r="M524" s="104">
        <f t="shared" si="42"/>
        <v>9600</v>
      </c>
      <c r="N524" s="104">
        <f t="shared" si="43"/>
        <v>16800</v>
      </c>
      <c r="O524" s="104">
        <f t="shared" si="44"/>
        <v>7200</v>
      </c>
      <c r="P524" s="105">
        <v>44348</v>
      </c>
      <c r="Q524" s="105">
        <v>44712</v>
      </c>
      <c r="R524" s="20" t="s">
        <v>24</v>
      </c>
      <c r="S524" s="106" t="s">
        <v>749</v>
      </c>
    </row>
    <row r="525" ht="19.5" spans="1:19">
      <c r="A525" s="22">
        <v>520</v>
      </c>
      <c r="B525" s="22" t="s">
        <v>1165</v>
      </c>
      <c r="C525" s="22" t="s">
        <v>1166</v>
      </c>
      <c r="D525" s="22">
        <v>5000</v>
      </c>
      <c r="E525" s="103">
        <v>116.94</v>
      </c>
      <c r="F525" s="103">
        <f t="shared" si="40"/>
        <v>42.7569693860099</v>
      </c>
      <c r="G525" s="22" t="s">
        <v>216</v>
      </c>
      <c r="H525" s="104">
        <v>600000</v>
      </c>
      <c r="I525" s="104">
        <v>60000</v>
      </c>
      <c r="J525" s="104"/>
      <c r="K525" s="104">
        <v>60000</v>
      </c>
      <c r="L525" s="104">
        <f t="shared" si="41"/>
        <v>18000</v>
      </c>
      <c r="M525" s="104">
        <f t="shared" si="42"/>
        <v>24000</v>
      </c>
      <c r="N525" s="104">
        <f t="shared" si="43"/>
        <v>42000</v>
      </c>
      <c r="O525" s="104">
        <f t="shared" si="44"/>
        <v>18000</v>
      </c>
      <c r="P525" s="105">
        <v>44348</v>
      </c>
      <c r="Q525" s="105">
        <v>44712</v>
      </c>
      <c r="R525" s="20" t="s">
        <v>28</v>
      </c>
      <c r="S525" s="106" t="s">
        <v>1167</v>
      </c>
    </row>
    <row r="526" ht="19.5" spans="1:19">
      <c r="A526" s="22">
        <v>521</v>
      </c>
      <c r="B526" s="22" t="s">
        <v>1168</v>
      </c>
      <c r="C526" s="22" t="s">
        <v>1169</v>
      </c>
      <c r="D526" s="22">
        <v>2200</v>
      </c>
      <c r="E526" s="103">
        <v>50</v>
      </c>
      <c r="F526" s="103">
        <f t="shared" si="40"/>
        <v>44</v>
      </c>
      <c r="G526" s="22" t="s">
        <v>60</v>
      </c>
      <c r="H526" s="104">
        <v>264000</v>
      </c>
      <c r="I526" s="104">
        <v>26400</v>
      </c>
      <c r="J526" s="104"/>
      <c r="K526" s="104">
        <v>26400</v>
      </c>
      <c r="L526" s="104">
        <f t="shared" si="41"/>
        <v>7920</v>
      </c>
      <c r="M526" s="104">
        <f t="shared" si="42"/>
        <v>10560</v>
      </c>
      <c r="N526" s="104">
        <f t="shared" si="43"/>
        <v>18480</v>
      </c>
      <c r="O526" s="104">
        <f t="shared" si="44"/>
        <v>7920</v>
      </c>
      <c r="P526" s="105">
        <v>44348</v>
      </c>
      <c r="Q526" s="105">
        <v>44712</v>
      </c>
      <c r="R526" s="20" t="s">
        <v>27</v>
      </c>
      <c r="S526" s="106" t="s">
        <v>1170</v>
      </c>
    </row>
    <row r="527" ht="19.5" spans="1:19">
      <c r="A527" s="22">
        <v>522</v>
      </c>
      <c r="B527" s="22" t="s">
        <v>1171</v>
      </c>
      <c r="C527" s="22" t="s">
        <v>1172</v>
      </c>
      <c r="D527" s="22">
        <v>800</v>
      </c>
      <c r="E527" s="103">
        <v>27</v>
      </c>
      <c r="F527" s="103">
        <f t="shared" si="40"/>
        <v>29.6296296296296</v>
      </c>
      <c r="G527" s="22" t="s">
        <v>60</v>
      </c>
      <c r="H527" s="104">
        <v>96000</v>
      </c>
      <c r="I527" s="104">
        <v>9600</v>
      </c>
      <c r="J527" s="104"/>
      <c r="K527" s="104">
        <v>9600</v>
      </c>
      <c r="L527" s="104">
        <f t="shared" si="41"/>
        <v>2880</v>
      </c>
      <c r="M527" s="104">
        <f t="shared" si="42"/>
        <v>3840</v>
      </c>
      <c r="N527" s="104">
        <f t="shared" si="43"/>
        <v>6720</v>
      </c>
      <c r="O527" s="104">
        <f t="shared" si="44"/>
        <v>2880</v>
      </c>
      <c r="P527" s="105">
        <v>44348</v>
      </c>
      <c r="Q527" s="105">
        <v>44712</v>
      </c>
      <c r="R527" s="20" t="s">
        <v>27</v>
      </c>
      <c r="S527" s="106" t="s">
        <v>1170</v>
      </c>
    </row>
    <row r="528" ht="19.5" spans="1:19">
      <c r="A528" s="22">
        <v>523</v>
      </c>
      <c r="B528" s="22" t="s">
        <v>1173</v>
      </c>
      <c r="C528" s="22" t="s">
        <v>1174</v>
      </c>
      <c r="D528" s="22">
        <v>1600</v>
      </c>
      <c r="E528" s="103">
        <v>24.11</v>
      </c>
      <c r="F528" s="103">
        <f t="shared" si="40"/>
        <v>66.3625051845707</v>
      </c>
      <c r="G528" s="22" t="s">
        <v>60</v>
      </c>
      <c r="H528" s="104">
        <v>192000</v>
      </c>
      <c r="I528" s="104">
        <v>19200</v>
      </c>
      <c r="J528" s="104"/>
      <c r="K528" s="104">
        <v>19200</v>
      </c>
      <c r="L528" s="104">
        <f t="shared" si="41"/>
        <v>5760</v>
      </c>
      <c r="M528" s="104">
        <f t="shared" si="42"/>
        <v>7680</v>
      </c>
      <c r="N528" s="104">
        <f t="shared" si="43"/>
        <v>13440</v>
      </c>
      <c r="O528" s="104">
        <f t="shared" si="44"/>
        <v>5760</v>
      </c>
      <c r="P528" s="105">
        <v>44348</v>
      </c>
      <c r="Q528" s="105">
        <v>44712</v>
      </c>
      <c r="R528" s="20" t="s">
        <v>24</v>
      </c>
      <c r="S528" s="106" t="s">
        <v>1175</v>
      </c>
    </row>
    <row r="529" ht="19.5" spans="1:19">
      <c r="A529" s="22">
        <v>524</v>
      </c>
      <c r="B529" s="22" t="s">
        <v>1176</v>
      </c>
      <c r="C529" s="22" t="s">
        <v>1177</v>
      </c>
      <c r="D529" s="22">
        <v>1200</v>
      </c>
      <c r="E529" s="103">
        <v>36.12</v>
      </c>
      <c r="F529" s="103">
        <f t="shared" si="40"/>
        <v>33.2225913621262</v>
      </c>
      <c r="G529" s="22" t="s">
        <v>60</v>
      </c>
      <c r="H529" s="104">
        <v>144000</v>
      </c>
      <c r="I529" s="104">
        <v>14400</v>
      </c>
      <c r="J529" s="104"/>
      <c r="K529" s="104">
        <v>14400</v>
      </c>
      <c r="L529" s="104">
        <f t="shared" si="41"/>
        <v>4320</v>
      </c>
      <c r="M529" s="104">
        <f t="shared" si="42"/>
        <v>5760</v>
      </c>
      <c r="N529" s="104">
        <f t="shared" si="43"/>
        <v>10080</v>
      </c>
      <c r="O529" s="104">
        <f t="shared" si="44"/>
        <v>4320</v>
      </c>
      <c r="P529" s="105">
        <v>44348</v>
      </c>
      <c r="Q529" s="105">
        <v>44712</v>
      </c>
      <c r="R529" s="20" t="s">
        <v>24</v>
      </c>
      <c r="S529" s="106" t="s">
        <v>1178</v>
      </c>
    </row>
    <row r="530" ht="19.5" spans="1:19">
      <c r="A530" s="22">
        <v>525</v>
      </c>
      <c r="B530" s="22" t="s">
        <v>1179</v>
      </c>
      <c r="C530" s="22" t="s">
        <v>1180</v>
      </c>
      <c r="D530" s="22">
        <v>1000</v>
      </c>
      <c r="E530" s="103">
        <v>28.85</v>
      </c>
      <c r="F530" s="103">
        <f t="shared" si="40"/>
        <v>34.6620450606586</v>
      </c>
      <c r="G530" s="22" t="s">
        <v>60</v>
      </c>
      <c r="H530" s="104">
        <v>120000</v>
      </c>
      <c r="I530" s="104">
        <v>12000</v>
      </c>
      <c r="J530" s="104"/>
      <c r="K530" s="104">
        <v>12000</v>
      </c>
      <c r="L530" s="104">
        <f t="shared" si="41"/>
        <v>3600</v>
      </c>
      <c r="M530" s="104">
        <f t="shared" si="42"/>
        <v>4800</v>
      </c>
      <c r="N530" s="104">
        <f t="shared" si="43"/>
        <v>8400</v>
      </c>
      <c r="O530" s="104">
        <f t="shared" si="44"/>
        <v>3600</v>
      </c>
      <c r="P530" s="105">
        <v>44348</v>
      </c>
      <c r="Q530" s="105">
        <v>44712</v>
      </c>
      <c r="R530" s="20" t="s">
        <v>24</v>
      </c>
      <c r="S530" s="106" t="s">
        <v>1181</v>
      </c>
    </row>
    <row r="531" ht="19.5" spans="1:19">
      <c r="A531" s="22">
        <v>526</v>
      </c>
      <c r="B531" s="22" t="s">
        <v>1173</v>
      </c>
      <c r="C531" s="22" t="s">
        <v>1182</v>
      </c>
      <c r="D531" s="22">
        <v>1500</v>
      </c>
      <c r="E531" s="103">
        <v>34.2</v>
      </c>
      <c r="F531" s="103">
        <f t="shared" si="40"/>
        <v>43.859649122807</v>
      </c>
      <c r="G531" s="22" t="s">
        <v>60</v>
      </c>
      <c r="H531" s="104">
        <v>180000</v>
      </c>
      <c r="I531" s="104">
        <v>18000</v>
      </c>
      <c r="J531" s="104"/>
      <c r="K531" s="104">
        <v>18000</v>
      </c>
      <c r="L531" s="104">
        <f t="shared" si="41"/>
        <v>5400</v>
      </c>
      <c r="M531" s="104">
        <f t="shared" si="42"/>
        <v>7200</v>
      </c>
      <c r="N531" s="104">
        <f t="shared" si="43"/>
        <v>12600</v>
      </c>
      <c r="O531" s="104">
        <f t="shared" si="44"/>
        <v>5400</v>
      </c>
      <c r="P531" s="105">
        <v>44348</v>
      </c>
      <c r="Q531" s="105">
        <v>44712</v>
      </c>
      <c r="R531" s="20" t="s">
        <v>24</v>
      </c>
      <c r="S531" s="106" t="s">
        <v>1175</v>
      </c>
    </row>
    <row r="532" ht="19.5" spans="1:19">
      <c r="A532" s="22">
        <v>527</v>
      </c>
      <c r="B532" s="22" t="s">
        <v>859</v>
      </c>
      <c r="C532" s="22" t="s">
        <v>1183</v>
      </c>
      <c r="D532" s="22">
        <v>2000</v>
      </c>
      <c r="E532" s="103">
        <v>56.69</v>
      </c>
      <c r="F532" s="103">
        <f t="shared" si="40"/>
        <v>35.2795907567472</v>
      </c>
      <c r="G532" s="22" t="s">
        <v>60</v>
      </c>
      <c r="H532" s="104">
        <v>240000</v>
      </c>
      <c r="I532" s="104">
        <v>24000</v>
      </c>
      <c r="J532" s="104"/>
      <c r="K532" s="104">
        <v>24000</v>
      </c>
      <c r="L532" s="104">
        <f t="shared" si="41"/>
        <v>7200</v>
      </c>
      <c r="M532" s="104">
        <f t="shared" si="42"/>
        <v>9600</v>
      </c>
      <c r="N532" s="104">
        <f t="shared" si="43"/>
        <v>16800</v>
      </c>
      <c r="O532" s="104">
        <f t="shared" si="44"/>
        <v>7200</v>
      </c>
      <c r="P532" s="105">
        <v>44355</v>
      </c>
      <c r="Q532" s="105">
        <v>44719</v>
      </c>
      <c r="R532" s="20" t="s">
        <v>27</v>
      </c>
      <c r="S532" s="106" t="s">
        <v>1184</v>
      </c>
    </row>
    <row r="533" ht="19.5" spans="1:19">
      <c r="A533" s="22">
        <v>528</v>
      </c>
      <c r="B533" s="22" t="s">
        <v>1185</v>
      </c>
      <c r="C533" s="22" t="s">
        <v>1186</v>
      </c>
      <c r="D533" s="22">
        <v>1600</v>
      </c>
      <c r="E533" s="103">
        <v>38.21</v>
      </c>
      <c r="F533" s="103">
        <f t="shared" si="40"/>
        <v>41.873855011777</v>
      </c>
      <c r="G533" s="22" t="s">
        <v>60</v>
      </c>
      <c r="H533" s="104">
        <v>192000</v>
      </c>
      <c r="I533" s="104">
        <v>19200</v>
      </c>
      <c r="J533" s="104"/>
      <c r="K533" s="104">
        <v>19200</v>
      </c>
      <c r="L533" s="104">
        <f t="shared" si="41"/>
        <v>5760</v>
      </c>
      <c r="M533" s="104">
        <f t="shared" si="42"/>
        <v>7680</v>
      </c>
      <c r="N533" s="104">
        <f t="shared" si="43"/>
        <v>13440</v>
      </c>
      <c r="O533" s="104">
        <f t="shared" si="44"/>
        <v>5760</v>
      </c>
      <c r="P533" s="105">
        <v>44348</v>
      </c>
      <c r="Q533" s="105">
        <v>44712</v>
      </c>
      <c r="R533" s="20" t="s">
        <v>27</v>
      </c>
      <c r="S533" s="106" t="s">
        <v>1187</v>
      </c>
    </row>
    <row r="534" ht="19.5" spans="1:19">
      <c r="A534" s="22">
        <v>529</v>
      </c>
      <c r="B534" s="22" t="s">
        <v>1096</v>
      </c>
      <c r="C534" s="22" t="s">
        <v>1188</v>
      </c>
      <c r="D534" s="22">
        <v>2000</v>
      </c>
      <c r="E534" s="103">
        <v>51.17</v>
      </c>
      <c r="F534" s="103">
        <f t="shared" si="40"/>
        <v>39.0854016025015</v>
      </c>
      <c r="G534" s="22" t="s">
        <v>64</v>
      </c>
      <c r="H534" s="104">
        <v>240000</v>
      </c>
      <c r="I534" s="104">
        <v>24000</v>
      </c>
      <c r="J534" s="104"/>
      <c r="K534" s="104">
        <v>24000</v>
      </c>
      <c r="L534" s="104">
        <f t="shared" si="41"/>
        <v>7200</v>
      </c>
      <c r="M534" s="104">
        <f t="shared" si="42"/>
        <v>9600</v>
      </c>
      <c r="N534" s="104">
        <f t="shared" si="43"/>
        <v>16800</v>
      </c>
      <c r="O534" s="104">
        <f t="shared" si="44"/>
        <v>7200</v>
      </c>
      <c r="P534" s="105">
        <v>44355</v>
      </c>
      <c r="Q534" s="105">
        <v>44719</v>
      </c>
      <c r="R534" s="20" t="s">
        <v>24</v>
      </c>
      <c r="S534" s="106" t="s">
        <v>601</v>
      </c>
    </row>
    <row r="535" ht="19.5" spans="1:19">
      <c r="A535" s="22">
        <v>530</v>
      </c>
      <c r="B535" s="22" t="s">
        <v>1189</v>
      </c>
      <c r="C535" s="22" t="s">
        <v>1190</v>
      </c>
      <c r="D535" s="22">
        <v>1400</v>
      </c>
      <c r="E535" s="103">
        <v>31.84</v>
      </c>
      <c r="F535" s="103">
        <f t="shared" si="40"/>
        <v>43.9698492462312</v>
      </c>
      <c r="G535" s="22" t="s">
        <v>162</v>
      </c>
      <c r="H535" s="104">
        <v>168000</v>
      </c>
      <c r="I535" s="104">
        <v>16800</v>
      </c>
      <c r="J535" s="104"/>
      <c r="K535" s="104">
        <v>16800</v>
      </c>
      <c r="L535" s="104">
        <f t="shared" si="41"/>
        <v>5040</v>
      </c>
      <c r="M535" s="104">
        <f t="shared" si="42"/>
        <v>6720</v>
      </c>
      <c r="N535" s="104">
        <f t="shared" si="43"/>
        <v>11760</v>
      </c>
      <c r="O535" s="104">
        <f t="shared" si="44"/>
        <v>5040</v>
      </c>
      <c r="P535" s="105">
        <v>44348</v>
      </c>
      <c r="Q535" s="105">
        <v>44712</v>
      </c>
      <c r="R535" s="20" t="s">
        <v>27</v>
      </c>
      <c r="S535" s="106" t="s">
        <v>1191</v>
      </c>
    </row>
    <row r="536" ht="19.5" spans="1:19">
      <c r="A536" s="22">
        <v>531</v>
      </c>
      <c r="B536" s="22" t="s">
        <v>1192</v>
      </c>
      <c r="C536" s="22" t="s">
        <v>1193</v>
      </c>
      <c r="D536" s="22">
        <v>1000</v>
      </c>
      <c r="E536" s="103">
        <v>23.31</v>
      </c>
      <c r="F536" s="103">
        <f t="shared" si="40"/>
        <v>42.9000429000429</v>
      </c>
      <c r="G536" s="22" t="s">
        <v>60</v>
      </c>
      <c r="H536" s="104">
        <v>120000</v>
      </c>
      <c r="I536" s="104">
        <v>12000</v>
      </c>
      <c r="J536" s="104"/>
      <c r="K536" s="104">
        <v>12000</v>
      </c>
      <c r="L536" s="104">
        <f t="shared" si="41"/>
        <v>3600</v>
      </c>
      <c r="M536" s="104">
        <f t="shared" si="42"/>
        <v>4800</v>
      </c>
      <c r="N536" s="104">
        <f t="shared" si="43"/>
        <v>8400</v>
      </c>
      <c r="O536" s="104">
        <f t="shared" si="44"/>
        <v>3600</v>
      </c>
      <c r="P536" s="105">
        <v>44362</v>
      </c>
      <c r="Q536" s="105">
        <v>44726</v>
      </c>
      <c r="R536" s="20" t="s">
        <v>24</v>
      </c>
      <c r="S536" s="106" t="s">
        <v>265</v>
      </c>
    </row>
    <row r="537" ht="19.5" spans="1:19">
      <c r="A537" s="22">
        <v>532</v>
      </c>
      <c r="B537" s="22" t="s">
        <v>702</v>
      </c>
      <c r="C537" s="22" t="s">
        <v>1194</v>
      </c>
      <c r="D537" s="22">
        <v>460</v>
      </c>
      <c r="E537" s="103">
        <v>11.69</v>
      </c>
      <c r="F537" s="103">
        <f t="shared" si="40"/>
        <v>39.349871685201</v>
      </c>
      <c r="G537" s="22" t="s">
        <v>60</v>
      </c>
      <c r="H537" s="104">
        <v>55200</v>
      </c>
      <c r="I537" s="104">
        <v>5520</v>
      </c>
      <c r="J537" s="104"/>
      <c r="K537" s="104">
        <v>5520</v>
      </c>
      <c r="L537" s="104">
        <f t="shared" si="41"/>
        <v>1656</v>
      </c>
      <c r="M537" s="104">
        <f t="shared" si="42"/>
        <v>2208</v>
      </c>
      <c r="N537" s="104">
        <f t="shared" si="43"/>
        <v>3864</v>
      </c>
      <c r="O537" s="104">
        <f t="shared" si="44"/>
        <v>1656</v>
      </c>
      <c r="P537" s="105">
        <v>44353</v>
      </c>
      <c r="Q537" s="105">
        <v>44717</v>
      </c>
      <c r="R537" s="20" t="s">
        <v>24</v>
      </c>
      <c r="S537" s="106" t="s">
        <v>601</v>
      </c>
    </row>
    <row r="538" ht="19.5" spans="1:19">
      <c r="A538" s="22">
        <v>533</v>
      </c>
      <c r="B538" s="22" t="s">
        <v>898</v>
      </c>
      <c r="C538" s="22" t="s">
        <v>1195</v>
      </c>
      <c r="D538" s="22">
        <v>880</v>
      </c>
      <c r="E538" s="103">
        <v>25.12</v>
      </c>
      <c r="F538" s="103">
        <f t="shared" si="40"/>
        <v>35.031847133758</v>
      </c>
      <c r="G538" s="22" t="s">
        <v>162</v>
      </c>
      <c r="H538" s="104">
        <v>105600</v>
      </c>
      <c r="I538" s="104">
        <v>10560</v>
      </c>
      <c r="J538" s="104"/>
      <c r="K538" s="104">
        <v>10560</v>
      </c>
      <c r="L538" s="104">
        <f t="shared" si="41"/>
        <v>3168</v>
      </c>
      <c r="M538" s="104">
        <f t="shared" si="42"/>
        <v>4224</v>
      </c>
      <c r="N538" s="104">
        <f t="shared" si="43"/>
        <v>7392</v>
      </c>
      <c r="O538" s="104">
        <f t="shared" si="44"/>
        <v>3168</v>
      </c>
      <c r="P538" s="105">
        <v>44357</v>
      </c>
      <c r="Q538" s="105">
        <v>44721</v>
      </c>
      <c r="R538" s="20" t="s">
        <v>24</v>
      </c>
      <c r="S538" s="106" t="s">
        <v>697</v>
      </c>
    </row>
    <row r="539" ht="19.5" spans="1:19">
      <c r="A539" s="22">
        <v>534</v>
      </c>
      <c r="B539" s="22" t="s">
        <v>1196</v>
      </c>
      <c r="C539" s="22" t="s">
        <v>1197</v>
      </c>
      <c r="D539" s="22">
        <v>2000</v>
      </c>
      <c r="E539" s="103">
        <v>59.86</v>
      </c>
      <c r="F539" s="103">
        <f t="shared" si="40"/>
        <v>33.4112930170398</v>
      </c>
      <c r="G539" s="22" t="s">
        <v>64</v>
      </c>
      <c r="H539" s="104">
        <v>240000</v>
      </c>
      <c r="I539" s="104">
        <v>24000</v>
      </c>
      <c r="J539" s="104"/>
      <c r="K539" s="104">
        <v>24000</v>
      </c>
      <c r="L539" s="104">
        <f t="shared" si="41"/>
        <v>7200</v>
      </c>
      <c r="M539" s="104">
        <f t="shared" si="42"/>
        <v>9600</v>
      </c>
      <c r="N539" s="104">
        <f t="shared" si="43"/>
        <v>16800</v>
      </c>
      <c r="O539" s="104">
        <f t="shared" si="44"/>
        <v>7200</v>
      </c>
      <c r="P539" s="105">
        <v>44353</v>
      </c>
      <c r="Q539" s="105">
        <v>44717</v>
      </c>
      <c r="R539" s="20" t="s">
        <v>24</v>
      </c>
      <c r="S539" s="106" t="s">
        <v>601</v>
      </c>
    </row>
    <row r="540" ht="19.5" spans="1:19">
      <c r="A540" s="22">
        <v>535</v>
      </c>
      <c r="B540" s="22" t="s">
        <v>567</v>
      </c>
      <c r="C540" s="22" t="s">
        <v>1198</v>
      </c>
      <c r="D540" s="22">
        <v>1200</v>
      </c>
      <c r="E540" s="103">
        <v>30.99</v>
      </c>
      <c r="F540" s="103">
        <f t="shared" si="40"/>
        <v>38.7221684414327</v>
      </c>
      <c r="G540" s="22" t="s">
        <v>70</v>
      </c>
      <c r="H540" s="104">
        <v>144000</v>
      </c>
      <c r="I540" s="104">
        <v>14400</v>
      </c>
      <c r="J540" s="104">
        <v>4320</v>
      </c>
      <c r="K540" s="104">
        <v>18720</v>
      </c>
      <c r="L540" s="104">
        <f t="shared" si="41"/>
        <v>5616</v>
      </c>
      <c r="M540" s="104">
        <f t="shared" si="42"/>
        <v>7488</v>
      </c>
      <c r="N540" s="104">
        <f t="shared" si="43"/>
        <v>13104</v>
      </c>
      <c r="O540" s="104">
        <f t="shared" si="44"/>
        <v>5616</v>
      </c>
      <c r="P540" s="105">
        <v>44349</v>
      </c>
      <c r="Q540" s="105">
        <v>44713</v>
      </c>
      <c r="R540" s="20" t="s">
        <v>24</v>
      </c>
      <c r="S540" s="106" t="s">
        <v>245</v>
      </c>
    </row>
    <row r="541" ht="19.5" spans="1:19">
      <c r="A541" s="22">
        <v>536</v>
      </c>
      <c r="B541" s="22" t="s">
        <v>1199</v>
      </c>
      <c r="C541" s="22" t="s">
        <v>1200</v>
      </c>
      <c r="D541" s="22">
        <v>1800</v>
      </c>
      <c r="E541" s="103">
        <v>41.22</v>
      </c>
      <c r="F541" s="103">
        <f t="shared" si="40"/>
        <v>43.6681222707424</v>
      </c>
      <c r="G541" s="22" t="s">
        <v>60</v>
      </c>
      <c r="H541" s="104">
        <v>216000</v>
      </c>
      <c r="I541" s="104">
        <v>21600</v>
      </c>
      <c r="J541" s="104"/>
      <c r="K541" s="104">
        <v>21600</v>
      </c>
      <c r="L541" s="104">
        <f t="shared" si="41"/>
        <v>6480</v>
      </c>
      <c r="M541" s="104">
        <f t="shared" si="42"/>
        <v>8640</v>
      </c>
      <c r="N541" s="104">
        <f t="shared" si="43"/>
        <v>15120</v>
      </c>
      <c r="O541" s="104">
        <f t="shared" si="44"/>
        <v>6480</v>
      </c>
      <c r="P541" s="105">
        <v>44348</v>
      </c>
      <c r="Q541" s="105">
        <v>44712</v>
      </c>
      <c r="R541" s="20" t="s">
        <v>27</v>
      </c>
      <c r="S541" s="106" t="s">
        <v>1191</v>
      </c>
    </row>
    <row r="542" ht="19.5" spans="1:19">
      <c r="A542" s="22">
        <v>537</v>
      </c>
      <c r="B542" s="22" t="s">
        <v>1201</v>
      </c>
      <c r="C542" s="22" t="s">
        <v>1202</v>
      </c>
      <c r="D542" s="22">
        <v>4200</v>
      </c>
      <c r="E542" s="103">
        <v>101.86</v>
      </c>
      <c r="F542" s="103">
        <f t="shared" si="40"/>
        <v>41.2330649911643</v>
      </c>
      <c r="G542" s="22" t="s">
        <v>162</v>
      </c>
      <c r="H542" s="104">
        <v>504000</v>
      </c>
      <c r="I542" s="104">
        <v>50400</v>
      </c>
      <c r="J542" s="104"/>
      <c r="K542" s="104">
        <v>50400</v>
      </c>
      <c r="L542" s="104">
        <f t="shared" si="41"/>
        <v>15120</v>
      </c>
      <c r="M542" s="104">
        <f t="shared" si="42"/>
        <v>20160</v>
      </c>
      <c r="N542" s="104">
        <f t="shared" si="43"/>
        <v>35280</v>
      </c>
      <c r="O542" s="104">
        <f t="shared" si="44"/>
        <v>15120</v>
      </c>
      <c r="P542" s="105">
        <v>44348</v>
      </c>
      <c r="Q542" s="105">
        <v>44712</v>
      </c>
      <c r="R542" s="20" t="s">
        <v>27</v>
      </c>
      <c r="S542" s="106" t="s">
        <v>1107</v>
      </c>
    </row>
    <row r="543" ht="19.5" spans="1:19">
      <c r="A543" s="22">
        <v>538</v>
      </c>
      <c r="B543" s="22" t="s">
        <v>1203</v>
      </c>
      <c r="C543" s="22" t="s">
        <v>1204</v>
      </c>
      <c r="D543" s="22">
        <v>1600</v>
      </c>
      <c r="E543" s="103">
        <v>48.69</v>
      </c>
      <c r="F543" s="103">
        <f t="shared" si="40"/>
        <v>32.8609570753748</v>
      </c>
      <c r="G543" s="22" t="s">
        <v>60</v>
      </c>
      <c r="H543" s="104">
        <v>192000</v>
      </c>
      <c r="I543" s="104">
        <v>19200</v>
      </c>
      <c r="J543" s="104"/>
      <c r="K543" s="104">
        <v>19200</v>
      </c>
      <c r="L543" s="104">
        <f t="shared" si="41"/>
        <v>5760</v>
      </c>
      <c r="M543" s="104">
        <f t="shared" si="42"/>
        <v>7680</v>
      </c>
      <c r="N543" s="104">
        <f t="shared" si="43"/>
        <v>13440</v>
      </c>
      <c r="O543" s="104">
        <f t="shared" si="44"/>
        <v>5760</v>
      </c>
      <c r="P543" s="105">
        <v>44348</v>
      </c>
      <c r="Q543" s="105">
        <v>44712</v>
      </c>
      <c r="R543" s="20" t="s">
        <v>27</v>
      </c>
      <c r="S543" s="106" t="s">
        <v>1187</v>
      </c>
    </row>
    <row r="544" ht="19.5" spans="1:19">
      <c r="A544" s="22">
        <v>539</v>
      </c>
      <c r="B544" s="22" t="s">
        <v>1203</v>
      </c>
      <c r="C544" s="22" t="s">
        <v>1205</v>
      </c>
      <c r="D544" s="22">
        <v>670</v>
      </c>
      <c r="E544" s="103">
        <v>15.37</v>
      </c>
      <c r="F544" s="103">
        <f t="shared" si="40"/>
        <v>43.5914118412492</v>
      </c>
      <c r="G544" s="22" t="s">
        <v>60</v>
      </c>
      <c r="H544" s="104">
        <v>80400</v>
      </c>
      <c r="I544" s="104">
        <v>8040</v>
      </c>
      <c r="J544" s="104"/>
      <c r="K544" s="104">
        <v>8040</v>
      </c>
      <c r="L544" s="104">
        <f t="shared" si="41"/>
        <v>2412</v>
      </c>
      <c r="M544" s="104">
        <f t="shared" si="42"/>
        <v>3216</v>
      </c>
      <c r="N544" s="104">
        <f t="shared" si="43"/>
        <v>5628</v>
      </c>
      <c r="O544" s="104">
        <f t="shared" si="44"/>
        <v>2412</v>
      </c>
      <c r="P544" s="105">
        <v>44348</v>
      </c>
      <c r="Q544" s="105">
        <v>44712</v>
      </c>
      <c r="R544" s="20" t="s">
        <v>27</v>
      </c>
      <c r="S544" s="106" t="s">
        <v>1187</v>
      </c>
    </row>
    <row r="545" ht="19.5" spans="1:19">
      <c r="A545" s="22">
        <v>540</v>
      </c>
      <c r="B545" s="22" t="s">
        <v>1206</v>
      </c>
      <c r="C545" s="22" t="s">
        <v>1207</v>
      </c>
      <c r="D545" s="22">
        <v>750</v>
      </c>
      <c r="E545" s="103">
        <v>25.06</v>
      </c>
      <c r="F545" s="103">
        <f t="shared" si="40"/>
        <v>29.9281723862729</v>
      </c>
      <c r="G545" s="22" t="s">
        <v>162</v>
      </c>
      <c r="H545" s="104">
        <v>90000</v>
      </c>
      <c r="I545" s="104">
        <v>9000</v>
      </c>
      <c r="J545" s="104"/>
      <c r="K545" s="104">
        <v>9000</v>
      </c>
      <c r="L545" s="104">
        <f t="shared" si="41"/>
        <v>2700</v>
      </c>
      <c r="M545" s="104">
        <f t="shared" si="42"/>
        <v>3600</v>
      </c>
      <c r="N545" s="104">
        <f t="shared" si="43"/>
        <v>6300</v>
      </c>
      <c r="O545" s="104">
        <f t="shared" si="44"/>
        <v>2700</v>
      </c>
      <c r="P545" s="105">
        <v>44348</v>
      </c>
      <c r="Q545" s="105">
        <v>44712</v>
      </c>
      <c r="R545" s="20" t="s">
        <v>27</v>
      </c>
      <c r="S545" s="106" t="s">
        <v>1208</v>
      </c>
    </row>
    <row r="546" ht="19.5" spans="1:19">
      <c r="A546" s="22">
        <v>541</v>
      </c>
      <c r="B546" s="22" t="s">
        <v>1209</v>
      </c>
      <c r="C546" s="22" t="s">
        <v>1210</v>
      </c>
      <c r="D546" s="22">
        <v>500</v>
      </c>
      <c r="E546" s="103">
        <v>16.33</v>
      </c>
      <c r="F546" s="103">
        <f t="shared" si="40"/>
        <v>30.6184935701164</v>
      </c>
      <c r="G546" s="22" t="s">
        <v>60</v>
      </c>
      <c r="H546" s="104">
        <v>60000</v>
      </c>
      <c r="I546" s="104">
        <v>6000</v>
      </c>
      <c r="J546" s="104"/>
      <c r="K546" s="104">
        <v>6000</v>
      </c>
      <c r="L546" s="104">
        <f t="shared" si="41"/>
        <v>1800</v>
      </c>
      <c r="M546" s="104">
        <f t="shared" si="42"/>
        <v>2400</v>
      </c>
      <c r="N546" s="104">
        <f t="shared" si="43"/>
        <v>4200</v>
      </c>
      <c r="O546" s="104">
        <f t="shared" si="44"/>
        <v>1800</v>
      </c>
      <c r="P546" s="105">
        <v>44348</v>
      </c>
      <c r="Q546" s="105">
        <v>44712</v>
      </c>
      <c r="R546" s="20" t="s">
        <v>27</v>
      </c>
      <c r="S546" s="106" t="s">
        <v>1187</v>
      </c>
    </row>
    <row r="547" ht="19.5" spans="1:19">
      <c r="A547" s="22">
        <v>542</v>
      </c>
      <c r="B547" s="22" t="s">
        <v>1209</v>
      </c>
      <c r="C547" s="22" t="s">
        <v>1211</v>
      </c>
      <c r="D547" s="22">
        <v>300</v>
      </c>
      <c r="E547" s="103">
        <v>10.14</v>
      </c>
      <c r="F547" s="103">
        <f t="shared" si="40"/>
        <v>29.585798816568</v>
      </c>
      <c r="G547" s="22" t="s">
        <v>60</v>
      </c>
      <c r="H547" s="104">
        <v>36000</v>
      </c>
      <c r="I547" s="104">
        <v>3600</v>
      </c>
      <c r="J547" s="104"/>
      <c r="K547" s="104">
        <v>3600</v>
      </c>
      <c r="L547" s="104">
        <f t="shared" si="41"/>
        <v>1080</v>
      </c>
      <c r="M547" s="104">
        <f t="shared" si="42"/>
        <v>1440</v>
      </c>
      <c r="N547" s="104">
        <f t="shared" si="43"/>
        <v>2520</v>
      </c>
      <c r="O547" s="104">
        <f t="shared" si="44"/>
        <v>1080</v>
      </c>
      <c r="P547" s="105">
        <v>44348</v>
      </c>
      <c r="Q547" s="105">
        <v>44712</v>
      </c>
      <c r="R547" s="20" t="s">
        <v>27</v>
      </c>
      <c r="S547" s="106" t="s">
        <v>1187</v>
      </c>
    </row>
    <row r="548" ht="19.5" spans="1:19">
      <c r="A548" s="22">
        <v>543</v>
      </c>
      <c r="B548" s="22" t="s">
        <v>1203</v>
      </c>
      <c r="C548" s="22" t="s">
        <v>1212</v>
      </c>
      <c r="D548" s="22">
        <v>700</v>
      </c>
      <c r="E548" s="103">
        <v>21.47</v>
      </c>
      <c r="F548" s="103">
        <f t="shared" si="40"/>
        <v>32.6036329762459</v>
      </c>
      <c r="G548" s="22" t="s">
        <v>60</v>
      </c>
      <c r="H548" s="104">
        <v>84000</v>
      </c>
      <c r="I548" s="104">
        <v>8400</v>
      </c>
      <c r="J548" s="104"/>
      <c r="K548" s="104">
        <v>8400</v>
      </c>
      <c r="L548" s="104">
        <f t="shared" si="41"/>
        <v>2520</v>
      </c>
      <c r="M548" s="104">
        <f t="shared" si="42"/>
        <v>3360</v>
      </c>
      <c r="N548" s="104">
        <f t="shared" si="43"/>
        <v>5880</v>
      </c>
      <c r="O548" s="104">
        <f t="shared" si="44"/>
        <v>2520</v>
      </c>
      <c r="P548" s="105">
        <v>44348</v>
      </c>
      <c r="Q548" s="105">
        <v>44712</v>
      </c>
      <c r="R548" s="20" t="s">
        <v>27</v>
      </c>
      <c r="S548" s="106" t="s">
        <v>1187</v>
      </c>
    </row>
    <row r="549" ht="19.5" spans="1:19">
      <c r="A549" s="22">
        <v>544</v>
      </c>
      <c r="B549" s="22" t="s">
        <v>1203</v>
      </c>
      <c r="C549" s="22" t="s">
        <v>1213</v>
      </c>
      <c r="D549" s="22">
        <v>520</v>
      </c>
      <c r="E549" s="103">
        <v>16.22</v>
      </c>
      <c r="F549" s="103">
        <f t="shared" si="40"/>
        <v>32.059186189889</v>
      </c>
      <c r="G549" s="22" t="s">
        <v>60</v>
      </c>
      <c r="H549" s="104">
        <v>62400</v>
      </c>
      <c r="I549" s="104">
        <v>6240</v>
      </c>
      <c r="J549" s="104"/>
      <c r="K549" s="104">
        <v>6240</v>
      </c>
      <c r="L549" s="104">
        <f t="shared" si="41"/>
        <v>1872</v>
      </c>
      <c r="M549" s="104">
        <f t="shared" si="42"/>
        <v>2496</v>
      </c>
      <c r="N549" s="104">
        <f t="shared" si="43"/>
        <v>4368</v>
      </c>
      <c r="O549" s="104">
        <f t="shared" si="44"/>
        <v>1872</v>
      </c>
      <c r="P549" s="105">
        <v>44348</v>
      </c>
      <c r="Q549" s="105">
        <v>44712</v>
      </c>
      <c r="R549" s="20" t="s">
        <v>27</v>
      </c>
      <c r="S549" s="106" t="s">
        <v>1187</v>
      </c>
    </row>
    <row r="550" ht="19.5" spans="1:19">
      <c r="A550" s="22">
        <v>545</v>
      </c>
      <c r="B550" s="22" t="s">
        <v>1206</v>
      </c>
      <c r="C550" s="22" t="s">
        <v>1214</v>
      </c>
      <c r="D550" s="22">
        <v>530</v>
      </c>
      <c r="E550" s="103">
        <v>17.72</v>
      </c>
      <c r="F550" s="103">
        <f t="shared" si="40"/>
        <v>29.9097065462754</v>
      </c>
      <c r="G550" s="22" t="s">
        <v>60</v>
      </c>
      <c r="H550" s="104">
        <v>63600</v>
      </c>
      <c r="I550" s="104">
        <v>6360</v>
      </c>
      <c r="J550" s="104"/>
      <c r="K550" s="104">
        <v>6360</v>
      </c>
      <c r="L550" s="104">
        <f t="shared" si="41"/>
        <v>1908</v>
      </c>
      <c r="M550" s="104">
        <f t="shared" si="42"/>
        <v>2544</v>
      </c>
      <c r="N550" s="104">
        <f t="shared" si="43"/>
        <v>4452</v>
      </c>
      <c r="O550" s="104">
        <f t="shared" si="44"/>
        <v>1908</v>
      </c>
      <c r="P550" s="105">
        <v>44348</v>
      </c>
      <c r="Q550" s="105">
        <v>44712</v>
      </c>
      <c r="R550" s="20" t="s">
        <v>27</v>
      </c>
      <c r="S550" s="106" t="s">
        <v>1208</v>
      </c>
    </row>
    <row r="551" ht="19.5" spans="1:19">
      <c r="A551" s="22">
        <v>546</v>
      </c>
      <c r="B551" s="22" t="s">
        <v>1215</v>
      </c>
      <c r="C551" s="22" t="s">
        <v>1216</v>
      </c>
      <c r="D551" s="22">
        <v>1500</v>
      </c>
      <c r="E551" s="103">
        <v>34.23</v>
      </c>
      <c r="F551" s="103">
        <f t="shared" si="40"/>
        <v>43.8212094653813</v>
      </c>
      <c r="G551" s="22" t="s">
        <v>60</v>
      </c>
      <c r="H551" s="104">
        <v>180000</v>
      </c>
      <c r="I551" s="104">
        <v>18000</v>
      </c>
      <c r="J551" s="104"/>
      <c r="K551" s="104">
        <v>18000</v>
      </c>
      <c r="L551" s="104">
        <f t="shared" si="41"/>
        <v>5400</v>
      </c>
      <c r="M551" s="104">
        <f t="shared" si="42"/>
        <v>7200</v>
      </c>
      <c r="N551" s="104">
        <f t="shared" si="43"/>
        <v>12600</v>
      </c>
      <c r="O551" s="104">
        <f t="shared" si="44"/>
        <v>5400</v>
      </c>
      <c r="P551" s="105">
        <v>44348</v>
      </c>
      <c r="Q551" s="105">
        <v>44712</v>
      </c>
      <c r="R551" s="20" t="s">
        <v>24</v>
      </c>
      <c r="S551" s="106" t="s">
        <v>1217</v>
      </c>
    </row>
    <row r="552" ht="19.5" spans="1:19">
      <c r="A552" s="22">
        <v>547</v>
      </c>
      <c r="B552" s="22" t="s">
        <v>1215</v>
      </c>
      <c r="C552" s="22" t="s">
        <v>1218</v>
      </c>
      <c r="D552" s="22">
        <v>836</v>
      </c>
      <c r="E552" s="103">
        <v>19</v>
      </c>
      <c r="F552" s="103">
        <f t="shared" si="40"/>
        <v>44</v>
      </c>
      <c r="G552" s="22" t="s">
        <v>60</v>
      </c>
      <c r="H552" s="104">
        <v>100320</v>
      </c>
      <c r="I552" s="104">
        <v>10032</v>
      </c>
      <c r="J552" s="104"/>
      <c r="K552" s="104">
        <v>10032</v>
      </c>
      <c r="L552" s="104">
        <f t="shared" si="41"/>
        <v>3009.6</v>
      </c>
      <c r="M552" s="104">
        <f t="shared" si="42"/>
        <v>4012.8</v>
      </c>
      <c r="N552" s="104">
        <f t="shared" si="43"/>
        <v>7022.4</v>
      </c>
      <c r="O552" s="104">
        <f t="shared" si="44"/>
        <v>3009.6</v>
      </c>
      <c r="P552" s="105">
        <v>44348</v>
      </c>
      <c r="Q552" s="105">
        <v>44712</v>
      </c>
      <c r="R552" s="20" t="s">
        <v>27</v>
      </c>
      <c r="S552" s="106" t="s">
        <v>1219</v>
      </c>
    </row>
    <row r="553" ht="19.5" spans="1:19">
      <c r="A553" s="22">
        <v>548</v>
      </c>
      <c r="B553" s="22" t="s">
        <v>1220</v>
      </c>
      <c r="C553" s="22" t="s">
        <v>1221</v>
      </c>
      <c r="D553" s="22">
        <v>1200</v>
      </c>
      <c r="E553" s="103">
        <v>30.75</v>
      </c>
      <c r="F553" s="103">
        <f t="shared" si="40"/>
        <v>39.0243902439024</v>
      </c>
      <c r="G553" s="22" t="s">
        <v>162</v>
      </c>
      <c r="H553" s="104">
        <v>144000</v>
      </c>
      <c r="I553" s="104">
        <v>14400</v>
      </c>
      <c r="J553" s="104"/>
      <c r="K553" s="104">
        <v>14400</v>
      </c>
      <c r="L553" s="104">
        <f t="shared" si="41"/>
        <v>4320</v>
      </c>
      <c r="M553" s="104">
        <f t="shared" si="42"/>
        <v>5760</v>
      </c>
      <c r="N553" s="104">
        <f t="shared" si="43"/>
        <v>10080</v>
      </c>
      <c r="O553" s="104">
        <f t="shared" si="44"/>
        <v>4320</v>
      </c>
      <c r="P553" s="105">
        <v>44348</v>
      </c>
      <c r="Q553" s="105">
        <v>44712</v>
      </c>
      <c r="R553" s="20" t="s">
        <v>27</v>
      </c>
      <c r="S553" s="106" t="s">
        <v>1222</v>
      </c>
    </row>
    <row r="554" ht="19.5" spans="1:19">
      <c r="A554" s="22">
        <v>549</v>
      </c>
      <c r="B554" s="22" t="s">
        <v>1223</v>
      </c>
      <c r="C554" s="22" t="s">
        <v>1224</v>
      </c>
      <c r="D554" s="22">
        <v>850</v>
      </c>
      <c r="E554" s="103">
        <v>24.1</v>
      </c>
      <c r="F554" s="103">
        <f t="shared" si="40"/>
        <v>35.2697095435685</v>
      </c>
      <c r="G554" s="22" t="s">
        <v>64</v>
      </c>
      <c r="H554" s="104">
        <v>102000</v>
      </c>
      <c r="I554" s="104">
        <v>10200</v>
      </c>
      <c r="J554" s="104">
        <v>3060</v>
      </c>
      <c r="K554" s="104">
        <v>13260</v>
      </c>
      <c r="L554" s="104">
        <f t="shared" si="41"/>
        <v>3978</v>
      </c>
      <c r="M554" s="104">
        <f t="shared" si="42"/>
        <v>5304</v>
      </c>
      <c r="N554" s="104">
        <f t="shared" si="43"/>
        <v>9282</v>
      </c>
      <c r="O554" s="104">
        <f t="shared" si="44"/>
        <v>3978</v>
      </c>
      <c r="P554" s="105">
        <v>44359</v>
      </c>
      <c r="Q554" s="105">
        <v>44723</v>
      </c>
      <c r="R554" s="20" t="s">
        <v>24</v>
      </c>
      <c r="S554" s="106" t="s">
        <v>676</v>
      </c>
    </row>
    <row r="555" ht="19.5" spans="1:19">
      <c r="A555" s="22">
        <v>550</v>
      </c>
      <c r="B555" s="22" t="s">
        <v>1223</v>
      </c>
      <c r="C555" s="22" t="s">
        <v>1225</v>
      </c>
      <c r="D555" s="22">
        <v>750</v>
      </c>
      <c r="E555" s="103">
        <v>22.2</v>
      </c>
      <c r="F555" s="103">
        <f t="shared" si="40"/>
        <v>33.7837837837838</v>
      </c>
      <c r="G555" s="22" t="s">
        <v>64</v>
      </c>
      <c r="H555" s="104">
        <v>90000</v>
      </c>
      <c r="I555" s="104">
        <v>9000</v>
      </c>
      <c r="J555" s="104">
        <v>2700</v>
      </c>
      <c r="K555" s="104">
        <v>11700</v>
      </c>
      <c r="L555" s="104">
        <f t="shared" si="41"/>
        <v>3510</v>
      </c>
      <c r="M555" s="104">
        <f t="shared" si="42"/>
        <v>4680</v>
      </c>
      <c r="N555" s="104">
        <f t="shared" si="43"/>
        <v>8190</v>
      </c>
      <c r="O555" s="104">
        <f t="shared" si="44"/>
        <v>3510</v>
      </c>
      <c r="P555" s="105">
        <v>44359</v>
      </c>
      <c r="Q555" s="105">
        <v>44723</v>
      </c>
      <c r="R555" s="20" t="s">
        <v>24</v>
      </c>
      <c r="S555" s="106" t="s">
        <v>676</v>
      </c>
    </row>
    <row r="556" ht="19.5" spans="1:19">
      <c r="A556" s="22">
        <v>551</v>
      </c>
      <c r="B556" s="22" t="s">
        <v>1226</v>
      </c>
      <c r="C556" s="22" t="s">
        <v>1227</v>
      </c>
      <c r="D556" s="22">
        <v>1350</v>
      </c>
      <c r="E556" s="103">
        <v>35</v>
      </c>
      <c r="F556" s="103">
        <f t="shared" si="40"/>
        <v>38.5714285714286</v>
      </c>
      <c r="G556" s="22" t="s">
        <v>70</v>
      </c>
      <c r="H556" s="104">
        <v>162000</v>
      </c>
      <c r="I556" s="104">
        <v>16200</v>
      </c>
      <c r="J556" s="104"/>
      <c r="K556" s="104">
        <v>16200</v>
      </c>
      <c r="L556" s="104">
        <f t="shared" si="41"/>
        <v>4860</v>
      </c>
      <c r="M556" s="104">
        <f t="shared" si="42"/>
        <v>6480</v>
      </c>
      <c r="N556" s="104">
        <f t="shared" si="43"/>
        <v>11340</v>
      </c>
      <c r="O556" s="104">
        <f t="shared" si="44"/>
        <v>4860</v>
      </c>
      <c r="P556" s="105">
        <v>44367</v>
      </c>
      <c r="Q556" s="105">
        <v>44731</v>
      </c>
      <c r="R556" s="20" t="s">
        <v>24</v>
      </c>
      <c r="S556" s="106" t="s">
        <v>245</v>
      </c>
    </row>
    <row r="557" ht="19.5" spans="1:19">
      <c r="A557" s="22">
        <v>552</v>
      </c>
      <c r="B557" s="22" t="s">
        <v>1228</v>
      </c>
      <c r="C557" s="22" t="s">
        <v>1229</v>
      </c>
      <c r="D557" s="22">
        <v>2000</v>
      </c>
      <c r="E557" s="103">
        <v>39.67</v>
      </c>
      <c r="F557" s="103">
        <f t="shared" si="40"/>
        <v>50.4159314343332</v>
      </c>
      <c r="G557" s="22" t="s">
        <v>60</v>
      </c>
      <c r="H557" s="104">
        <v>240000</v>
      </c>
      <c r="I557" s="104">
        <v>24000</v>
      </c>
      <c r="J557" s="104"/>
      <c r="K557" s="104">
        <v>24000</v>
      </c>
      <c r="L557" s="104">
        <f t="shared" si="41"/>
        <v>7200</v>
      </c>
      <c r="M557" s="104">
        <f t="shared" si="42"/>
        <v>9600</v>
      </c>
      <c r="N557" s="104">
        <f t="shared" si="43"/>
        <v>16800</v>
      </c>
      <c r="O557" s="104">
        <f t="shared" si="44"/>
        <v>7200</v>
      </c>
      <c r="P557" s="109">
        <v>44311</v>
      </c>
      <c r="Q557" s="109">
        <v>44675</v>
      </c>
      <c r="R557" s="20" t="s">
        <v>24</v>
      </c>
      <c r="S557" s="106" t="s">
        <v>1230</v>
      </c>
    </row>
    <row r="558" ht="19.5" spans="1:19">
      <c r="A558" s="22">
        <v>553</v>
      </c>
      <c r="B558" s="22" t="s">
        <v>1228</v>
      </c>
      <c r="C558" s="22" t="s">
        <v>1231</v>
      </c>
      <c r="D558" s="22">
        <v>3100</v>
      </c>
      <c r="E558" s="103">
        <v>60.81</v>
      </c>
      <c r="F558" s="103">
        <f t="shared" si="40"/>
        <v>50.9784574905443</v>
      </c>
      <c r="G558" s="22" t="s">
        <v>60</v>
      </c>
      <c r="H558" s="104">
        <v>372000</v>
      </c>
      <c r="I558" s="104">
        <v>37200</v>
      </c>
      <c r="J558" s="104"/>
      <c r="K558" s="104">
        <v>37200</v>
      </c>
      <c r="L558" s="104">
        <f t="shared" si="41"/>
        <v>11160</v>
      </c>
      <c r="M558" s="104">
        <f t="shared" si="42"/>
        <v>14880</v>
      </c>
      <c r="N558" s="104">
        <f t="shared" si="43"/>
        <v>26040</v>
      </c>
      <c r="O558" s="104">
        <f t="shared" si="44"/>
        <v>11160</v>
      </c>
      <c r="P558" s="109">
        <v>44311</v>
      </c>
      <c r="Q558" s="109">
        <v>44675</v>
      </c>
      <c r="R558" s="20" t="s">
        <v>24</v>
      </c>
      <c r="S558" s="106" t="s">
        <v>1230</v>
      </c>
    </row>
    <row r="559" ht="19.5" spans="1:19">
      <c r="A559" s="22">
        <v>554</v>
      </c>
      <c r="B559" s="110" t="s">
        <v>1232</v>
      </c>
      <c r="C559" s="110" t="s">
        <v>1233</v>
      </c>
      <c r="D559" s="110">
        <v>800</v>
      </c>
      <c r="E559" s="111">
        <v>20.22</v>
      </c>
      <c r="F559" s="103">
        <f t="shared" si="40"/>
        <v>39.5647873392681</v>
      </c>
      <c r="G559" s="110" t="s">
        <v>60</v>
      </c>
      <c r="H559" s="112">
        <v>96000</v>
      </c>
      <c r="I559" s="112">
        <v>9600</v>
      </c>
      <c r="J559" s="112"/>
      <c r="K559" s="112">
        <v>9600</v>
      </c>
      <c r="L559" s="104">
        <f t="shared" si="41"/>
        <v>2880</v>
      </c>
      <c r="M559" s="104">
        <f t="shared" si="42"/>
        <v>3840</v>
      </c>
      <c r="N559" s="104">
        <f t="shared" si="43"/>
        <v>6720</v>
      </c>
      <c r="O559" s="104">
        <f t="shared" si="44"/>
        <v>2880</v>
      </c>
      <c r="P559" s="113">
        <v>44313</v>
      </c>
      <c r="Q559" s="113">
        <v>44677</v>
      </c>
      <c r="R559" s="20" t="s">
        <v>24</v>
      </c>
      <c r="S559" s="106" t="s">
        <v>1234</v>
      </c>
    </row>
    <row r="560" ht="19.5" spans="1:19">
      <c r="A560" s="22">
        <v>555</v>
      </c>
      <c r="B560" s="22" t="s">
        <v>1235</v>
      </c>
      <c r="C560" s="22" t="s">
        <v>1236</v>
      </c>
      <c r="D560" s="22">
        <v>750</v>
      </c>
      <c r="E560" s="103">
        <v>17.09</v>
      </c>
      <c r="F560" s="103">
        <f t="shared" si="40"/>
        <v>43.8853130485664</v>
      </c>
      <c r="G560" s="22" t="s">
        <v>271</v>
      </c>
      <c r="H560" s="104">
        <v>90000</v>
      </c>
      <c r="I560" s="104">
        <v>9000</v>
      </c>
      <c r="J560" s="104"/>
      <c r="K560" s="104">
        <v>9000</v>
      </c>
      <c r="L560" s="104">
        <f t="shared" si="41"/>
        <v>2700</v>
      </c>
      <c r="M560" s="104">
        <f t="shared" si="42"/>
        <v>3600</v>
      </c>
      <c r="N560" s="104">
        <f t="shared" si="43"/>
        <v>6300</v>
      </c>
      <c r="O560" s="104">
        <f t="shared" si="44"/>
        <v>2700</v>
      </c>
      <c r="P560" s="109">
        <v>44298</v>
      </c>
      <c r="Q560" s="109">
        <v>44662</v>
      </c>
      <c r="R560" s="20" t="s">
        <v>24</v>
      </c>
      <c r="S560" s="106" t="s">
        <v>1237</v>
      </c>
    </row>
    <row r="561" ht="19.5" spans="1:19">
      <c r="A561" s="22">
        <v>556</v>
      </c>
      <c r="B561" s="22" t="s">
        <v>1238</v>
      </c>
      <c r="C561" s="22" t="s">
        <v>1239</v>
      </c>
      <c r="D561" s="22">
        <v>700</v>
      </c>
      <c r="E561" s="103">
        <v>16.5</v>
      </c>
      <c r="F561" s="103">
        <f t="shared" si="40"/>
        <v>42.4242424242424</v>
      </c>
      <c r="G561" s="22" t="s">
        <v>64</v>
      </c>
      <c r="H561" s="104">
        <v>84000</v>
      </c>
      <c r="I561" s="104">
        <v>8400</v>
      </c>
      <c r="J561" s="104"/>
      <c r="K561" s="104">
        <v>8400</v>
      </c>
      <c r="L561" s="104">
        <f t="shared" si="41"/>
        <v>2520</v>
      </c>
      <c r="M561" s="104">
        <f t="shared" si="42"/>
        <v>3360</v>
      </c>
      <c r="N561" s="104">
        <f t="shared" si="43"/>
        <v>5880</v>
      </c>
      <c r="O561" s="104">
        <f t="shared" si="44"/>
        <v>2520</v>
      </c>
      <c r="P561" s="109">
        <v>44298</v>
      </c>
      <c r="Q561" s="109">
        <v>44662</v>
      </c>
      <c r="R561" s="20" t="s">
        <v>24</v>
      </c>
      <c r="S561" s="106" t="s">
        <v>1240</v>
      </c>
    </row>
    <row r="562" ht="19.5" spans="1:19">
      <c r="A562" s="22">
        <v>557</v>
      </c>
      <c r="B562" s="22" t="s">
        <v>1238</v>
      </c>
      <c r="C562" s="22" t="s">
        <v>1241</v>
      </c>
      <c r="D562" s="22">
        <v>500</v>
      </c>
      <c r="E562" s="103">
        <v>13.5</v>
      </c>
      <c r="F562" s="103">
        <f t="shared" si="40"/>
        <v>37.037037037037</v>
      </c>
      <c r="G562" s="22" t="s">
        <v>60</v>
      </c>
      <c r="H562" s="104">
        <v>60000</v>
      </c>
      <c r="I562" s="104">
        <v>6000</v>
      </c>
      <c r="J562" s="104"/>
      <c r="K562" s="104">
        <v>6000</v>
      </c>
      <c r="L562" s="104">
        <f t="shared" si="41"/>
        <v>1800</v>
      </c>
      <c r="M562" s="104">
        <f t="shared" si="42"/>
        <v>2400</v>
      </c>
      <c r="N562" s="104">
        <f t="shared" si="43"/>
        <v>4200</v>
      </c>
      <c r="O562" s="104">
        <f t="shared" si="44"/>
        <v>1800</v>
      </c>
      <c r="P562" s="109">
        <v>44298</v>
      </c>
      <c r="Q562" s="109">
        <v>44662</v>
      </c>
      <c r="R562" s="20" t="s">
        <v>24</v>
      </c>
      <c r="S562" s="106" t="s">
        <v>1240</v>
      </c>
    </row>
    <row r="563" ht="19.5" spans="1:19">
      <c r="A563" s="22">
        <v>558</v>
      </c>
      <c r="B563" s="22" t="s">
        <v>1242</v>
      </c>
      <c r="C563" s="22" t="s">
        <v>1243</v>
      </c>
      <c r="D563" s="22">
        <v>600</v>
      </c>
      <c r="E563" s="103">
        <v>15.43</v>
      </c>
      <c r="F563" s="103">
        <f t="shared" si="40"/>
        <v>38.8852883992223</v>
      </c>
      <c r="G563" s="22" t="s">
        <v>162</v>
      </c>
      <c r="H563" s="104">
        <v>72000</v>
      </c>
      <c r="I563" s="104">
        <v>7200</v>
      </c>
      <c r="J563" s="104"/>
      <c r="K563" s="104">
        <v>7200</v>
      </c>
      <c r="L563" s="104">
        <f t="shared" si="41"/>
        <v>2160</v>
      </c>
      <c r="M563" s="104">
        <f t="shared" si="42"/>
        <v>2880</v>
      </c>
      <c r="N563" s="104">
        <f t="shared" si="43"/>
        <v>5040</v>
      </c>
      <c r="O563" s="104">
        <f t="shared" si="44"/>
        <v>2160</v>
      </c>
      <c r="P563" s="109">
        <v>44290</v>
      </c>
      <c r="Q563" s="109">
        <v>44654</v>
      </c>
      <c r="R563" s="20" t="s">
        <v>24</v>
      </c>
      <c r="S563" s="106" t="s">
        <v>1244</v>
      </c>
    </row>
    <row r="564" ht="19.5" spans="1:19">
      <c r="A564" s="22">
        <v>559</v>
      </c>
      <c r="B564" s="22" t="s">
        <v>765</v>
      </c>
      <c r="C564" s="22" t="s">
        <v>1245</v>
      </c>
      <c r="D564" s="22">
        <v>1200</v>
      </c>
      <c r="E564" s="103">
        <v>32.31</v>
      </c>
      <c r="F564" s="103">
        <f t="shared" si="40"/>
        <v>37.1402042711235</v>
      </c>
      <c r="G564" s="22" t="s">
        <v>162</v>
      </c>
      <c r="H564" s="104">
        <v>144000</v>
      </c>
      <c r="I564" s="104">
        <v>14400</v>
      </c>
      <c r="J564" s="104"/>
      <c r="K564" s="104">
        <v>14400</v>
      </c>
      <c r="L564" s="104">
        <f t="shared" si="41"/>
        <v>4320</v>
      </c>
      <c r="M564" s="104">
        <f t="shared" si="42"/>
        <v>5760</v>
      </c>
      <c r="N564" s="104">
        <f t="shared" si="43"/>
        <v>10080</v>
      </c>
      <c r="O564" s="104">
        <f t="shared" si="44"/>
        <v>4320</v>
      </c>
      <c r="P564" s="109">
        <v>44290</v>
      </c>
      <c r="Q564" s="109">
        <v>44654</v>
      </c>
      <c r="R564" s="20" t="s">
        <v>24</v>
      </c>
      <c r="S564" s="106" t="s">
        <v>1244</v>
      </c>
    </row>
    <row r="565" ht="19.5" spans="1:19">
      <c r="A565" s="22">
        <v>560</v>
      </c>
      <c r="B565" s="22" t="s">
        <v>1246</v>
      </c>
      <c r="C565" s="108" t="s">
        <v>1247</v>
      </c>
      <c r="D565" s="22">
        <v>2200</v>
      </c>
      <c r="E565" s="103">
        <v>62.05</v>
      </c>
      <c r="F565" s="103">
        <f t="shared" si="40"/>
        <v>35.4552780016116</v>
      </c>
      <c r="G565" s="22" t="s">
        <v>64</v>
      </c>
      <c r="H565" s="104">
        <v>264000</v>
      </c>
      <c r="I565" s="104">
        <v>26400</v>
      </c>
      <c r="J565" s="104"/>
      <c r="K565" s="104">
        <v>26400</v>
      </c>
      <c r="L565" s="104">
        <f t="shared" si="41"/>
        <v>7920</v>
      </c>
      <c r="M565" s="104">
        <f t="shared" si="42"/>
        <v>10560</v>
      </c>
      <c r="N565" s="104">
        <f t="shared" si="43"/>
        <v>18480</v>
      </c>
      <c r="O565" s="104">
        <f t="shared" si="44"/>
        <v>7920</v>
      </c>
      <c r="P565" s="109">
        <v>44310</v>
      </c>
      <c r="Q565" s="109">
        <v>44674</v>
      </c>
      <c r="R565" s="20" t="s">
        <v>24</v>
      </c>
      <c r="S565" s="106" t="s">
        <v>1248</v>
      </c>
    </row>
    <row r="566" ht="19.5" spans="1:19">
      <c r="A566" s="22">
        <v>561</v>
      </c>
      <c r="B566" s="22" t="s">
        <v>1246</v>
      </c>
      <c r="C566" s="108" t="s">
        <v>1249</v>
      </c>
      <c r="D566" s="22">
        <v>1900</v>
      </c>
      <c r="E566" s="103">
        <v>50.46</v>
      </c>
      <c r="F566" s="103">
        <f t="shared" si="40"/>
        <v>37.6535869996036</v>
      </c>
      <c r="G566" s="22" t="s">
        <v>70</v>
      </c>
      <c r="H566" s="104">
        <v>228000</v>
      </c>
      <c r="I566" s="104">
        <v>22800</v>
      </c>
      <c r="J566" s="104"/>
      <c r="K566" s="104">
        <v>22800</v>
      </c>
      <c r="L566" s="104">
        <f t="shared" si="41"/>
        <v>6840</v>
      </c>
      <c r="M566" s="104">
        <f t="shared" si="42"/>
        <v>9120</v>
      </c>
      <c r="N566" s="104">
        <f t="shared" si="43"/>
        <v>15960</v>
      </c>
      <c r="O566" s="104">
        <f t="shared" si="44"/>
        <v>6840</v>
      </c>
      <c r="P566" s="109">
        <v>44310</v>
      </c>
      <c r="Q566" s="109">
        <v>44674</v>
      </c>
      <c r="R566" s="20" t="s">
        <v>24</v>
      </c>
      <c r="S566" s="106" t="s">
        <v>1248</v>
      </c>
    </row>
    <row r="567" ht="19.5" spans="1:19">
      <c r="A567" s="22">
        <v>562</v>
      </c>
      <c r="B567" s="22" t="s">
        <v>1250</v>
      </c>
      <c r="C567" s="22" t="s">
        <v>1251</v>
      </c>
      <c r="D567" s="22">
        <v>1700</v>
      </c>
      <c r="E567" s="103">
        <v>57</v>
      </c>
      <c r="F567" s="103">
        <f t="shared" si="40"/>
        <v>29.8245614035088</v>
      </c>
      <c r="G567" s="22" t="s">
        <v>60</v>
      </c>
      <c r="H567" s="104">
        <v>204000</v>
      </c>
      <c r="I567" s="104">
        <v>20400</v>
      </c>
      <c r="J567" s="104"/>
      <c r="K567" s="104">
        <v>20400</v>
      </c>
      <c r="L567" s="104">
        <f t="shared" si="41"/>
        <v>6120</v>
      </c>
      <c r="M567" s="104">
        <f t="shared" si="42"/>
        <v>8160</v>
      </c>
      <c r="N567" s="104">
        <f t="shared" si="43"/>
        <v>14280</v>
      </c>
      <c r="O567" s="104">
        <f t="shared" si="44"/>
        <v>6120</v>
      </c>
      <c r="P567" s="109">
        <v>44287</v>
      </c>
      <c r="Q567" s="109">
        <v>44651</v>
      </c>
      <c r="R567" s="20" t="s">
        <v>24</v>
      </c>
      <c r="S567" s="106" t="s">
        <v>1159</v>
      </c>
    </row>
    <row r="568" ht="19.5" spans="1:19">
      <c r="A568" s="22">
        <v>563</v>
      </c>
      <c r="B568" s="22" t="s">
        <v>1252</v>
      </c>
      <c r="C568" s="22" t="s">
        <v>1253</v>
      </c>
      <c r="D568" s="22">
        <v>1800</v>
      </c>
      <c r="E568" s="103">
        <v>41.27</v>
      </c>
      <c r="F568" s="103">
        <f t="shared" si="40"/>
        <v>43.6152168645505</v>
      </c>
      <c r="G568" s="22" t="s">
        <v>60</v>
      </c>
      <c r="H568" s="104">
        <v>216000</v>
      </c>
      <c r="I568" s="104">
        <v>21600</v>
      </c>
      <c r="J568" s="104"/>
      <c r="K568" s="104">
        <v>21600</v>
      </c>
      <c r="L568" s="104">
        <f t="shared" si="41"/>
        <v>6480</v>
      </c>
      <c r="M568" s="104">
        <f t="shared" si="42"/>
        <v>8640</v>
      </c>
      <c r="N568" s="104">
        <f t="shared" si="43"/>
        <v>15120</v>
      </c>
      <c r="O568" s="104">
        <f t="shared" si="44"/>
        <v>6480</v>
      </c>
      <c r="P568" s="109">
        <v>44315</v>
      </c>
      <c r="Q568" s="109">
        <v>44679</v>
      </c>
      <c r="R568" s="20" t="s">
        <v>24</v>
      </c>
      <c r="S568" s="106" t="s">
        <v>1254</v>
      </c>
    </row>
    <row r="569" ht="19.5" spans="1:19">
      <c r="A569" s="22">
        <v>564</v>
      </c>
      <c r="B569" s="22" t="s">
        <v>1255</v>
      </c>
      <c r="C569" s="22" t="s">
        <v>1256</v>
      </c>
      <c r="D569" s="22">
        <v>1500</v>
      </c>
      <c r="E569" s="103">
        <v>34.2</v>
      </c>
      <c r="F569" s="103">
        <f t="shared" si="40"/>
        <v>43.859649122807</v>
      </c>
      <c r="G569" s="22" t="s">
        <v>70</v>
      </c>
      <c r="H569" s="104">
        <v>180000</v>
      </c>
      <c r="I569" s="104">
        <v>18000</v>
      </c>
      <c r="J569" s="104"/>
      <c r="K569" s="104">
        <v>18000</v>
      </c>
      <c r="L569" s="104">
        <f t="shared" si="41"/>
        <v>5400</v>
      </c>
      <c r="M569" s="104">
        <f t="shared" si="42"/>
        <v>7200</v>
      </c>
      <c r="N569" s="104">
        <f t="shared" si="43"/>
        <v>12600</v>
      </c>
      <c r="O569" s="104">
        <f t="shared" si="44"/>
        <v>5400</v>
      </c>
      <c r="P569" s="109">
        <v>44288</v>
      </c>
      <c r="Q569" s="109">
        <v>44652</v>
      </c>
      <c r="R569" s="20" t="s">
        <v>24</v>
      </c>
      <c r="S569" s="106" t="s">
        <v>1257</v>
      </c>
    </row>
    <row r="570" ht="19.5" spans="1:19">
      <c r="A570" s="22">
        <v>565</v>
      </c>
      <c r="B570" s="22" t="s">
        <v>1258</v>
      </c>
      <c r="C570" s="22" t="s">
        <v>1259</v>
      </c>
      <c r="D570" s="22">
        <v>1100</v>
      </c>
      <c r="E570" s="103">
        <v>29.9</v>
      </c>
      <c r="F570" s="103">
        <f t="shared" si="40"/>
        <v>36.7892976588629</v>
      </c>
      <c r="G570" s="22" t="s">
        <v>1016</v>
      </c>
      <c r="H570" s="104">
        <v>132000</v>
      </c>
      <c r="I570" s="104">
        <v>13200</v>
      </c>
      <c r="J570" s="104"/>
      <c r="K570" s="104">
        <v>13200</v>
      </c>
      <c r="L570" s="104">
        <f t="shared" si="41"/>
        <v>3960</v>
      </c>
      <c r="M570" s="104">
        <f t="shared" si="42"/>
        <v>5280</v>
      </c>
      <c r="N570" s="104">
        <f t="shared" si="43"/>
        <v>9240</v>
      </c>
      <c r="O570" s="104">
        <f t="shared" si="44"/>
        <v>3960</v>
      </c>
      <c r="P570" s="109">
        <v>44288</v>
      </c>
      <c r="Q570" s="109">
        <v>44652</v>
      </c>
      <c r="R570" s="20" t="s">
        <v>27</v>
      </c>
      <c r="S570" s="106" t="s">
        <v>1260</v>
      </c>
    </row>
    <row r="571" ht="19.5" spans="1:19">
      <c r="A571" s="22">
        <v>566</v>
      </c>
      <c r="B571" s="22" t="s">
        <v>1261</v>
      </c>
      <c r="C571" s="22" t="s">
        <v>1262</v>
      </c>
      <c r="D571" s="22">
        <v>1500</v>
      </c>
      <c r="E571" s="103">
        <v>36.22</v>
      </c>
      <c r="F571" s="103">
        <f t="shared" si="40"/>
        <v>41.413583655439</v>
      </c>
      <c r="G571" s="22" t="s">
        <v>64</v>
      </c>
      <c r="H571" s="104">
        <v>180000</v>
      </c>
      <c r="I571" s="104">
        <v>18000</v>
      </c>
      <c r="J571" s="104"/>
      <c r="K571" s="104">
        <v>18000</v>
      </c>
      <c r="L571" s="104">
        <f t="shared" si="41"/>
        <v>5400</v>
      </c>
      <c r="M571" s="104">
        <f t="shared" si="42"/>
        <v>7200</v>
      </c>
      <c r="N571" s="104">
        <f t="shared" si="43"/>
        <v>12600</v>
      </c>
      <c r="O571" s="104">
        <f t="shared" si="44"/>
        <v>5400</v>
      </c>
      <c r="P571" s="109">
        <v>44288</v>
      </c>
      <c r="Q571" s="109">
        <v>44652</v>
      </c>
      <c r="R571" s="20" t="s">
        <v>24</v>
      </c>
      <c r="S571" s="106" t="s">
        <v>1263</v>
      </c>
    </row>
    <row r="572" ht="19.5" spans="1:19">
      <c r="A572" s="22">
        <v>567</v>
      </c>
      <c r="B572" s="22" t="s">
        <v>1264</v>
      </c>
      <c r="C572" s="22" t="s">
        <v>1265</v>
      </c>
      <c r="D572" s="22">
        <v>850</v>
      </c>
      <c r="E572" s="103">
        <v>20</v>
      </c>
      <c r="F572" s="103">
        <f t="shared" si="40"/>
        <v>42.5</v>
      </c>
      <c r="G572" s="22" t="s">
        <v>64</v>
      </c>
      <c r="H572" s="104">
        <v>102000</v>
      </c>
      <c r="I572" s="104">
        <v>10200</v>
      </c>
      <c r="J572" s="104"/>
      <c r="K572" s="104">
        <v>10200</v>
      </c>
      <c r="L572" s="104">
        <f t="shared" si="41"/>
        <v>3060</v>
      </c>
      <c r="M572" s="104">
        <f t="shared" si="42"/>
        <v>4080</v>
      </c>
      <c r="N572" s="104">
        <f t="shared" si="43"/>
        <v>7140</v>
      </c>
      <c r="O572" s="104">
        <f t="shared" si="44"/>
        <v>3060</v>
      </c>
      <c r="P572" s="109">
        <v>44288</v>
      </c>
      <c r="Q572" s="109">
        <v>44652</v>
      </c>
      <c r="R572" s="20" t="s">
        <v>24</v>
      </c>
      <c r="S572" s="106" t="s">
        <v>1257</v>
      </c>
    </row>
    <row r="573" ht="19.5" spans="1:19">
      <c r="A573" s="22">
        <v>568</v>
      </c>
      <c r="B573" s="22" t="s">
        <v>1266</v>
      </c>
      <c r="C573" s="22" t="s">
        <v>1267</v>
      </c>
      <c r="D573" s="22">
        <v>780</v>
      </c>
      <c r="E573" s="103">
        <v>20.88</v>
      </c>
      <c r="F573" s="103">
        <f t="shared" si="40"/>
        <v>37.3563218390805</v>
      </c>
      <c r="G573" s="22" t="s">
        <v>60</v>
      </c>
      <c r="H573" s="104">
        <v>93600</v>
      </c>
      <c r="I573" s="104">
        <v>9360</v>
      </c>
      <c r="J573" s="104"/>
      <c r="K573" s="104">
        <v>9360</v>
      </c>
      <c r="L573" s="104">
        <f t="shared" si="41"/>
        <v>2808</v>
      </c>
      <c r="M573" s="104">
        <f t="shared" si="42"/>
        <v>3744</v>
      </c>
      <c r="N573" s="104">
        <f t="shared" si="43"/>
        <v>6552</v>
      </c>
      <c r="O573" s="104">
        <f t="shared" si="44"/>
        <v>2808</v>
      </c>
      <c r="P573" s="109">
        <v>44288</v>
      </c>
      <c r="Q573" s="109">
        <v>44652</v>
      </c>
      <c r="R573" s="20" t="s">
        <v>24</v>
      </c>
      <c r="S573" s="106" t="s">
        <v>1268</v>
      </c>
    </row>
    <row r="574" ht="29.25" spans="1:19">
      <c r="A574" s="22">
        <v>569</v>
      </c>
      <c r="B574" s="22" t="s">
        <v>1261</v>
      </c>
      <c r="C574" s="22" t="s">
        <v>1269</v>
      </c>
      <c r="D574" s="22">
        <v>1450</v>
      </c>
      <c r="E574" s="103">
        <v>48.91</v>
      </c>
      <c r="F574" s="103">
        <f t="shared" si="40"/>
        <v>29.646289102433</v>
      </c>
      <c r="G574" s="22" t="s">
        <v>1270</v>
      </c>
      <c r="H574" s="104">
        <v>174000</v>
      </c>
      <c r="I574" s="104">
        <v>17400</v>
      </c>
      <c r="J574" s="104"/>
      <c r="K574" s="104">
        <v>17400</v>
      </c>
      <c r="L574" s="104">
        <f t="shared" si="41"/>
        <v>5220</v>
      </c>
      <c r="M574" s="104">
        <f t="shared" si="42"/>
        <v>6960</v>
      </c>
      <c r="N574" s="104">
        <f t="shared" si="43"/>
        <v>12180</v>
      </c>
      <c r="O574" s="104">
        <f t="shared" si="44"/>
        <v>5220</v>
      </c>
      <c r="P574" s="109">
        <v>44288</v>
      </c>
      <c r="Q574" s="109">
        <v>44652</v>
      </c>
      <c r="R574" s="20" t="s">
        <v>24</v>
      </c>
      <c r="S574" s="106" t="s">
        <v>1271</v>
      </c>
    </row>
    <row r="575" ht="19.5" spans="1:19">
      <c r="A575" s="22">
        <v>570</v>
      </c>
      <c r="B575" s="22" t="s">
        <v>1272</v>
      </c>
      <c r="C575" s="22" t="s">
        <v>1273</v>
      </c>
      <c r="D575" s="22">
        <v>2500</v>
      </c>
      <c r="E575" s="103">
        <v>51.8</v>
      </c>
      <c r="F575" s="103">
        <f t="shared" si="40"/>
        <v>48.2625482625483</v>
      </c>
      <c r="G575" s="22" t="s">
        <v>60</v>
      </c>
      <c r="H575" s="104">
        <v>300000</v>
      </c>
      <c r="I575" s="104">
        <v>30000</v>
      </c>
      <c r="J575" s="104"/>
      <c r="K575" s="104">
        <v>30000</v>
      </c>
      <c r="L575" s="104">
        <f t="shared" si="41"/>
        <v>9000</v>
      </c>
      <c r="M575" s="104">
        <f t="shared" si="42"/>
        <v>12000</v>
      </c>
      <c r="N575" s="104">
        <f t="shared" si="43"/>
        <v>21000</v>
      </c>
      <c r="O575" s="104">
        <f t="shared" si="44"/>
        <v>9000</v>
      </c>
      <c r="P575" s="109">
        <v>44288</v>
      </c>
      <c r="Q575" s="109">
        <v>44652</v>
      </c>
      <c r="R575" s="20" t="s">
        <v>24</v>
      </c>
      <c r="S575" s="106" t="s">
        <v>1274</v>
      </c>
    </row>
    <row r="576" ht="19.5" spans="1:19">
      <c r="A576" s="22">
        <v>571</v>
      </c>
      <c r="B576" s="22" t="s">
        <v>1275</v>
      </c>
      <c r="C576" s="22" t="s">
        <v>1276</v>
      </c>
      <c r="D576" s="22">
        <v>1000</v>
      </c>
      <c r="E576" s="103">
        <v>23</v>
      </c>
      <c r="F576" s="103">
        <f t="shared" si="40"/>
        <v>43.4782608695652</v>
      </c>
      <c r="G576" s="22" t="s">
        <v>659</v>
      </c>
      <c r="H576" s="104">
        <v>120000</v>
      </c>
      <c r="I576" s="104">
        <v>12000</v>
      </c>
      <c r="J576" s="104"/>
      <c r="K576" s="104">
        <v>12000</v>
      </c>
      <c r="L576" s="104">
        <f t="shared" si="41"/>
        <v>3600</v>
      </c>
      <c r="M576" s="104">
        <f t="shared" si="42"/>
        <v>4800</v>
      </c>
      <c r="N576" s="104">
        <f t="shared" si="43"/>
        <v>8400</v>
      </c>
      <c r="O576" s="104">
        <f t="shared" si="44"/>
        <v>3600</v>
      </c>
      <c r="P576" s="109">
        <v>44291</v>
      </c>
      <c r="Q576" s="109">
        <v>44655</v>
      </c>
      <c r="R576" s="20" t="s">
        <v>24</v>
      </c>
      <c r="S576" s="106" t="s">
        <v>1277</v>
      </c>
    </row>
    <row r="577" ht="19.5" spans="1:19">
      <c r="A577" s="22">
        <v>572</v>
      </c>
      <c r="B577" s="22" t="s">
        <v>1278</v>
      </c>
      <c r="C577" s="22" t="s">
        <v>1279</v>
      </c>
      <c r="D577" s="22">
        <v>2100</v>
      </c>
      <c r="E577" s="103">
        <v>54.9</v>
      </c>
      <c r="F577" s="103">
        <f t="shared" si="40"/>
        <v>38.2513661202186</v>
      </c>
      <c r="G577" s="22" t="s">
        <v>64</v>
      </c>
      <c r="H577" s="104">
        <v>252000</v>
      </c>
      <c r="I577" s="104">
        <v>25200</v>
      </c>
      <c r="J577" s="104"/>
      <c r="K577" s="104">
        <v>25200</v>
      </c>
      <c r="L577" s="104">
        <f t="shared" si="41"/>
        <v>7560</v>
      </c>
      <c r="M577" s="104">
        <f t="shared" si="42"/>
        <v>10080</v>
      </c>
      <c r="N577" s="104">
        <f t="shared" si="43"/>
        <v>17640</v>
      </c>
      <c r="O577" s="104">
        <f t="shared" si="44"/>
        <v>7560</v>
      </c>
      <c r="P577" s="109">
        <v>44292</v>
      </c>
      <c r="Q577" s="109">
        <v>44656</v>
      </c>
      <c r="R577" s="20" t="s">
        <v>24</v>
      </c>
      <c r="S577" s="106" t="s">
        <v>1268</v>
      </c>
    </row>
    <row r="578" ht="19.5" spans="1:19">
      <c r="A578" s="22">
        <v>573</v>
      </c>
      <c r="B578" s="22" t="s">
        <v>1280</v>
      </c>
      <c r="C578" s="22" t="s">
        <v>1281</v>
      </c>
      <c r="D578" s="22">
        <v>1600</v>
      </c>
      <c r="E578" s="103">
        <v>37.3</v>
      </c>
      <c r="F578" s="103">
        <f t="shared" si="40"/>
        <v>42.8954423592493</v>
      </c>
      <c r="G578" s="22" t="s">
        <v>60</v>
      </c>
      <c r="H578" s="104">
        <v>192000</v>
      </c>
      <c r="I578" s="104">
        <v>19200</v>
      </c>
      <c r="J578" s="104"/>
      <c r="K578" s="104">
        <v>19200</v>
      </c>
      <c r="L578" s="104">
        <f t="shared" si="41"/>
        <v>5760</v>
      </c>
      <c r="M578" s="104">
        <f t="shared" si="42"/>
        <v>7680</v>
      </c>
      <c r="N578" s="104">
        <f t="shared" si="43"/>
        <v>13440</v>
      </c>
      <c r="O578" s="104">
        <f t="shared" si="44"/>
        <v>5760</v>
      </c>
      <c r="P578" s="109">
        <v>44292</v>
      </c>
      <c r="Q578" s="109">
        <v>44656</v>
      </c>
      <c r="R578" s="20" t="s">
        <v>24</v>
      </c>
      <c r="S578" s="106" t="s">
        <v>1282</v>
      </c>
    </row>
    <row r="579" ht="19.5" spans="1:19">
      <c r="A579" s="22">
        <v>574</v>
      </c>
      <c r="B579" s="22" t="s">
        <v>1283</v>
      </c>
      <c r="C579" s="22" t="s">
        <v>1284</v>
      </c>
      <c r="D579" s="22">
        <v>2000</v>
      </c>
      <c r="E579" s="103">
        <v>48.54</v>
      </c>
      <c r="F579" s="103">
        <f t="shared" si="40"/>
        <v>41.2031314379893</v>
      </c>
      <c r="G579" s="22" t="s">
        <v>64</v>
      </c>
      <c r="H579" s="104">
        <v>240000</v>
      </c>
      <c r="I579" s="104">
        <v>24000</v>
      </c>
      <c r="J579" s="104"/>
      <c r="K579" s="104">
        <v>24000</v>
      </c>
      <c r="L579" s="104">
        <f t="shared" si="41"/>
        <v>7200</v>
      </c>
      <c r="M579" s="104">
        <f t="shared" si="42"/>
        <v>9600</v>
      </c>
      <c r="N579" s="104">
        <f t="shared" si="43"/>
        <v>16800</v>
      </c>
      <c r="O579" s="104">
        <f t="shared" si="44"/>
        <v>7200</v>
      </c>
      <c r="P579" s="109">
        <v>44292</v>
      </c>
      <c r="Q579" s="109">
        <v>44656</v>
      </c>
      <c r="R579" s="20" t="s">
        <v>24</v>
      </c>
      <c r="S579" s="106" t="s">
        <v>1277</v>
      </c>
    </row>
    <row r="580" ht="19.5" spans="1:19">
      <c r="A580" s="22">
        <v>575</v>
      </c>
      <c r="B580" s="22" t="s">
        <v>1280</v>
      </c>
      <c r="C580" s="22" t="s">
        <v>1285</v>
      </c>
      <c r="D580" s="22">
        <v>3400</v>
      </c>
      <c r="E580" s="103">
        <v>79.94</v>
      </c>
      <c r="F580" s="103">
        <f t="shared" si="40"/>
        <v>42.5318989241931</v>
      </c>
      <c r="G580" s="22" t="s">
        <v>60</v>
      </c>
      <c r="H580" s="104">
        <v>408000</v>
      </c>
      <c r="I580" s="104">
        <v>40800</v>
      </c>
      <c r="J580" s="104"/>
      <c r="K580" s="104">
        <v>40800</v>
      </c>
      <c r="L580" s="104">
        <f t="shared" si="41"/>
        <v>12240</v>
      </c>
      <c r="M580" s="104">
        <f t="shared" si="42"/>
        <v>16320</v>
      </c>
      <c r="N580" s="104">
        <f t="shared" si="43"/>
        <v>28560</v>
      </c>
      <c r="O580" s="104">
        <f t="shared" si="44"/>
        <v>12240</v>
      </c>
      <c r="P580" s="109">
        <v>44292</v>
      </c>
      <c r="Q580" s="109">
        <v>44656</v>
      </c>
      <c r="R580" s="20" t="s">
        <v>24</v>
      </c>
      <c r="S580" s="106" t="s">
        <v>1282</v>
      </c>
    </row>
    <row r="581" ht="19.5" spans="1:19">
      <c r="A581" s="22">
        <v>576</v>
      </c>
      <c r="B581" s="22" t="s">
        <v>1258</v>
      </c>
      <c r="C581" s="22" t="s">
        <v>1286</v>
      </c>
      <c r="D581" s="22">
        <v>1100</v>
      </c>
      <c r="E581" s="103">
        <v>25.4</v>
      </c>
      <c r="F581" s="103">
        <f t="shared" si="40"/>
        <v>43.3070866141732</v>
      </c>
      <c r="G581" s="22" t="s">
        <v>60</v>
      </c>
      <c r="H581" s="104">
        <v>132000</v>
      </c>
      <c r="I581" s="104">
        <v>13200</v>
      </c>
      <c r="J581" s="104"/>
      <c r="K581" s="104">
        <v>13200</v>
      </c>
      <c r="L581" s="104">
        <f t="shared" si="41"/>
        <v>3960</v>
      </c>
      <c r="M581" s="104">
        <f t="shared" si="42"/>
        <v>5280</v>
      </c>
      <c r="N581" s="104">
        <f t="shared" si="43"/>
        <v>9240</v>
      </c>
      <c r="O581" s="104">
        <f t="shared" si="44"/>
        <v>3960</v>
      </c>
      <c r="P581" s="109">
        <v>44296</v>
      </c>
      <c r="Q581" s="109">
        <v>44843</v>
      </c>
      <c r="R581" s="20" t="s">
        <v>27</v>
      </c>
      <c r="S581" s="106" t="s">
        <v>1260</v>
      </c>
    </row>
    <row r="582" ht="19.5" spans="1:19">
      <c r="A582" s="22">
        <v>577</v>
      </c>
      <c r="B582" s="22" t="s">
        <v>1258</v>
      </c>
      <c r="C582" s="22" t="s">
        <v>1287</v>
      </c>
      <c r="D582" s="22">
        <v>1300</v>
      </c>
      <c r="E582" s="103">
        <v>31</v>
      </c>
      <c r="F582" s="103">
        <f t="shared" si="40"/>
        <v>41.9354838709677</v>
      </c>
      <c r="G582" s="22" t="s">
        <v>64</v>
      </c>
      <c r="H582" s="104">
        <v>156000</v>
      </c>
      <c r="I582" s="104">
        <v>15600</v>
      </c>
      <c r="J582" s="104"/>
      <c r="K582" s="104">
        <v>15600</v>
      </c>
      <c r="L582" s="104">
        <f t="shared" si="41"/>
        <v>4680</v>
      </c>
      <c r="M582" s="104">
        <f t="shared" si="42"/>
        <v>6240</v>
      </c>
      <c r="N582" s="104">
        <f t="shared" si="43"/>
        <v>10920</v>
      </c>
      <c r="O582" s="104">
        <f t="shared" si="44"/>
        <v>4680</v>
      </c>
      <c r="P582" s="109">
        <v>44296</v>
      </c>
      <c r="Q582" s="109">
        <v>44660</v>
      </c>
      <c r="R582" s="20" t="s">
        <v>24</v>
      </c>
      <c r="S582" s="106" t="s">
        <v>1268</v>
      </c>
    </row>
    <row r="583" ht="19.5" spans="1:19">
      <c r="A583" s="22">
        <v>578</v>
      </c>
      <c r="B583" s="22" t="s">
        <v>1258</v>
      </c>
      <c r="C583" s="22" t="s">
        <v>1288</v>
      </c>
      <c r="D583" s="22">
        <v>1100</v>
      </c>
      <c r="E583" s="103">
        <v>25</v>
      </c>
      <c r="F583" s="103">
        <f t="shared" ref="F583:F646" si="45">D583/E583</f>
        <v>44</v>
      </c>
      <c r="G583" s="22" t="s">
        <v>64</v>
      </c>
      <c r="H583" s="104">
        <v>132000</v>
      </c>
      <c r="I583" s="104">
        <v>13200</v>
      </c>
      <c r="J583" s="104"/>
      <c r="K583" s="104">
        <v>13200</v>
      </c>
      <c r="L583" s="104">
        <f t="shared" ref="L583:L646" si="46">K583*0.3</f>
        <v>3960</v>
      </c>
      <c r="M583" s="104">
        <f t="shared" ref="M583:M646" si="47">K583*0.4</f>
        <v>5280</v>
      </c>
      <c r="N583" s="104">
        <f t="shared" ref="N583:N646" si="48">L583+M583</f>
        <v>9240</v>
      </c>
      <c r="O583" s="104">
        <f t="shared" ref="O583:O646" si="49">K583*0.3</f>
        <v>3960</v>
      </c>
      <c r="P583" s="109">
        <v>44296</v>
      </c>
      <c r="Q583" s="109">
        <v>44660</v>
      </c>
      <c r="R583" s="20" t="s">
        <v>24</v>
      </c>
      <c r="S583" s="106" t="s">
        <v>1268</v>
      </c>
    </row>
    <row r="584" ht="19.5" spans="1:19">
      <c r="A584" s="22">
        <v>579</v>
      </c>
      <c r="B584" s="22" t="s">
        <v>1289</v>
      </c>
      <c r="C584" s="22" t="s">
        <v>1290</v>
      </c>
      <c r="D584" s="22">
        <v>2000</v>
      </c>
      <c r="E584" s="103">
        <v>49.4</v>
      </c>
      <c r="F584" s="103">
        <f t="shared" si="45"/>
        <v>40.4858299595142</v>
      </c>
      <c r="G584" s="22" t="s">
        <v>60</v>
      </c>
      <c r="H584" s="104">
        <v>240000</v>
      </c>
      <c r="I584" s="104">
        <v>24000</v>
      </c>
      <c r="J584" s="104"/>
      <c r="K584" s="104">
        <v>24000</v>
      </c>
      <c r="L584" s="104">
        <f t="shared" si="46"/>
        <v>7200</v>
      </c>
      <c r="M584" s="104">
        <f t="shared" si="47"/>
        <v>9600</v>
      </c>
      <c r="N584" s="104">
        <f t="shared" si="48"/>
        <v>16800</v>
      </c>
      <c r="O584" s="104">
        <f t="shared" si="49"/>
        <v>7200</v>
      </c>
      <c r="P584" s="109">
        <v>44296</v>
      </c>
      <c r="Q584" s="109">
        <v>44660</v>
      </c>
      <c r="R584" s="20" t="s">
        <v>24</v>
      </c>
      <c r="S584" s="106" t="s">
        <v>1291</v>
      </c>
    </row>
    <row r="585" ht="19.5" spans="1:19">
      <c r="A585" s="22">
        <v>580</v>
      </c>
      <c r="B585" s="22" t="s">
        <v>1283</v>
      </c>
      <c r="C585" s="22" t="s">
        <v>1292</v>
      </c>
      <c r="D585" s="22">
        <v>1300</v>
      </c>
      <c r="E585" s="103">
        <v>32.74</v>
      </c>
      <c r="F585" s="103">
        <f t="shared" si="45"/>
        <v>39.7067806963958</v>
      </c>
      <c r="G585" s="22" t="s">
        <v>64</v>
      </c>
      <c r="H585" s="104">
        <v>156000</v>
      </c>
      <c r="I585" s="104">
        <v>15600</v>
      </c>
      <c r="J585" s="104"/>
      <c r="K585" s="104">
        <v>15600</v>
      </c>
      <c r="L585" s="104">
        <f t="shared" si="46"/>
        <v>4680</v>
      </c>
      <c r="M585" s="104">
        <f t="shared" si="47"/>
        <v>6240</v>
      </c>
      <c r="N585" s="104">
        <f t="shared" si="48"/>
        <v>10920</v>
      </c>
      <c r="O585" s="104">
        <f t="shared" si="49"/>
        <v>4680</v>
      </c>
      <c r="P585" s="109">
        <v>44296</v>
      </c>
      <c r="Q585" s="109">
        <v>44660</v>
      </c>
      <c r="R585" s="20" t="s">
        <v>24</v>
      </c>
      <c r="S585" s="106" t="s">
        <v>1293</v>
      </c>
    </row>
    <row r="586" ht="19.5" spans="1:19">
      <c r="A586" s="22">
        <v>581</v>
      </c>
      <c r="B586" s="22" t="s">
        <v>1294</v>
      </c>
      <c r="C586" s="22" t="s">
        <v>1295</v>
      </c>
      <c r="D586" s="22">
        <v>2500</v>
      </c>
      <c r="E586" s="103">
        <v>56.88</v>
      </c>
      <c r="F586" s="103">
        <f t="shared" si="45"/>
        <v>43.9521800281294</v>
      </c>
      <c r="G586" s="22" t="s">
        <v>60</v>
      </c>
      <c r="H586" s="104">
        <v>300000</v>
      </c>
      <c r="I586" s="104">
        <v>30000</v>
      </c>
      <c r="J586" s="104"/>
      <c r="K586" s="104">
        <v>30000</v>
      </c>
      <c r="L586" s="104">
        <f t="shared" si="46"/>
        <v>9000</v>
      </c>
      <c r="M586" s="104">
        <f t="shared" si="47"/>
        <v>12000</v>
      </c>
      <c r="N586" s="104">
        <f t="shared" si="48"/>
        <v>21000</v>
      </c>
      <c r="O586" s="104">
        <f t="shared" si="49"/>
        <v>9000</v>
      </c>
      <c r="P586" s="109">
        <v>44296</v>
      </c>
      <c r="Q586" s="109">
        <v>44660</v>
      </c>
      <c r="R586" s="20" t="s">
        <v>24</v>
      </c>
      <c r="S586" s="106" t="s">
        <v>1257</v>
      </c>
    </row>
    <row r="587" ht="19.5" spans="1:19">
      <c r="A587" s="22">
        <v>582</v>
      </c>
      <c r="B587" s="22" t="s">
        <v>1296</v>
      </c>
      <c r="C587" s="22" t="s">
        <v>1297</v>
      </c>
      <c r="D587" s="22">
        <v>1500</v>
      </c>
      <c r="E587" s="103">
        <v>37</v>
      </c>
      <c r="F587" s="103">
        <f t="shared" si="45"/>
        <v>40.5405405405405</v>
      </c>
      <c r="G587" s="22" t="s">
        <v>60</v>
      </c>
      <c r="H587" s="104">
        <v>180000</v>
      </c>
      <c r="I587" s="104">
        <v>18000</v>
      </c>
      <c r="J587" s="104"/>
      <c r="K587" s="104">
        <v>18000</v>
      </c>
      <c r="L587" s="104">
        <f t="shared" si="46"/>
        <v>5400</v>
      </c>
      <c r="M587" s="104">
        <f t="shared" si="47"/>
        <v>7200</v>
      </c>
      <c r="N587" s="104">
        <f t="shared" si="48"/>
        <v>12600</v>
      </c>
      <c r="O587" s="104">
        <f t="shared" si="49"/>
        <v>5400</v>
      </c>
      <c r="P587" s="109">
        <v>44297</v>
      </c>
      <c r="Q587" s="109">
        <v>44661</v>
      </c>
      <c r="R587" s="20" t="s">
        <v>27</v>
      </c>
      <c r="S587" s="106" t="s">
        <v>1184</v>
      </c>
    </row>
    <row r="588" ht="19.5" spans="1:19">
      <c r="A588" s="22">
        <v>583</v>
      </c>
      <c r="B588" s="22" t="s">
        <v>1296</v>
      </c>
      <c r="C588" s="22" t="s">
        <v>1298</v>
      </c>
      <c r="D588" s="22">
        <v>1600</v>
      </c>
      <c r="E588" s="103">
        <v>44.52</v>
      </c>
      <c r="F588" s="103">
        <f t="shared" si="45"/>
        <v>35.9389038634322</v>
      </c>
      <c r="G588" s="22" t="s">
        <v>60</v>
      </c>
      <c r="H588" s="104">
        <v>192000</v>
      </c>
      <c r="I588" s="104">
        <v>19200</v>
      </c>
      <c r="J588" s="104"/>
      <c r="K588" s="104">
        <v>19200</v>
      </c>
      <c r="L588" s="104">
        <f t="shared" si="46"/>
        <v>5760</v>
      </c>
      <c r="M588" s="104">
        <f t="shared" si="47"/>
        <v>7680</v>
      </c>
      <c r="N588" s="104">
        <f t="shared" si="48"/>
        <v>13440</v>
      </c>
      <c r="O588" s="104">
        <f t="shared" si="49"/>
        <v>5760</v>
      </c>
      <c r="P588" s="109">
        <v>44297</v>
      </c>
      <c r="Q588" s="109">
        <v>44661</v>
      </c>
      <c r="R588" s="20" t="s">
        <v>27</v>
      </c>
      <c r="S588" s="106" t="s">
        <v>1184</v>
      </c>
    </row>
    <row r="589" ht="19.5" spans="1:19">
      <c r="A589" s="22">
        <v>584</v>
      </c>
      <c r="B589" s="22" t="s">
        <v>1296</v>
      </c>
      <c r="C589" s="22" t="s">
        <v>1299</v>
      </c>
      <c r="D589" s="22">
        <v>1800</v>
      </c>
      <c r="E589" s="103">
        <v>48.15</v>
      </c>
      <c r="F589" s="103">
        <f t="shared" si="45"/>
        <v>37.3831775700935</v>
      </c>
      <c r="G589" s="22" t="s">
        <v>60</v>
      </c>
      <c r="H589" s="104">
        <v>216000</v>
      </c>
      <c r="I589" s="104">
        <v>21600</v>
      </c>
      <c r="J589" s="104"/>
      <c r="K589" s="104">
        <v>21600</v>
      </c>
      <c r="L589" s="104">
        <f t="shared" si="46"/>
        <v>6480</v>
      </c>
      <c r="M589" s="104">
        <f t="shared" si="47"/>
        <v>8640</v>
      </c>
      <c r="N589" s="104">
        <f t="shared" si="48"/>
        <v>15120</v>
      </c>
      <c r="O589" s="104">
        <f t="shared" si="49"/>
        <v>6480</v>
      </c>
      <c r="P589" s="109">
        <v>44297</v>
      </c>
      <c r="Q589" s="109">
        <v>44661</v>
      </c>
      <c r="R589" s="20" t="s">
        <v>27</v>
      </c>
      <c r="S589" s="106" t="s">
        <v>1184</v>
      </c>
    </row>
    <row r="590" ht="19.5" spans="1:19">
      <c r="A590" s="22">
        <v>585</v>
      </c>
      <c r="B590" s="22" t="s">
        <v>1300</v>
      </c>
      <c r="C590" s="22" t="s">
        <v>1301</v>
      </c>
      <c r="D590" s="22">
        <v>2000</v>
      </c>
      <c r="E590" s="103">
        <v>50.82</v>
      </c>
      <c r="F590" s="103">
        <f t="shared" si="45"/>
        <v>39.3545848091303</v>
      </c>
      <c r="G590" s="22" t="s">
        <v>60</v>
      </c>
      <c r="H590" s="104">
        <v>240000</v>
      </c>
      <c r="I590" s="104">
        <v>24000</v>
      </c>
      <c r="J590" s="104">
        <v>7200</v>
      </c>
      <c r="K590" s="104">
        <v>31200</v>
      </c>
      <c r="L590" s="104">
        <f t="shared" si="46"/>
        <v>9360</v>
      </c>
      <c r="M590" s="104">
        <f t="shared" si="47"/>
        <v>12480</v>
      </c>
      <c r="N590" s="104">
        <f t="shared" si="48"/>
        <v>21840</v>
      </c>
      <c r="O590" s="104">
        <f t="shared" si="49"/>
        <v>9360</v>
      </c>
      <c r="P590" s="109">
        <v>44297</v>
      </c>
      <c r="Q590" s="109">
        <v>44661</v>
      </c>
      <c r="R590" s="20" t="s">
        <v>24</v>
      </c>
      <c r="S590" s="106" t="s">
        <v>1282</v>
      </c>
    </row>
    <row r="591" ht="19.5" spans="1:19">
      <c r="A591" s="22">
        <v>586</v>
      </c>
      <c r="B591" s="22" t="s">
        <v>1302</v>
      </c>
      <c r="C591" s="22" t="s">
        <v>1303</v>
      </c>
      <c r="D591" s="22">
        <v>1600</v>
      </c>
      <c r="E591" s="103">
        <v>52</v>
      </c>
      <c r="F591" s="103">
        <f t="shared" si="45"/>
        <v>30.7692307692308</v>
      </c>
      <c r="G591" s="22" t="s">
        <v>1016</v>
      </c>
      <c r="H591" s="104">
        <v>192000</v>
      </c>
      <c r="I591" s="104">
        <v>19200</v>
      </c>
      <c r="J591" s="104"/>
      <c r="K591" s="104">
        <v>19200</v>
      </c>
      <c r="L591" s="104">
        <f t="shared" si="46"/>
        <v>5760</v>
      </c>
      <c r="M591" s="104">
        <f t="shared" si="47"/>
        <v>7680</v>
      </c>
      <c r="N591" s="104">
        <f t="shared" si="48"/>
        <v>13440</v>
      </c>
      <c r="O591" s="104">
        <f t="shared" si="49"/>
        <v>5760</v>
      </c>
      <c r="P591" s="109">
        <v>44297</v>
      </c>
      <c r="Q591" s="109">
        <v>44661</v>
      </c>
      <c r="R591" s="20" t="s">
        <v>24</v>
      </c>
      <c r="S591" s="106" t="s">
        <v>1304</v>
      </c>
    </row>
    <row r="592" ht="19.5" spans="1:19">
      <c r="A592" s="22">
        <v>587</v>
      </c>
      <c r="B592" s="22" t="s">
        <v>1305</v>
      </c>
      <c r="C592" s="22" t="s">
        <v>1306</v>
      </c>
      <c r="D592" s="22">
        <v>1000</v>
      </c>
      <c r="E592" s="103">
        <v>30.58</v>
      </c>
      <c r="F592" s="103">
        <f t="shared" si="45"/>
        <v>32.7011118378025</v>
      </c>
      <c r="G592" s="22" t="s">
        <v>60</v>
      </c>
      <c r="H592" s="104">
        <v>120000</v>
      </c>
      <c r="I592" s="104">
        <v>12000</v>
      </c>
      <c r="J592" s="104"/>
      <c r="K592" s="104">
        <v>12000</v>
      </c>
      <c r="L592" s="104">
        <f t="shared" si="46"/>
        <v>3600</v>
      </c>
      <c r="M592" s="104">
        <f t="shared" si="47"/>
        <v>4800</v>
      </c>
      <c r="N592" s="104">
        <f t="shared" si="48"/>
        <v>8400</v>
      </c>
      <c r="O592" s="104">
        <f t="shared" si="49"/>
        <v>3600</v>
      </c>
      <c r="P592" s="109">
        <v>44305</v>
      </c>
      <c r="Q592" s="109">
        <v>44669</v>
      </c>
      <c r="R592" s="20" t="s">
        <v>24</v>
      </c>
      <c r="S592" s="106" t="s">
        <v>1307</v>
      </c>
    </row>
    <row r="593" ht="19.5" spans="1:19">
      <c r="A593" s="22">
        <v>588</v>
      </c>
      <c r="B593" s="22" t="s">
        <v>1308</v>
      </c>
      <c r="C593" s="22" t="s">
        <v>1309</v>
      </c>
      <c r="D593" s="22">
        <v>2000</v>
      </c>
      <c r="E593" s="103">
        <v>50.68</v>
      </c>
      <c r="F593" s="103">
        <f t="shared" si="45"/>
        <v>39.4632991318074</v>
      </c>
      <c r="G593" s="22" t="s">
        <v>60</v>
      </c>
      <c r="H593" s="104">
        <v>240000</v>
      </c>
      <c r="I593" s="104">
        <v>24000</v>
      </c>
      <c r="J593" s="104"/>
      <c r="K593" s="104">
        <v>24000</v>
      </c>
      <c r="L593" s="104">
        <f t="shared" si="46"/>
        <v>7200</v>
      </c>
      <c r="M593" s="104">
        <f t="shared" si="47"/>
        <v>9600</v>
      </c>
      <c r="N593" s="104">
        <f t="shared" si="48"/>
        <v>16800</v>
      </c>
      <c r="O593" s="104">
        <f t="shared" si="49"/>
        <v>7200</v>
      </c>
      <c r="P593" s="109">
        <v>44307</v>
      </c>
      <c r="Q593" s="109">
        <v>44671</v>
      </c>
      <c r="R593" s="20" t="s">
        <v>24</v>
      </c>
      <c r="S593" s="106" t="s">
        <v>1310</v>
      </c>
    </row>
    <row r="594" ht="19.5" spans="1:19">
      <c r="A594" s="22">
        <v>589</v>
      </c>
      <c r="B594" s="22" t="s">
        <v>1311</v>
      </c>
      <c r="C594" s="22" t="s">
        <v>1312</v>
      </c>
      <c r="D594" s="22">
        <v>1200</v>
      </c>
      <c r="E594" s="103">
        <v>41.15</v>
      </c>
      <c r="F594" s="103">
        <f t="shared" si="45"/>
        <v>29.1616038882139</v>
      </c>
      <c r="G594" s="22" t="s">
        <v>70</v>
      </c>
      <c r="H594" s="104">
        <v>144000</v>
      </c>
      <c r="I594" s="104">
        <v>14400</v>
      </c>
      <c r="J594" s="104"/>
      <c r="K594" s="104">
        <v>14400</v>
      </c>
      <c r="L594" s="104">
        <f t="shared" si="46"/>
        <v>4320</v>
      </c>
      <c r="M594" s="104">
        <f t="shared" si="47"/>
        <v>5760</v>
      </c>
      <c r="N594" s="104">
        <f t="shared" si="48"/>
        <v>10080</v>
      </c>
      <c r="O594" s="104">
        <f t="shared" si="49"/>
        <v>4320</v>
      </c>
      <c r="P594" s="109">
        <v>44311</v>
      </c>
      <c r="Q594" s="109">
        <v>44675</v>
      </c>
      <c r="R594" s="20" t="s">
        <v>24</v>
      </c>
      <c r="S594" s="106" t="s">
        <v>1313</v>
      </c>
    </row>
    <row r="595" ht="19.5" spans="1:19">
      <c r="A595" s="22">
        <v>590</v>
      </c>
      <c r="B595" s="22" t="s">
        <v>1314</v>
      </c>
      <c r="C595" s="22" t="s">
        <v>1315</v>
      </c>
      <c r="D595" s="22">
        <v>1000</v>
      </c>
      <c r="E595" s="103">
        <v>24.99</v>
      </c>
      <c r="F595" s="103">
        <f t="shared" si="45"/>
        <v>40.016006402561</v>
      </c>
      <c r="G595" s="22" t="s">
        <v>271</v>
      </c>
      <c r="H595" s="104">
        <v>120000</v>
      </c>
      <c r="I595" s="104">
        <v>12000</v>
      </c>
      <c r="J595" s="104"/>
      <c r="K595" s="104">
        <v>12000</v>
      </c>
      <c r="L595" s="104">
        <f t="shared" si="46"/>
        <v>3600</v>
      </c>
      <c r="M595" s="104">
        <f t="shared" si="47"/>
        <v>4800</v>
      </c>
      <c r="N595" s="104">
        <f t="shared" si="48"/>
        <v>8400</v>
      </c>
      <c r="O595" s="104">
        <f t="shared" si="49"/>
        <v>3600</v>
      </c>
      <c r="P595" s="109">
        <v>44296</v>
      </c>
      <c r="Q595" s="109">
        <v>44660</v>
      </c>
      <c r="R595" s="20" t="s">
        <v>24</v>
      </c>
      <c r="S595" s="106" t="s">
        <v>1291</v>
      </c>
    </row>
    <row r="596" ht="19.5" spans="1:19">
      <c r="A596" s="22">
        <v>591</v>
      </c>
      <c r="B596" s="22" t="s">
        <v>1316</v>
      </c>
      <c r="C596" s="22" t="s">
        <v>1317</v>
      </c>
      <c r="D596" s="22">
        <v>1100</v>
      </c>
      <c r="E596" s="103">
        <v>25.22</v>
      </c>
      <c r="F596" s="103">
        <f t="shared" si="45"/>
        <v>43.6161776367962</v>
      </c>
      <c r="G596" s="22" t="s">
        <v>60</v>
      </c>
      <c r="H596" s="104">
        <v>132000</v>
      </c>
      <c r="I596" s="104">
        <v>13200</v>
      </c>
      <c r="J596" s="104"/>
      <c r="K596" s="104">
        <v>13200</v>
      </c>
      <c r="L596" s="104">
        <f t="shared" si="46"/>
        <v>3960</v>
      </c>
      <c r="M596" s="104">
        <f t="shared" si="47"/>
        <v>5280</v>
      </c>
      <c r="N596" s="104">
        <f t="shared" si="48"/>
        <v>9240</v>
      </c>
      <c r="O596" s="104">
        <f t="shared" si="49"/>
        <v>3960</v>
      </c>
      <c r="P596" s="109">
        <v>44299</v>
      </c>
      <c r="Q596" s="109">
        <v>44663</v>
      </c>
      <c r="R596" s="20" t="s">
        <v>24</v>
      </c>
      <c r="S596" s="106" t="s">
        <v>1313</v>
      </c>
    </row>
    <row r="597" ht="19.5" spans="1:19">
      <c r="A597" s="22">
        <v>592</v>
      </c>
      <c r="B597" s="22" t="s">
        <v>1318</v>
      </c>
      <c r="C597" s="22" t="s">
        <v>1319</v>
      </c>
      <c r="D597" s="22">
        <v>2400</v>
      </c>
      <c r="E597" s="103">
        <v>56.95</v>
      </c>
      <c r="F597" s="103">
        <f t="shared" si="45"/>
        <v>42.1422300263389</v>
      </c>
      <c r="G597" s="22" t="s">
        <v>64</v>
      </c>
      <c r="H597" s="104">
        <v>288000</v>
      </c>
      <c r="I597" s="104">
        <v>28800</v>
      </c>
      <c r="J597" s="104"/>
      <c r="K597" s="104">
        <v>28800</v>
      </c>
      <c r="L597" s="104">
        <f t="shared" si="46"/>
        <v>8640</v>
      </c>
      <c r="M597" s="104">
        <f t="shared" si="47"/>
        <v>11520</v>
      </c>
      <c r="N597" s="104">
        <f t="shared" si="48"/>
        <v>20160</v>
      </c>
      <c r="O597" s="104">
        <f t="shared" si="49"/>
        <v>8640</v>
      </c>
      <c r="P597" s="109">
        <v>44292</v>
      </c>
      <c r="Q597" s="109">
        <v>44656</v>
      </c>
      <c r="R597" s="20" t="s">
        <v>24</v>
      </c>
      <c r="S597" s="106" t="s">
        <v>1320</v>
      </c>
    </row>
    <row r="598" ht="19.5" spans="1:19">
      <c r="A598" s="22">
        <v>593</v>
      </c>
      <c r="B598" s="22" t="s">
        <v>1318</v>
      </c>
      <c r="C598" s="22" t="s">
        <v>1321</v>
      </c>
      <c r="D598" s="22">
        <v>3400</v>
      </c>
      <c r="E598" s="103">
        <v>80.92</v>
      </c>
      <c r="F598" s="103">
        <f t="shared" si="45"/>
        <v>42.0168067226891</v>
      </c>
      <c r="G598" s="22" t="s">
        <v>60</v>
      </c>
      <c r="H598" s="104">
        <v>408000</v>
      </c>
      <c r="I598" s="104">
        <v>40800</v>
      </c>
      <c r="J598" s="104"/>
      <c r="K598" s="104">
        <v>40800</v>
      </c>
      <c r="L598" s="104">
        <f t="shared" si="46"/>
        <v>12240</v>
      </c>
      <c r="M598" s="104">
        <f t="shared" si="47"/>
        <v>16320</v>
      </c>
      <c r="N598" s="104">
        <f t="shared" si="48"/>
        <v>28560</v>
      </c>
      <c r="O598" s="104">
        <f t="shared" si="49"/>
        <v>12240</v>
      </c>
      <c r="P598" s="109">
        <v>44292</v>
      </c>
      <c r="Q598" s="109">
        <v>44656</v>
      </c>
      <c r="R598" s="20" t="s">
        <v>24</v>
      </c>
      <c r="S598" s="106" t="s">
        <v>1320</v>
      </c>
    </row>
    <row r="599" ht="19.5" spans="1:19">
      <c r="A599" s="22">
        <v>594</v>
      </c>
      <c r="B599" s="22" t="s">
        <v>1322</v>
      </c>
      <c r="C599" s="22" t="s">
        <v>1323</v>
      </c>
      <c r="D599" s="22">
        <v>1600</v>
      </c>
      <c r="E599" s="103">
        <v>36.57</v>
      </c>
      <c r="F599" s="103">
        <f t="shared" si="45"/>
        <v>43.7517090511348</v>
      </c>
      <c r="G599" s="22" t="s">
        <v>60</v>
      </c>
      <c r="H599" s="104">
        <v>192000</v>
      </c>
      <c r="I599" s="104">
        <v>19200</v>
      </c>
      <c r="J599" s="104"/>
      <c r="K599" s="104">
        <v>19200</v>
      </c>
      <c r="L599" s="104">
        <f t="shared" si="46"/>
        <v>5760</v>
      </c>
      <c r="M599" s="104">
        <f t="shared" si="47"/>
        <v>7680</v>
      </c>
      <c r="N599" s="104">
        <f t="shared" si="48"/>
        <v>13440</v>
      </c>
      <c r="O599" s="104">
        <f t="shared" si="49"/>
        <v>5760</v>
      </c>
      <c r="P599" s="109">
        <v>44296</v>
      </c>
      <c r="Q599" s="109">
        <v>44660</v>
      </c>
      <c r="R599" s="20" t="s">
        <v>24</v>
      </c>
      <c r="S599" s="106" t="s">
        <v>1291</v>
      </c>
    </row>
    <row r="600" ht="19.5" spans="1:19">
      <c r="A600" s="22">
        <v>595</v>
      </c>
      <c r="B600" s="22" t="s">
        <v>1324</v>
      </c>
      <c r="C600" s="22" t="s">
        <v>1325</v>
      </c>
      <c r="D600" s="22">
        <v>1900</v>
      </c>
      <c r="E600" s="103">
        <v>44.36</v>
      </c>
      <c r="F600" s="103">
        <f t="shared" si="45"/>
        <v>42.8313796212804</v>
      </c>
      <c r="G600" s="22" t="s">
        <v>60</v>
      </c>
      <c r="H600" s="104">
        <v>228000</v>
      </c>
      <c r="I600" s="104">
        <v>22800</v>
      </c>
      <c r="J600" s="104"/>
      <c r="K600" s="104">
        <v>22800</v>
      </c>
      <c r="L600" s="104">
        <f t="shared" si="46"/>
        <v>6840</v>
      </c>
      <c r="M600" s="104">
        <f t="shared" si="47"/>
        <v>9120</v>
      </c>
      <c r="N600" s="104">
        <f t="shared" si="48"/>
        <v>15960</v>
      </c>
      <c r="O600" s="104">
        <f t="shared" si="49"/>
        <v>6840</v>
      </c>
      <c r="P600" s="109">
        <v>44296</v>
      </c>
      <c r="Q600" s="109">
        <v>44660</v>
      </c>
      <c r="R600" s="20" t="s">
        <v>24</v>
      </c>
      <c r="S600" s="106" t="s">
        <v>1291</v>
      </c>
    </row>
    <row r="601" ht="19.5" spans="1:19">
      <c r="A601" s="22">
        <v>596</v>
      </c>
      <c r="B601" s="22" t="s">
        <v>1326</v>
      </c>
      <c r="C601" s="22" t="s">
        <v>1327</v>
      </c>
      <c r="D601" s="22">
        <v>700</v>
      </c>
      <c r="E601" s="103">
        <v>22.4</v>
      </c>
      <c r="F601" s="103">
        <f t="shared" si="45"/>
        <v>31.25</v>
      </c>
      <c r="G601" s="22" t="s">
        <v>64</v>
      </c>
      <c r="H601" s="104">
        <v>84000</v>
      </c>
      <c r="I601" s="104">
        <v>8400</v>
      </c>
      <c r="J601" s="104"/>
      <c r="K601" s="104">
        <v>8400</v>
      </c>
      <c r="L601" s="104">
        <f t="shared" si="46"/>
        <v>2520</v>
      </c>
      <c r="M601" s="104">
        <f t="shared" si="47"/>
        <v>3360</v>
      </c>
      <c r="N601" s="104">
        <f t="shared" si="48"/>
        <v>5880</v>
      </c>
      <c r="O601" s="104">
        <f t="shared" si="49"/>
        <v>2520</v>
      </c>
      <c r="P601" s="109">
        <v>44296</v>
      </c>
      <c r="Q601" s="109">
        <v>44660</v>
      </c>
      <c r="R601" s="20" t="s">
        <v>24</v>
      </c>
      <c r="S601" s="106" t="s">
        <v>1313</v>
      </c>
    </row>
    <row r="602" ht="19.5" spans="1:19">
      <c r="A602" s="22">
        <v>597</v>
      </c>
      <c r="B602" s="22" t="s">
        <v>1328</v>
      </c>
      <c r="C602" s="22" t="s">
        <v>1329</v>
      </c>
      <c r="D602" s="22">
        <v>850</v>
      </c>
      <c r="E602" s="103">
        <v>20.48</v>
      </c>
      <c r="F602" s="103">
        <f t="shared" si="45"/>
        <v>41.50390625</v>
      </c>
      <c r="G602" s="22" t="s">
        <v>60</v>
      </c>
      <c r="H602" s="104">
        <v>102000</v>
      </c>
      <c r="I602" s="104">
        <v>10200</v>
      </c>
      <c r="J602" s="104"/>
      <c r="K602" s="104">
        <v>10200</v>
      </c>
      <c r="L602" s="104">
        <f t="shared" si="46"/>
        <v>3060</v>
      </c>
      <c r="M602" s="104">
        <f t="shared" si="47"/>
        <v>4080</v>
      </c>
      <c r="N602" s="104">
        <f t="shared" si="48"/>
        <v>7140</v>
      </c>
      <c r="O602" s="104">
        <f t="shared" si="49"/>
        <v>3060</v>
      </c>
      <c r="P602" s="109">
        <v>44297</v>
      </c>
      <c r="Q602" s="109">
        <v>44661</v>
      </c>
      <c r="R602" s="20" t="s">
        <v>24</v>
      </c>
      <c r="S602" s="106" t="s">
        <v>1277</v>
      </c>
    </row>
    <row r="603" ht="19.5" spans="1:19">
      <c r="A603" s="22">
        <v>598</v>
      </c>
      <c r="B603" s="22" t="s">
        <v>1326</v>
      </c>
      <c r="C603" s="22" t="s">
        <v>1330</v>
      </c>
      <c r="D603" s="22">
        <v>1800</v>
      </c>
      <c r="E603" s="103">
        <v>45</v>
      </c>
      <c r="F603" s="103">
        <f t="shared" si="45"/>
        <v>40</v>
      </c>
      <c r="G603" s="22" t="s">
        <v>60</v>
      </c>
      <c r="H603" s="104">
        <v>216000</v>
      </c>
      <c r="I603" s="104">
        <v>21600</v>
      </c>
      <c r="J603" s="104"/>
      <c r="K603" s="104">
        <v>21600</v>
      </c>
      <c r="L603" s="104">
        <f t="shared" si="46"/>
        <v>6480</v>
      </c>
      <c r="M603" s="104">
        <f t="shared" si="47"/>
        <v>8640</v>
      </c>
      <c r="N603" s="104">
        <f t="shared" si="48"/>
        <v>15120</v>
      </c>
      <c r="O603" s="104">
        <f t="shared" si="49"/>
        <v>6480</v>
      </c>
      <c r="P603" s="109">
        <v>44296</v>
      </c>
      <c r="Q603" s="109">
        <v>44660</v>
      </c>
      <c r="R603" s="20" t="s">
        <v>24</v>
      </c>
      <c r="S603" s="106" t="s">
        <v>1313</v>
      </c>
    </row>
    <row r="604" ht="19.5" spans="1:19">
      <c r="A604" s="22">
        <v>599</v>
      </c>
      <c r="B604" s="22" t="s">
        <v>1296</v>
      </c>
      <c r="C604" s="22" t="s">
        <v>1331</v>
      </c>
      <c r="D604" s="22">
        <v>950</v>
      </c>
      <c r="E604" s="103">
        <v>22.42</v>
      </c>
      <c r="F604" s="103">
        <f t="shared" si="45"/>
        <v>42.3728813559322</v>
      </c>
      <c r="G604" s="22" t="s">
        <v>60</v>
      </c>
      <c r="H604" s="104">
        <v>114000</v>
      </c>
      <c r="I604" s="104">
        <v>11400</v>
      </c>
      <c r="J604" s="104"/>
      <c r="K604" s="104">
        <v>11400</v>
      </c>
      <c r="L604" s="104">
        <f t="shared" si="46"/>
        <v>3420</v>
      </c>
      <c r="M604" s="104">
        <f t="shared" si="47"/>
        <v>4560</v>
      </c>
      <c r="N604" s="104">
        <f t="shared" si="48"/>
        <v>7980</v>
      </c>
      <c r="O604" s="104">
        <f t="shared" si="49"/>
        <v>3420</v>
      </c>
      <c r="P604" s="109">
        <v>44297</v>
      </c>
      <c r="Q604" s="109">
        <v>44661</v>
      </c>
      <c r="R604" s="20" t="s">
        <v>27</v>
      </c>
      <c r="S604" s="106" t="s">
        <v>1184</v>
      </c>
    </row>
    <row r="605" ht="19.5" spans="1:19">
      <c r="A605" s="22">
        <v>600</v>
      </c>
      <c r="B605" s="22" t="s">
        <v>1332</v>
      </c>
      <c r="C605" s="22" t="s">
        <v>1333</v>
      </c>
      <c r="D605" s="22">
        <v>2200</v>
      </c>
      <c r="E605" s="103">
        <v>50.05</v>
      </c>
      <c r="F605" s="103">
        <f t="shared" si="45"/>
        <v>43.956043956044</v>
      </c>
      <c r="G605" s="22" t="s">
        <v>60</v>
      </c>
      <c r="H605" s="104">
        <v>264000</v>
      </c>
      <c r="I605" s="104">
        <v>26400</v>
      </c>
      <c r="J605" s="104"/>
      <c r="K605" s="104">
        <v>26400</v>
      </c>
      <c r="L605" s="104">
        <f t="shared" si="46"/>
        <v>7920</v>
      </c>
      <c r="M605" s="104">
        <f t="shared" si="47"/>
        <v>10560</v>
      </c>
      <c r="N605" s="104">
        <f t="shared" si="48"/>
        <v>18480</v>
      </c>
      <c r="O605" s="104">
        <f t="shared" si="49"/>
        <v>7920</v>
      </c>
      <c r="P605" s="109">
        <v>44299</v>
      </c>
      <c r="Q605" s="109">
        <v>44663</v>
      </c>
      <c r="R605" s="20" t="s">
        <v>24</v>
      </c>
      <c r="S605" s="106" t="s">
        <v>1334</v>
      </c>
    </row>
    <row r="606" ht="19.5" spans="1:19">
      <c r="A606" s="22">
        <v>601</v>
      </c>
      <c r="B606" s="22" t="s">
        <v>1335</v>
      </c>
      <c r="C606" s="22" t="s">
        <v>1336</v>
      </c>
      <c r="D606" s="22">
        <v>1800</v>
      </c>
      <c r="E606" s="103">
        <v>42.6</v>
      </c>
      <c r="F606" s="103">
        <f t="shared" si="45"/>
        <v>42.2535211267606</v>
      </c>
      <c r="G606" s="22" t="s">
        <v>60</v>
      </c>
      <c r="H606" s="104">
        <v>216000</v>
      </c>
      <c r="I606" s="104">
        <v>21600</v>
      </c>
      <c r="J606" s="104"/>
      <c r="K606" s="104">
        <v>21600</v>
      </c>
      <c r="L606" s="104">
        <f t="shared" si="46"/>
        <v>6480</v>
      </c>
      <c r="M606" s="104">
        <f t="shared" si="47"/>
        <v>8640</v>
      </c>
      <c r="N606" s="104">
        <f t="shared" si="48"/>
        <v>15120</v>
      </c>
      <c r="O606" s="104">
        <f t="shared" si="49"/>
        <v>6480</v>
      </c>
      <c r="P606" s="109">
        <v>44302</v>
      </c>
      <c r="Q606" s="109">
        <v>44666</v>
      </c>
      <c r="R606" s="20" t="s">
        <v>24</v>
      </c>
      <c r="S606" s="106" t="s">
        <v>1337</v>
      </c>
    </row>
    <row r="607" ht="19.5" spans="1:19">
      <c r="A607" s="22">
        <v>602</v>
      </c>
      <c r="B607" s="22" t="s">
        <v>1318</v>
      </c>
      <c r="C607" s="22" t="s">
        <v>1338</v>
      </c>
      <c r="D607" s="22">
        <v>2100</v>
      </c>
      <c r="E607" s="103">
        <v>51.07</v>
      </c>
      <c r="F607" s="103">
        <f t="shared" si="45"/>
        <v>41.1200313295477</v>
      </c>
      <c r="G607" s="22" t="s">
        <v>64</v>
      </c>
      <c r="H607" s="104">
        <v>252000</v>
      </c>
      <c r="I607" s="104">
        <v>25200</v>
      </c>
      <c r="J607" s="104"/>
      <c r="K607" s="104">
        <v>25200</v>
      </c>
      <c r="L607" s="104">
        <f t="shared" si="46"/>
        <v>7560</v>
      </c>
      <c r="M607" s="104">
        <f t="shared" si="47"/>
        <v>10080</v>
      </c>
      <c r="N607" s="104">
        <f t="shared" si="48"/>
        <v>17640</v>
      </c>
      <c r="O607" s="104">
        <f t="shared" si="49"/>
        <v>7560</v>
      </c>
      <c r="P607" s="109">
        <v>44299</v>
      </c>
      <c r="Q607" s="109">
        <v>44663</v>
      </c>
      <c r="R607" s="20" t="s">
        <v>24</v>
      </c>
      <c r="S607" s="106" t="s">
        <v>1339</v>
      </c>
    </row>
    <row r="608" ht="19.5" spans="1:19">
      <c r="A608" s="22">
        <v>603</v>
      </c>
      <c r="B608" s="22" t="s">
        <v>1318</v>
      </c>
      <c r="C608" s="22" t="s">
        <v>1340</v>
      </c>
      <c r="D608" s="22">
        <v>800</v>
      </c>
      <c r="E608" s="103">
        <v>26.84</v>
      </c>
      <c r="F608" s="103">
        <f t="shared" si="45"/>
        <v>29.806259314456</v>
      </c>
      <c r="G608" s="22" t="s">
        <v>60</v>
      </c>
      <c r="H608" s="104">
        <v>96000</v>
      </c>
      <c r="I608" s="104">
        <v>9600</v>
      </c>
      <c r="J608" s="104"/>
      <c r="K608" s="104">
        <v>9600</v>
      </c>
      <c r="L608" s="104">
        <f t="shared" si="46"/>
        <v>2880</v>
      </c>
      <c r="M608" s="104">
        <f t="shared" si="47"/>
        <v>3840</v>
      </c>
      <c r="N608" s="104">
        <f t="shared" si="48"/>
        <v>6720</v>
      </c>
      <c r="O608" s="104">
        <f t="shared" si="49"/>
        <v>2880</v>
      </c>
      <c r="P608" s="109">
        <v>44299</v>
      </c>
      <c r="Q608" s="109">
        <v>44663</v>
      </c>
      <c r="R608" s="20" t="s">
        <v>24</v>
      </c>
      <c r="S608" s="106" t="s">
        <v>1339</v>
      </c>
    </row>
    <row r="609" ht="19.5" spans="1:19">
      <c r="A609" s="22">
        <v>604</v>
      </c>
      <c r="B609" s="22" t="s">
        <v>1318</v>
      </c>
      <c r="C609" s="22" t="s">
        <v>1341</v>
      </c>
      <c r="D609" s="22">
        <v>1500</v>
      </c>
      <c r="E609" s="103">
        <v>48.89</v>
      </c>
      <c r="F609" s="103">
        <f t="shared" si="45"/>
        <v>30.6811208836163</v>
      </c>
      <c r="G609" s="22" t="s">
        <v>60</v>
      </c>
      <c r="H609" s="104">
        <v>180000</v>
      </c>
      <c r="I609" s="104">
        <v>18000</v>
      </c>
      <c r="J609" s="104"/>
      <c r="K609" s="104">
        <v>18000</v>
      </c>
      <c r="L609" s="104">
        <f t="shared" si="46"/>
        <v>5400</v>
      </c>
      <c r="M609" s="104">
        <f t="shared" si="47"/>
        <v>7200</v>
      </c>
      <c r="N609" s="104">
        <f t="shared" si="48"/>
        <v>12600</v>
      </c>
      <c r="O609" s="104">
        <f t="shared" si="49"/>
        <v>5400</v>
      </c>
      <c r="P609" s="109">
        <v>44299</v>
      </c>
      <c r="Q609" s="109">
        <v>44663</v>
      </c>
      <c r="R609" s="20" t="s">
        <v>24</v>
      </c>
      <c r="S609" s="106" t="s">
        <v>1339</v>
      </c>
    </row>
    <row r="610" ht="19.5" spans="1:19">
      <c r="A610" s="22">
        <v>605</v>
      </c>
      <c r="B610" s="22" t="s">
        <v>1318</v>
      </c>
      <c r="C610" s="22" t="s">
        <v>1342</v>
      </c>
      <c r="D610" s="22">
        <v>1200</v>
      </c>
      <c r="E610" s="103">
        <v>39.58</v>
      </c>
      <c r="F610" s="103">
        <f t="shared" si="45"/>
        <v>30.3183425972714</v>
      </c>
      <c r="G610" s="22" t="s">
        <v>60</v>
      </c>
      <c r="H610" s="104">
        <v>144000</v>
      </c>
      <c r="I610" s="104">
        <v>14400</v>
      </c>
      <c r="J610" s="104"/>
      <c r="K610" s="104">
        <v>14400</v>
      </c>
      <c r="L610" s="104">
        <f t="shared" si="46"/>
        <v>4320</v>
      </c>
      <c r="M610" s="104">
        <f t="shared" si="47"/>
        <v>5760</v>
      </c>
      <c r="N610" s="104">
        <f t="shared" si="48"/>
        <v>10080</v>
      </c>
      <c r="O610" s="104">
        <f t="shared" si="49"/>
        <v>4320</v>
      </c>
      <c r="P610" s="109">
        <v>44299</v>
      </c>
      <c r="Q610" s="109">
        <v>44663</v>
      </c>
      <c r="R610" s="20" t="s">
        <v>24</v>
      </c>
      <c r="S610" s="106" t="s">
        <v>1339</v>
      </c>
    </row>
    <row r="611" ht="19.5" spans="1:19">
      <c r="A611" s="22">
        <v>606</v>
      </c>
      <c r="B611" s="22" t="s">
        <v>1318</v>
      </c>
      <c r="C611" s="22" t="s">
        <v>1343</v>
      </c>
      <c r="D611" s="22">
        <v>2200</v>
      </c>
      <c r="E611" s="103">
        <v>56.6</v>
      </c>
      <c r="F611" s="103">
        <f t="shared" si="45"/>
        <v>38.86925795053</v>
      </c>
      <c r="G611" s="22" t="s">
        <v>60</v>
      </c>
      <c r="H611" s="104">
        <v>264000</v>
      </c>
      <c r="I611" s="104">
        <v>26400</v>
      </c>
      <c r="J611" s="104"/>
      <c r="K611" s="104">
        <v>26400</v>
      </c>
      <c r="L611" s="104">
        <f t="shared" si="46"/>
        <v>7920</v>
      </c>
      <c r="M611" s="104">
        <f t="shared" si="47"/>
        <v>10560</v>
      </c>
      <c r="N611" s="104">
        <f t="shared" si="48"/>
        <v>18480</v>
      </c>
      <c r="O611" s="104">
        <f t="shared" si="49"/>
        <v>7920</v>
      </c>
      <c r="P611" s="109">
        <v>44299</v>
      </c>
      <c r="Q611" s="109">
        <v>44663</v>
      </c>
      <c r="R611" s="20" t="s">
        <v>24</v>
      </c>
      <c r="S611" s="106" t="s">
        <v>1339</v>
      </c>
    </row>
    <row r="612" ht="19.5" spans="1:19">
      <c r="A612" s="22">
        <v>607</v>
      </c>
      <c r="B612" s="22" t="s">
        <v>1318</v>
      </c>
      <c r="C612" s="22" t="s">
        <v>1344</v>
      </c>
      <c r="D612" s="22">
        <v>1800</v>
      </c>
      <c r="E612" s="103">
        <v>43.94</v>
      </c>
      <c r="F612" s="103">
        <f t="shared" si="45"/>
        <v>40.9649522075558</v>
      </c>
      <c r="G612" s="22" t="s">
        <v>162</v>
      </c>
      <c r="H612" s="104">
        <v>216000</v>
      </c>
      <c r="I612" s="104">
        <v>21600</v>
      </c>
      <c r="J612" s="104"/>
      <c r="K612" s="104">
        <v>21600</v>
      </c>
      <c r="L612" s="104">
        <f t="shared" si="46"/>
        <v>6480</v>
      </c>
      <c r="M612" s="104">
        <f t="shared" si="47"/>
        <v>8640</v>
      </c>
      <c r="N612" s="104">
        <f t="shared" si="48"/>
        <v>15120</v>
      </c>
      <c r="O612" s="104">
        <f t="shared" si="49"/>
        <v>6480</v>
      </c>
      <c r="P612" s="109">
        <v>44299</v>
      </c>
      <c r="Q612" s="109">
        <v>44663</v>
      </c>
      <c r="R612" s="20" t="s">
        <v>24</v>
      </c>
      <c r="S612" s="106" t="s">
        <v>1339</v>
      </c>
    </row>
    <row r="613" ht="19.5" spans="1:19">
      <c r="A613" s="22">
        <v>608</v>
      </c>
      <c r="B613" s="22" t="s">
        <v>1318</v>
      </c>
      <c r="C613" s="22" t="s">
        <v>1345</v>
      </c>
      <c r="D613" s="22">
        <v>1000</v>
      </c>
      <c r="E613" s="103">
        <v>24.61</v>
      </c>
      <c r="F613" s="103">
        <f t="shared" si="45"/>
        <v>40.6338886631451</v>
      </c>
      <c r="G613" s="22" t="s">
        <v>60</v>
      </c>
      <c r="H613" s="104">
        <v>120000</v>
      </c>
      <c r="I613" s="104">
        <v>12000</v>
      </c>
      <c r="J613" s="104"/>
      <c r="K613" s="104">
        <v>12000</v>
      </c>
      <c r="L613" s="104">
        <f t="shared" si="46"/>
        <v>3600</v>
      </c>
      <c r="M613" s="104">
        <f t="shared" si="47"/>
        <v>4800</v>
      </c>
      <c r="N613" s="104">
        <f t="shared" si="48"/>
        <v>8400</v>
      </c>
      <c r="O613" s="104">
        <f t="shared" si="49"/>
        <v>3600</v>
      </c>
      <c r="P613" s="109">
        <v>44299</v>
      </c>
      <c r="Q613" s="109">
        <v>44663</v>
      </c>
      <c r="R613" s="20" t="s">
        <v>24</v>
      </c>
      <c r="S613" s="106" t="s">
        <v>1339</v>
      </c>
    </row>
    <row r="614" ht="19.5" spans="1:19">
      <c r="A614" s="22">
        <v>609</v>
      </c>
      <c r="B614" s="22" t="s">
        <v>1346</v>
      </c>
      <c r="C614" s="22" t="s">
        <v>1347</v>
      </c>
      <c r="D614" s="22">
        <v>730</v>
      </c>
      <c r="E614" s="103">
        <v>23.91</v>
      </c>
      <c r="F614" s="103">
        <f t="shared" si="45"/>
        <v>30.5311585110832</v>
      </c>
      <c r="G614" s="22" t="s">
        <v>64</v>
      </c>
      <c r="H614" s="104">
        <v>87600</v>
      </c>
      <c r="I614" s="104">
        <v>8760</v>
      </c>
      <c r="J614" s="104"/>
      <c r="K614" s="104">
        <v>8760</v>
      </c>
      <c r="L614" s="104">
        <f t="shared" si="46"/>
        <v>2628</v>
      </c>
      <c r="M614" s="104">
        <f t="shared" si="47"/>
        <v>3504</v>
      </c>
      <c r="N614" s="104">
        <f t="shared" si="48"/>
        <v>6132</v>
      </c>
      <c r="O614" s="104">
        <f t="shared" si="49"/>
        <v>2628</v>
      </c>
      <c r="P614" s="109">
        <v>44299</v>
      </c>
      <c r="Q614" s="109">
        <v>44663</v>
      </c>
      <c r="R614" s="20" t="s">
        <v>24</v>
      </c>
      <c r="S614" s="106" t="s">
        <v>1293</v>
      </c>
    </row>
    <row r="615" ht="19.5" spans="1:19">
      <c r="A615" s="22">
        <v>610</v>
      </c>
      <c r="B615" s="22" t="s">
        <v>1302</v>
      </c>
      <c r="C615" s="22" t="s">
        <v>1348</v>
      </c>
      <c r="D615" s="22">
        <v>630</v>
      </c>
      <c r="E615" s="103">
        <v>18.9</v>
      </c>
      <c r="F615" s="103">
        <f t="shared" si="45"/>
        <v>33.3333333333333</v>
      </c>
      <c r="G615" s="22" t="s">
        <v>162</v>
      </c>
      <c r="H615" s="104">
        <v>75600</v>
      </c>
      <c r="I615" s="104">
        <v>7560</v>
      </c>
      <c r="J615" s="104"/>
      <c r="K615" s="104">
        <v>7560</v>
      </c>
      <c r="L615" s="104">
        <f t="shared" si="46"/>
        <v>2268</v>
      </c>
      <c r="M615" s="104">
        <f t="shared" si="47"/>
        <v>3024</v>
      </c>
      <c r="N615" s="104">
        <f t="shared" si="48"/>
        <v>5292</v>
      </c>
      <c r="O615" s="104">
        <f t="shared" si="49"/>
        <v>2268</v>
      </c>
      <c r="P615" s="109">
        <v>44297</v>
      </c>
      <c r="Q615" s="109">
        <v>44661</v>
      </c>
      <c r="R615" s="20" t="s">
        <v>24</v>
      </c>
      <c r="S615" s="106" t="s">
        <v>1304</v>
      </c>
    </row>
    <row r="616" ht="19.5" spans="1:19">
      <c r="A616" s="22">
        <v>611</v>
      </c>
      <c r="B616" s="22" t="s">
        <v>1308</v>
      </c>
      <c r="C616" s="22" t="s">
        <v>1349</v>
      </c>
      <c r="D616" s="22">
        <v>1900</v>
      </c>
      <c r="E616" s="103">
        <v>43.97</v>
      </c>
      <c r="F616" s="103">
        <f t="shared" si="45"/>
        <v>43.2112804184671</v>
      </c>
      <c r="G616" s="22" t="s">
        <v>60</v>
      </c>
      <c r="H616" s="104">
        <v>228000</v>
      </c>
      <c r="I616" s="104">
        <v>22800</v>
      </c>
      <c r="J616" s="104"/>
      <c r="K616" s="104">
        <v>22800</v>
      </c>
      <c r="L616" s="104">
        <f t="shared" si="46"/>
        <v>6840</v>
      </c>
      <c r="M616" s="104">
        <f t="shared" si="47"/>
        <v>9120</v>
      </c>
      <c r="N616" s="104">
        <f t="shared" si="48"/>
        <v>15960</v>
      </c>
      <c r="O616" s="104">
        <f t="shared" si="49"/>
        <v>6840</v>
      </c>
      <c r="P616" s="109">
        <v>44309</v>
      </c>
      <c r="Q616" s="109">
        <v>44673</v>
      </c>
      <c r="R616" s="20" t="s">
        <v>24</v>
      </c>
      <c r="S616" s="106" t="s">
        <v>1350</v>
      </c>
    </row>
    <row r="617" ht="19.5" spans="1:19">
      <c r="A617" s="22">
        <v>612</v>
      </c>
      <c r="B617" s="22" t="s">
        <v>1351</v>
      </c>
      <c r="C617" s="22" t="s">
        <v>1352</v>
      </c>
      <c r="D617" s="22">
        <v>1500</v>
      </c>
      <c r="E617" s="103">
        <v>46.65</v>
      </c>
      <c r="F617" s="103">
        <f t="shared" si="45"/>
        <v>32.1543408360129</v>
      </c>
      <c r="G617" s="22" t="s">
        <v>60</v>
      </c>
      <c r="H617" s="104">
        <v>180000</v>
      </c>
      <c r="I617" s="104">
        <v>18000</v>
      </c>
      <c r="J617" s="104"/>
      <c r="K617" s="104">
        <v>18000</v>
      </c>
      <c r="L617" s="104">
        <f t="shared" si="46"/>
        <v>5400</v>
      </c>
      <c r="M617" s="104">
        <f t="shared" si="47"/>
        <v>7200</v>
      </c>
      <c r="N617" s="104">
        <f t="shared" si="48"/>
        <v>12600</v>
      </c>
      <c r="O617" s="104">
        <f t="shared" si="49"/>
        <v>5400</v>
      </c>
      <c r="P617" s="109">
        <v>44299</v>
      </c>
      <c r="Q617" s="109">
        <v>44663</v>
      </c>
      <c r="R617" s="20" t="s">
        <v>24</v>
      </c>
      <c r="S617" s="106" t="s">
        <v>1277</v>
      </c>
    </row>
    <row r="618" ht="19.5" spans="1:19">
      <c r="A618" s="22">
        <v>613</v>
      </c>
      <c r="B618" s="22" t="s">
        <v>1353</v>
      </c>
      <c r="C618" s="22" t="s">
        <v>1354</v>
      </c>
      <c r="D618" s="22">
        <v>940</v>
      </c>
      <c r="E618" s="103">
        <v>31.2</v>
      </c>
      <c r="F618" s="103">
        <f t="shared" si="45"/>
        <v>30.1282051282051</v>
      </c>
      <c r="G618" s="22" t="s">
        <v>64</v>
      </c>
      <c r="H618" s="104">
        <v>112800</v>
      </c>
      <c r="I618" s="104">
        <v>11280</v>
      </c>
      <c r="J618" s="104"/>
      <c r="K618" s="104">
        <v>11280</v>
      </c>
      <c r="L618" s="104">
        <f t="shared" si="46"/>
        <v>3384</v>
      </c>
      <c r="M618" s="104">
        <f t="shared" si="47"/>
        <v>4512</v>
      </c>
      <c r="N618" s="104">
        <f t="shared" si="48"/>
        <v>7896</v>
      </c>
      <c r="O618" s="104">
        <f t="shared" si="49"/>
        <v>3384</v>
      </c>
      <c r="P618" s="109">
        <v>44299</v>
      </c>
      <c r="Q618" s="109">
        <v>44663</v>
      </c>
      <c r="R618" s="20" t="s">
        <v>24</v>
      </c>
      <c r="S618" s="106" t="s">
        <v>1355</v>
      </c>
    </row>
    <row r="619" ht="19.5" spans="1:19">
      <c r="A619" s="22">
        <v>614</v>
      </c>
      <c r="B619" s="22" t="s">
        <v>1356</v>
      </c>
      <c r="C619" s="22" t="s">
        <v>1357</v>
      </c>
      <c r="D619" s="22">
        <v>2300</v>
      </c>
      <c r="E619" s="103">
        <v>43</v>
      </c>
      <c r="F619" s="103">
        <f t="shared" si="45"/>
        <v>53.4883720930233</v>
      </c>
      <c r="G619" s="22" t="s">
        <v>60</v>
      </c>
      <c r="H619" s="104">
        <v>276000</v>
      </c>
      <c r="I619" s="104">
        <v>27600</v>
      </c>
      <c r="J619" s="104"/>
      <c r="K619" s="104">
        <v>27600</v>
      </c>
      <c r="L619" s="104">
        <f t="shared" si="46"/>
        <v>8280</v>
      </c>
      <c r="M619" s="104">
        <f t="shared" si="47"/>
        <v>11040</v>
      </c>
      <c r="N619" s="104">
        <f t="shared" si="48"/>
        <v>19320</v>
      </c>
      <c r="O619" s="104">
        <f t="shared" si="49"/>
        <v>8280</v>
      </c>
      <c r="P619" s="109">
        <v>44299</v>
      </c>
      <c r="Q619" s="109">
        <v>44663</v>
      </c>
      <c r="R619" s="20" t="s">
        <v>24</v>
      </c>
      <c r="S619" s="106" t="s">
        <v>1358</v>
      </c>
    </row>
    <row r="620" ht="19.5" spans="1:19">
      <c r="A620" s="22">
        <v>615</v>
      </c>
      <c r="B620" s="22" t="s">
        <v>1359</v>
      </c>
      <c r="C620" s="22" t="s">
        <v>1360</v>
      </c>
      <c r="D620" s="22">
        <v>850</v>
      </c>
      <c r="E620" s="103">
        <v>23.1</v>
      </c>
      <c r="F620" s="103">
        <f t="shared" si="45"/>
        <v>36.7965367965368</v>
      </c>
      <c r="G620" s="22" t="s">
        <v>162</v>
      </c>
      <c r="H620" s="104">
        <v>102000</v>
      </c>
      <c r="I620" s="104">
        <v>10200</v>
      </c>
      <c r="J620" s="104"/>
      <c r="K620" s="104">
        <v>10200</v>
      </c>
      <c r="L620" s="104">
        <f t="shared" si="46"/>
        <v>3060</v>
      </c>
      <c r="M620" s="104">
        <f t="shared" si="47"/>
        <v>4080</v>
      </c>
      <c r="N620" s="104">
        <f t="shared" si="48"/>
        <v>7140</v>
      </c>
      <c r="O620" s="104">
        <f t="shared" si="49"/>
        <v>3060</v>
      </c>
      <c r="P620" s="109">
        <v>44299</v>
      </c>
      <c r="Q620" s="109">
        <v>44663</v>
      </c>
      <c r="R620" s="20" t="s">
        <v>24</v>
      </c>
      <c r="S620" s="106" t="s">
        <v>1358</v>
      </c>
    </row>
    <row r="621" ht="19.5" spans="1:19">
      <c r="A621" s="22">
        <v>616</v>
      </c>
      <c r="B621" s="22" t="s">
        <v>1318</v>
      </c>
      <c r="C621" s="22" t="s">
        <v>1361</v>
      </c>
      <c r="D621" s="22">
        <v>2000</v>
      </c>
      <c r="E621" s="103">
        <v>61.31</v>
      </c>
      <c r="F621" s="103">
        <f t="shared" si="45"/>
        <v>32.6211058554885</v>
      </c>
      <c r="G621" s="22" t="s">
        <v>162</v>
      </c>
      <c r="H621" s="104">
        <v>240000</v>
      </c>
      <c r="I621" s="104">
        <v>24000</v>
      </c>
      <c r="J621" s="104"/>
      <c r="K621" s="104">
        <v>24000</v>
      </c>
      <c r="L621" s="104">
        <f t="shared" si="46"/>
        <v>7200</v>
      </c>
      <c r="M621" s="104">
        <f t="shared" si="47"/>
        <v>9600</v>
      </c>
      <c r="N621" s="104">
        <f t="shared" si="48"/>
        <v>16800</v>
      </c>
      <c r="O621" s="104">
        <f t="shared" si="49"/>
        <v>7200</v>
      </c>
      <c r="P621" s="109">
        <v>44299</v>
      </c>
      <c r="Q621" s="109">
        <v>44663</v>
      </c>
      <c r="R621" s="20" t="s">
        <v>24</v>
      </c>
      <c r="S621" s="106" t="s">
        <v>1339</v>
      </c>
    </row>
    <row r="622" ht="19.5" spans="1:19">
      <c r="A622" s="22">
        <v>617</v>
      </c>
      <c r="B622" s="22" t="s">
        <v>1362</v>
      </c>
      <c r="C622" s="22" t="s">
        <v>1363</v>
      </c>
      <c r="D622" s="22">
        <v>1500</v>
      </c>
      <c r="E622" s="103">
        <v>42.71</v>
      </c>
      <c r="F622" s="103">
        <f t="shared" si="45"/>
        <v>35.1205806602669</v>
      </c>
      <c r="G622" s="22" t="s">
        <v>60</v>
      </c>
      <c r="H622" s="104">
        <v>180000</v>
      </c>
      <c r="I622" s="104">
        <v>18000</v>
      </c>
      <c r="J622" s="104"/>
      <c r="K622" s="104">
        <v>18000</v>
      </c>
      <c r="L622" s="104">
        <f t="shared" si="46"/>
        <v>5400</v>
      </c>
      <c r="M622" s="104">
        <f t="shared" si="47"/>
        <v>7200</v>
      </c>
      <c r="N622" s="104">
        <f t="shared" si="48"/>
        <v>12600</v>
      </c>
      <c r="O622" s="104">
        <f t="shared" si="49"/>
        <v>5400</v>
      </c>
      <c r="P622" s="109">
        <v>44297</v>
      </c>
      <c r="Q622" s="109">
        <v>44661</v>
      </c>
      <c r="R622" s="20" t="s">
        <v>24</v>
      </c>
      <c r="S622" s="106" t="s">
        <v>1364</v>
      </c>
    </row>
    <row r="623" ht="19.5" spans="1:19">
      <c r="A623" s="22">
        <v>618</v>
      </c>
      <c r="B623" s="22" t="s">
        <v>1362</v>
      </c>
      <c r="C623" s="22" t="s">
        <v>1365</v>
      </c>
      <c r="D623" s="22">
        <v>2500</v>
      </c>
      <c r="E623" s="103">
        <v>57.02</v>
      </c>
      <c r="F623" s="103">
        <f t="shared" si="45"/>
        <v>43.8442651701157</v>
      </c>
      <c r="G623" s="22" t="s">
        <v>60</v>
      </c>
      <c r="H623" s="104">
        <v>300000</v>
      </c>
      <c r="I623" s="104">
        <v>30000</v>
      </c>
      <c r="J623" s="104"/>
      <c r="K623" s="104">
        <v>30000</v>
      </c>
      <c r="L623" s="104">
        <f t="shared" si="46"/>
        <v>9000</v>
      </c>
      <c r="M623" s="104">
        <f t="shared" si="47"/>
        <v>12000</v>
      </c>
      <c r="N623" s="104">
        <f t="shared" si="48"/>
        <v>21000</v>
      </c>
      <c r="O623" s="104">
        <f t="shared" si="49"/>
        <v>9000</v>
      </c>
      <c r="P623" s="109">
        <v>44296</v>
      </c>
      <c r="Q623" s="109">
        <v>44660</v>
      </c>
      <c r="R623" s="20" t="s">
        <v>24</v>
      </c>
      <c r="S623" s="106" t="s">
        <v>1364</v>
      </c>
    </row>
    <row r="624" ht="19.5" spans="1:19">
      <c r="A624" s="22">
        <v>619</v>
      </c>
      <c r="B624" s="22" t="s">
        <v>1366</v>
      </c>
      <c r="C624" s="22" t="s">
        <v>1367</v>
      </c>
      <c r="D624" s="22">
        <v>2300</v>
      </c>
      <c r="E624" s="103">
        <v>65.9</v>
      </c>
      <c r="F624" s="103">
        <f t="shared" si="45"/>
        <v>34.9013657056146</v>
      </c>
      <c r="G624" s="22" t="s">
        <v>64</v>
      </c>
      <c r="H624" s="104">
        <v>276000</v>
      </c>
      <c r="I624" s="104">
        <v>27600</v>
      </c>
      <c r="J624" s="104"/>
      <c r="K624" s="104">
        <v>27600</v>
      </c>
      <c r="L624" s="104">
        <f t="shared" si="46"/>
        <v>8280</v>
      </c>
      <c r="M624" s="104">
        <f t="shared" si="47"/>
        <v>11040</v>
      </c>
      <c r="N624" s="104">
        <f t="shared" si="48"/>
        <v>19320</v>
      </c>
      <c r="O624" s="104">
        <f t="shared" si="49"/>
        <v>8280</v>
      </c>
      <c r="P624" s="109">
        <v>44299</v>
      </c>
      <c r="Q624" s="109">
        <v>44663</v>
      </c>
      <c r="R624" s="20" t="s">
        <v>24</v>
      </c>
      <c r="S624" s="106" t="s">
        <v>1364</v>
      </c>
    </row>
    <row r="625" ht="19.5" spans="1:19">
      <c r="A625" s="22">
        <v>620</v>
      </c>
      <c r="B625" s="22" t="s">
        <v>1368</v>
      </c>
      <c r="C625" s="22" t="s">
        <v>1369</v>
      </c>
      <c r="D625" s="22">
        <v>2656</v>
      </c>
      <c r="E625" s="103">
        <v>83</v>
      </c>
      <c r="F625" s="103">
        <f t="shared" si="45"/>
        <v>32</v>
      </c>
      <c r="G625" s="22" t="s">
        <v>113</v>
      </c>
      <c r="H625" s="104">
        <v>318720</v>
      </c>
      <c r="I625" s="104">
        <v>31872</v>
      </c>
      <c r="J625" s="104"/>
      <c r="K625" s="104">
        <v>31872</v>
      </c>
      <c r="L625" s="104">
        <f t="shared" si="46"/>
        <v>9561.6</v>
      </c>
      <c r="M625" s="104">
        <f t="shared" si="47"/>
        <v>12748.8</v>
      </c>
      <c r="N625" s="104">
        <f t="shared" si="48"/>
        <v>22310.4</v>
      </c>
      <c r="O625" s="104">
        <f t="shared" si="49"/>
        <v>9561.6</v>
      </c>
      <c r="P625" s="109">
        <v>44299</v>
      </c>
      <c r="Q625" s="109">
        <v>44663</v>
      </c>
      <c r="R625" s="20" t="s">
        <v>24</v>
      </c>
      <c r="S625" s="106" t="s">
        <v>1293</v>
      </c>
    </row>
    <row r="626" ht="19.5" spans="1:19">
      <c r="A626" s="22">
        <v>621</v>
      </c>
      <c r="B626" s="22" t="s">
        <v>1370</v>
      </c>
      <c r="C626" s="22" t="s">
        <v>1371</v>
      </c>
      <c r="D626" s="22">
        <v>618</v>
      </c>
      <c r="E626" s="103">
        <v>14.2</v>
      </c>
      <c r="F626" s="103">
        <f t="shared" si="45"/>
        <v>43.5211267605634</v>
      </c>
      <c r="G626" s="22" t="s">
        <v>60</v>
      </c>
      <c r="H626" s="104">
        <v>74160</v>
      </c>
      <c r="I626" s="104">
        <v>7416</v>
      </c>
      <c r="J626" s="104"/>
      <c r="K626" s="104">
        <v>7416</v>
      </c>
      <c r="L626" s="104">
        <f t="shared" si="46"/>
        <v>2224.8</v>
      </c>
      <c r="M626" s="104">
        <f t="shared" si="47"/>
        <v>2966.4</v>
      </c>
      <c r="N626" s="104">
        <f t="shared" si="48"/>
        <v>5191.2</v>
      </c>
      <c r="O626" s="104">
        <f t="shared" si="49"/>
        <v>2224.8</v>
      </c>
      <c r="P626" s="109">
        <v>44300</v>
      </c>
      <c r="Q626" s="109">
        <v>44664</v>
      </c>
      <c r="R626" s="20" t="s">
        <v>24</v>
      </c>
      <c r="S626" s="106" t="s">
        <v>1293</v>
      </c>
    </row>
    <row r="627" ht="19.5" spans="1:19">
      <c r="A627" s="22">
        <v>622</v>
      </c>
      <c r="B627" s="22" t="s">
        <v>1372</v>
      </c>
      <c r="C627" s="22" t="s">
        <v>1373</v>
      </c>
      <c r="D627" s="22">
        <v>2800</v>
      </c>
      <c r="E627" s="103">
        <v>64</v>
      </c>
      <c r="F627" s="103">
        <f t="shared" si="45"/>
        <v>43.75</v>
      </c>
      <c r="G627" s="22" t="s">
        <v>60</v>
      </c>
      <c r="H627" s="104">
        <v>336000</v>
      </c>
      <c r="I627" s="104">
        <v>33600</v>
      </c>
      <c r="J627" s="104"/>
      <c r="K627" s="104">
        <v>33600</v>
      </c>
      <c r="L627" s="104">
        <f t="shared" si="46"/>
        <v>10080</v>
      </c>
      <c r="M627" s="104">
        <f t="shared" si="47"/>
        <v>13440</v>
      </c>
      <c r="N627" s="104">
        <f t="shared" si="48"/>
        <v>23520</v>
      </c>
      <c r="O627" s="104">
        <f t="shared" si="49"/>
        <v>10080</v>
      </c>
      <c r="P627" s="109">
        <v>44299</v>
      </c>
      <c r="Q627" s="109">
        <v>44663</v>
      </c>
      <c r="R627" s="20" t="s">
        <v>24</v>
      </c>
      <c r="S627" s="106" t="s">
        <v>1374</v>
      </c>
    </row>
    <row r="628" ht="19.5" spans="1:19">
      <c r="A628" s="22">
        <v>623</v>
      </c>
      <c r="B628" s="22" t="s">
        <v>1372</v>
      </c>
      <c r="C628" s="22" t="s">
        <v>1375</v>
      </c>
      <c r="D628" s="22">
        <v>1600</v>
      </c>
      <c r="E628" s="103">
        <v>36.95</v>
      </c>
      <c r="F628" s="103">
        <f t="shared" si="45"/>
        <v>43.3017591339648</v>
      </c>
      <c r="G628" s="22" t="s">
        <v>271</v>
      </c>
      <c r="H628" s="104">
        <v>192000</v>
      </c>
      <c r="I628" s="104">
        <v>19200</v>
      </c>
      <c r="J628" s="104"/>
      <c r="K628" s="104">
        <v>19200</v>
      </c>
      <c r="L628" s="104">
        <f t="shared" si="46"/>
        <v>5760</v>
      </c>
      <c r="M628" s="104">
        <f t="shared" si="47"/>
        <v>7680</v>
      </c>
      <c r="N628" s="104">
        <f t="shared" si="48"/>
        <v>13440</v>
      </c>
      <c r="O628" s="104">
        <f t="shared" si="49"/>
        <v>5760</v>
      </c>
      <c r="P628" s="109">
        <v>44299</v>
      </c>
      <c r="Q628" s="109">
        <v>44663</v>
      </c>
      <c r="R628" s="20" t="s">
        <v>24</v>
      </c>
      <c r="S628" s="106" t="s">
        <v>1374</v>
      </c>
    </row>
    <row r="629" ht="19.5" spans="1:19">
      <c r="A629" s="22">
        <v>624</v>
      </c>
      <c r="B629" s="22" t="s">
        <v>1376</v>
      </c>
      <c r="C629" s="22" t="s">
        <v>1377</v>
      </c>
      <c r="D629" s="22">
        <v>1000</v>
      </c>
      <c r="E629" s="103">
        <v>26.77</v>
      </c>
      <c r="F629" s="103">
        <f t="shared" si="45"/>
        <v>37.3552484124019</v>
      </c>
      <c r="G629" s="22" t="s">
        <v>60</v>
      </c>
      <c r="H629" s="104">
        <v>120000</v>
      </c>
      <c r="I629" s="104">
        <v>12000</v>
      </c>
      <c r="J629" s="104"/>
      <c r="K629" s="104">
        <v>12000</v>
      </c>
      <c r="L629" s="104">
        <f t="shared" si="46"/>
        <v>3600</v>
      </c>
      <c r="M629" s="104">
        <f t="shared" si="47"/>
        <v>4800</v>
      </c>
      <c r="N629" s="104">
        <f t="shared" si="48"/>
        <v>8400</v>
      </c>
      <c r="O629" s="104">
        <f t="shared" si="49"/>
        <v>3600</v>
      </c>
      <c r="P629" s="109">
        <v>44300</v>
      </c>
      <c r="Q629" s="109">
        <v>44664</v>
      </c>
      <c r="R629" s="20" t="s">
        <v>24</v>
      </c>
      <c r="S629" s="106" t="s">
        <v>1378</v>
      </c>
    </row>
    <row r="630" ht="19.5" spans="1:19">
      <c r="A630" s="22">
        <v>625</v>
      </c>
      <c r="B630" s="22" t="s">
        <v>1359</v>
      </c>
      <c r="C630" s="22" t="s">
        <v>1379</v>
      </c>
      <c r="D630" s="22">
        <v>830</v>
      </c>
      <c r="E630" s="103">
        <v>21</v>
      </c>
      <c r="F630" s="103">
        <f t="shared" si="45"/>
        <v>39.5238095238095</v>
      </c>
      <c r="G630" s="22" t="s">
        <v>60</v>
      </c>
      <c r="H630" s="104">
        <v>99600</v>
      </c>
      <c r="I630" s="104">
        <v>9960</v>
      </c>
      <c r="J630" s="104"/>
      <c r="K630" s="104">
        <v>9960</v>
      </c>
      <c r="L630" s="104">
        <f t="shared" si="46"/>
        <v>2988</v>
      </c>
      <c r="M630" s="104">
        <f t="shared" si="47"/>
        <v>3984</v>
      </c>
      <c r="N630" s="104">
        <f t="shared" si="48"/>
        <v>6972</v>
      </c>
      <c r="O630" s="104">
        <f t="shared" si="49"/>
        <v>2988</v>
      </c>
      <c r="P630" s="109">
        <v>44299</v>
      </c>
      <c r="Q630" s="109">
        <v>44663</v>
      </c>
      <c r="R630" s="20" t="s">
        <v>24</v>
      </c>
      <c r="S630" s="106" t="s">
        <v>1358</v>
      </c>
    </row>
    <row r="631" ht="19.5" spans="1:19">
      <c r="A631" s="22">
        <v>626</v>
      </c>
      <c r="B631" s="22" t="s">
        <v>1380</v>
      </c>
      <c r="C631" s="22" t="s">
        <v>1381</v>
      </c>
      <c r="D631" s="22">
        <v>1000</v>
      </c>
      <c r="E631" s="103">
        <v>24.3</v>
      </c>
      <c r="F631" s="103">
        <f t="shared" si="45"/>
        <v>41.1522633744856</v>
      </c>
      <c r="G631" s="22" t="s">
        <v>1382</v>
      </c>
      <c r="H631" s="104">
        <v>120000</v>
      </c>
      <c r="I631" s="104">
        <v>12000</v>
      </c>
      <c r="J631" s="104"/>
      <c r="K631" s="104">
        <v>12000</v>
      </c>
      <c r="L631" s="104">
        <f t="shared" si="46"/>
        <v>3600</v>
      </c>
      <c r="M631" s="104">
        <f t="shared" si="47"/>
        <v>4800</v>
      </c>
      <c r="N631" s="104">
        <f t="shared" si="48"/>
        <v>8400</v>
      </c>
      <c r="O631" s="104">
        <f t="shared" si="49"/>
        <v>3600</v>
      </c>
      <c r="P631" s="109">
        <v>44301</v>
      </c>
      <c r="Q631" s="109">
        <v>44665</v>
      </c>
      <c r="R631" s="20" t="s">
        <v>24</v>
      </c>
      <c r="S631" s="106" t="s">
        <v>1237</v>
      </c>
    </row>
    <row r="632" ht="19.5" spans="1:19">
      <c r="A632" s="22">
        <v>627</v>
      </c>
      <c r="B632" s="22" t="s">
        <v>1261</v>
      </c>
      <c r="C632" s="22" t="s">
        <v>1383</v>
      </c>
      <c r="D632" s="22">
        <v>1900</v>
      </c>
      <c r="E632" s="103">
        <v>69.55</v>
      </c>
      <c r="F632" s="103">
        <f t="shared" si="45"/>
        <v>27.3184759166068</v>
      </c>
      <c r="G632" s="22" t="s">
        <v>64</v>
      </c>
      <c r="H632" s="104">
        <v>228000</v>
      </c>
      <c r="I632" s="104">
        <v>22800</v>
      </c>
      <c r="J632" s="104"/>
      <c r="K632" s="104">
        <v>22800</v>
      </c>
      <c r="L632" s="104">
        <f t="shared" si="46"/>
        <v>6840</v>
      </c>
      <c r="M632" s="104">
        <f t="shared" si="47"/>
        <v>9120</v>
      </c>
      <c r="N632" s="104">
        <f t="shared" si="48"/>
        <v>15960</v>
      </c>
      <c r="O632" s="104">
        <f t="shared" si="49"/>
        <v>6840</v>
      </c>
      <c r="P632" s="109">
        <v>44303</v>
      </c>
      <c r="Q632" s="109">
        <v>44667</v>
      </c>
      <c r="R632" s="20" t="s">
        <v>24</v>
      </c>
      <c r="S632" s="106" t="s">
        <v>1384</v>
      </c>
    </row>
    <row r="633" ht="19.5" spans="1:19">
      <c r="A633" s="22">
        <v>628</v>
      </c>
      <c r="B633" s="22" t="s">
        <v>1385</v>
      </c>
      <c r="C633" s="22" t="s">
        <v>1386</v>
      </c>
      <c r="D633" s="22">
        <v>1000</v>
      </c>
      <c r="E633" s="103">
        <v>23.8</v>
      </c>
      <c r="F633" s="103">
        <f t="shared" si="45"/>
        <v>42.0168067226891</v>
      </c>
      <c r="G633" s="22" t="s">
        <v>60</v>
      </c>
      <c r="H633" s="104">
        <v>120000</v>
      </c>
      <c r="I633" s="104">
        <v>12000</v>
      </c>
      <c r="J633" s="104">
        <v>3600</v>
      </c>
      <c r="K633" s="104">
        <v>15600</v>
      </c>
      <c r="L633" s="104">
        <f t="shared" si="46"/>
        <v>4680</v>
      </c>
      <c r="M633" s="104">
        <f t="shared" si="47"/>
        <v>6240</v>
      </c>
      <c r="N633" s="104">
        <f t="shared" si="48"/>
        <v>10920</v>
      </c>
      <c r="O633" s="104">
        <f t="shared" si="49"/>
        <v>4680</v>
      </c>
      <c r="P633" s="109">
        <v>44309</v>
      </c>
      <c r="Q633" s="109">
        <v>44673</v>
      </c>
      <c r="R633" s="20" t="s">
        <v>24</v>
      </c>
      <c r="S633" s="106" t="s">
        <v>1387</v>
      </c>
    </row>
    <row r="634" ht="19.5" spans="1:19">
      <c r="A634" s="22">
        <v>629</v>
      </c>
      <c r="B634" s="22" t="s">
        <v>1388</v>
      </c>
      <c r="C634" s="22" t="s">
        <v>1389</v>
      </c>
      <c r="D634" s="22">
        <v>1000</v>
      </c>
      <c r="E634" s="103">
        <v>23.46</v>
      </c>
      <c r="F634" s="103">
        <f t="shared" si="45"/>
        <v>42.6257459505541</v>
      </c>
      <c r="G634" s="22" t="s">
        <v>60</v>
      </c>
      <c r="H634" s="104">
        <v>120000</v>
      </c>
      <c r="I634" s="104">
        <v>12000</v>
      </c>
      <c r="J634" s="104"/>
      <c r="K634" s="104">
        <v>12000</v>
      </c>
      <c r="L634" s="104">
        <f t="shared" si="46"/>
        <v>3600</v>
      </c>
      <c r="M634" s="104">
        <f t="shared" si="47"/>
        <v>4800</v>
      </c>
      <c r="N634" s="104">
        <f t="shared" si="48"/>
        <v>8400</v>
      </c>
      <c r="O634" s="104">
        <f t="shared" si="49"/>
        <v>3600</v>
      </c>
      <c r="P634" s="109">
        <v>44303</v>
      </c>
      <c r="Q634" s="109">
        <v>44667</v>
      </c>
      <c r="R634" s="20" t="s">
        <v>24</v>
      </c>
      <c r="S634" s="106" t="s">
        <v>1274</v>
      </c>
    </row>
    <row r="635" ht="19.5" spans="1:19">
      <c r="A635" s="22">
        <v>630</v>
      </c>
      <c r="B635" s="22" t="s">
        <v>1388</v>
      </c>
      <c r="C635" s="22" t="s">
        <v>1390</v>
      </c>
      <c r="D635" s="22">
        <v>3000</v>
      </c>
      <c r="E635" s="103">
        <v>68.59</v>
      </c>
      <c r="F635" s="103">
        <f t="shared" si="45"/>
        <v>43.7381542498907</v>
      </c>
      <c r="G635" s="22" t="s">
        <v>1391</v>
      </c>
      <c r="H635" s="104">
        <v>360000</v>
      </c>
      <c r="I635" s="104">
        <v>36000</v>
      </c>
      <c r="J635" s="104"/>
      <c r="K635" s="104">
        <v>36000</v>
      </c>
      <c r="L635" s="104">
        <f t="shared" si="46"/>
        <v>10800</v>
      </c>
      <c r="M635" s="104">
        <f t="shared" si="47"/>
        <v>14400</v>
      </c>
      <c r="N635" s="104">
        <f t="shared" si="48"/>
        <v>25200</v>
      </c>
      <c r="O635" s="104">
        <f t="shared" si="49"/>
        <v>10800</v>
      </c>
      <c r="P635" s="109">
        <v>44303</v>
      </c>
      <c r="Q635" s="109">
        <v>44667</v>
      </c>
      <c r="R635" s="20" t="s">
        <v>24</v>
      </c>
      <c r="S635" s="106" t="s">
        <v>1274</v>
      </c>
    </row>
    <row r="636" ht="19.5" spans="1:19">
      <c r="A636" s="22">
        <v>631</v>
      </c>
      <c r="B636" s="22" t="s">
        <v>1388</v>
      </c>
      <c r="C636" s="22" t="s">
        <v>1392</v>
      </c>
      <c r="D636" s="22">
        <v>1800</v>
      </c>
      <c r="E636" s="103">
        <v>42.76</v>
      </c>
      <c r="F636" s="103">
        <f t="shared" si="45"/>
        <v>42.0954162768943</v>
      </c>
      <c r="G636" s="22" t="s">
        <v>1391</v>
      </c>
      <c r="H636" s="104">
        <v>216000</v>
      </c>
      <c r="I636" s="104">
        <v>21600</v>
      </c>
      <c r="J636" s="104"/>
      <c r="K636" s="104">
        <v>21600</v>
      </c>
      <c r="L636" s="104">
        <f t="shared" si="46"/>
        <v>6480</v>
      </c>
      <c r="M636" s="104">
        <f t="shared" si="47"/>
        <v>8640</v>
      </c>
      <c r="N636" s="104">
        <f t="shared" si="48"/>
        <v>15120</v>
      </c>
      <c r="O636" s="104">
        <f t="shared" si="49"/>
        <v>6480</v>
      </c>
      <c r="P636" s="109">
        <v>44303</v>
      </c>
      <c r="Q636" s="109">
        <v>44667</v>
      </c>
      <c r="R636" s="20" t="s">
        <v>24</v>
      </c>
      <c r="S636" s="106" t="s">
        <v>1274</v>
      </c>
    </row>
    <row r="637" ht="19.5" spans="1:19">
      <c r="A637" s="22">
        <v>632</v>
      </c>
      <c r="B637" s="22" t="s">
        <v>1393</v>
      </c>
      <c r="C637" s="22" t="s">
        <v>1394</v>
      </c>
      <c r="D637" s="22">
        <v>3000</v>
      </c>
      <c r="E637" s="103">
        <v>69.86</v>
      </c>
      <c r="F637" s="103">
        <f t="shared" si="45"/>
        <v>42.9430289149728</v>
      </c>
      <c r="G637" s="22" t="s">
        <v>271</v>
      </c>
      <c r="H637" s="104">
        <v>360000</v>
      </c>
      <c r="I637" s="104">
        <v>36000</v>
      </c>
      <c r="J637" s="104"/>
      <c r="K637" s="104">
        <v>36000</v>
      </c>
      <c r="L637" s="104">
        <f t="shared" si="46"/>
        <v>10800</v>
      </c>
      <c r="M637" s="104">
        <f t="shared" si="47"/>
        <v>14400</v>
      </c>
      <c r="N637" s="104">
        <f t="shared" si="48"/>
        <v>25200</v>
      </c>
      <c r="O637" s="104">
        <f t="shared" si="49"/>
        <v>10800</v>
      </c>
      <c r="P637" s="109">
        <v>44303</v>
      </c>
      <c r="Q637" s="109">
        <v>44667</v>
      </c>
      <c r="R637" s="20" t="s">
        <v>24</v>
      </c>
      <c r="S637" s="106" t="s">
        <v>1395</v>
      </c>
    </row>
    <row r="638" ht="19.5" spans="1:19">
      <c r="A638" s="22">
        <v>633</v>
      </c>
      <c r="B638" s="22" t="s">
        <v>1385</v>
      </c>
      <c r="C638" s="22" t="s">
        <v>1396</v>
      </c>
      <c r="D638" s="22">
        <v>1700</v>
      </c>
      <c r="E638" s="103">
        <v>41.71</v>
      </c>
      <c r="F638" s="103">
        <f t="shared" si="45"/>
        <v>40.7576120834332</v>
      </c>
      <c r="G638" s="22" t="s">
        <v>271</v>
      </c>
      <c r="H638" s="104">
        <v>204000</v>
      </c>
      <c r="I638" s="104">
        <v>20400</v>
      </c>
      <c r="J638" s="104"/>
      <c r="K638" s="104">
        <v>20400</v>
      </c>
      <c r="L638" s="104">
        <f t="shared" si="46"/>
        <v>6120</v>
      </c>
      <c r="M638" s="104">
        <f t="shared" si="47"/>
        <v>8160</v>
      </c>
      <c r="N638" s="104">
        <f t="shared" si="48"/>
        <v>14280</v>
      </c>
      <c r="O638" s="104">
        <f t="shared" si="49"/>
        <v>6120</v>
      </c>
      <c r="P638" s="109">
        <v>44309</v>
      </c>
      <c r="Q638" s="109">
        <v>44673</v>
      </c>
      <c r="R638" s="20" t="s">
        <v>24</v>
      </c>
      <c r="S638" s="106" t="s">
        <v>1387</v>
      </c>
    </row>
    <row r="639" ht="19.5" spans="1:19">
      <c r="A639" s="22">
        <v>634</v>
      </c>
      <c r="B639" s="22" t="s">
        <v>1359</v>
      </c>
      <c r="C639" s="22" t="s">
        <v>1397</v>
      </c>
      <c r="D639" s="22">
        <v>1800</v>
      </c>
      <c r="E639" s="103">
        <v>52.66</v>
      </c>
      <c r="F639" s="103">
        <f t="shared" si="45"/>
        <v>34.1815419673376</v>
      </c>
      <c r="G639" s="22" t="s">
        <v>60</v>
      </c>
      <c r="H639" s="104">
        <v>216000</v>
      </c>
      <c r="I639" s="104">
        <v>21600</v>
      </c>
      <c r="J639" s="104"/>
      <c r="K639" s="104">
        <v>21600</v>
      </c>
      <c r="L639" s="104">
        <f t="shared" si="46"/>
        <v>6480</v>
      </c>
      <c r="M639" s="104">
        <f t="shared" si="47"/>
        <v>8640</v>
      </c>
      <c r="N639" s="104">
        <f t="shared" si="48"/>
        <v>15120</v>
      </c>
      <c r="O639" s="104">
        <f t="shared" si="49"/>
        <v>6480</v>
      </c>
      <c r="P639" s="109">
        <v>44309</v>
      </c>
      <c r="Q639" s="109">
        <v>44673</v>
      </c>
      <c r="R639" s="20" t="s">
        <v>24</v>
      </c>
      <c r="S639" s="106" t="s">
        <v>1364</v>
      </c>
    </row>
    <row r="640" ht="19.5" spans="1:19">
      <c r="A640" s="22">
        <v>635</v>
      </c>
      <c r="B640" s="22" t="s">
        <v>1359</v>
      </c>
      <c r="C640" s="22" t="s">
        <v>1398</v>
      </c>
      <c r="D640" s="22">
        <v>900</v>
      </c>
      <c r="E640" s="103">
        <v>26.6</v>
      </c>
      <c r="F640" s="103">
        <f t="shared" si="45"/>
        <v>33.8345864661654</v>
      </c>
      <c r="G640" s="22" t="s">
        <v>60</v>
      </c>
      <c r="H640" s="104">
        <v>108000</v>
      </c>
      <c r="I640" s="104">
        <v>10800</v>
      </c>
      <c r="J640" s="104"/>
      <c r="K640" s="104">
        <v>10800</v>
      </c>
      <c r="L640" s="104">
        <f t="shared" si="46"/>
        <v>3240</v>
      </c>
      <c r="M640" s="104">
        <f t="shared" si="47"/>
        <v>4320</v>
      </c>
      <c r="N640" s="104">
        <f t="shared" si="48"/>
        <v>7560</v>
      </c>
      <c r="O640" s="104">
        <f t="shared" si="49"/>
        <v>3240</v>
      </c>
      <c r="P640" s="109">
        <v>44309</v>
      </c>
      <c r="Q640" s="109">
        <v>44673</v>
      </c>
      <c r="R640" s="20" t="s">
        <v>24</v>
      </c>
      <c r="S640" s="106" t="s">
        <v>1358</v>
      </c>
    </row>
    <row r="641" ht="19.5" spans="1:19">
      <c r="A641" s="22">
        <v>636</v>
      </c>
      <c r="B641" s="22" t="s">
        <v>1380</v>
      </c>
      <c r="C641" s="22" t="s">
        <v>1399</v>
      </c>
      <c r="D641" s="22">
        <v>1000</v>
      </c>
      <c r="E641" s="103">
        <v>31.36</v>
      </c>
      <c r="F641" s="103">
        <f t="shared" si="45"/>
        <v>31.8877551020408</v>
      </c>
      <c r="G641" s="22" t="s">
        <v>1016</v>
      </c>
      <c r="H641" s="104">
        <v>120000</v>
      </c>
      <c r="I641" s="104">
        <v>12000</v>
      </c>
      <c r="J641" s="104"/>
      <c r="K641" s="104">
        <v>12000</v>
      </c>
      <c r="L641" s="104">
        <f t="shared" si="46"/>
        <v>3600</v>
      </c>
      <c r="M641" s="104">
        <f t="shared" si="47"/>
        <v>4800</v>
      </c>
      <c r="N641" s="104">
        <f t="shared" si="48"/>
        <v>8400</v>
      </c>
      <c r="O641" s="104">
        <f t="shared" si="49"/>
        <v>3600</v>
      </c>
      <c r="P641" s="109">
        <v>44311</v>
      </c>
      <c r="Q641" s="109">
        <v>44675</v>
      </c>
      <c r="R641" s="20" t="s">
        <v>24</v>
      </c>
      <c r="S641" s="106" t="s">
        <v>1086</v>
      </c>
    </row>
    <row r="642" ht="19.5" spans="1:19">
      <c r="A642" s="22">
        <v>637</v>
      </c>
      <c r="B642" s="22" t="s">
        <v>1400</v>
      </c>
      <c r="C642" s="22" t="s">
        <v>1401</v>
      </c>
      <c r="D642" s="22">
        <v>1500</v>
      </c>
      <c r="E642" s="103">
        <v>34.67</v>
      </c>
      <c r="F642" s="103">
        <f t="shared" si="45"/>
        <v>43.2650706662821</v>
      </c>
      <c r="G642" s="22" t="s">
        <v>60</v>
      </c>
      <c r="H642" s="104">
        <v>180000</v>
      </c>
      <c r="I642" s="104">
        <v>18000</v>
      </c>
      <c r="J642" s="104"/>
      <c r="K642" s="104">
        <v>18000</v>
      </c>
      <c r="L642" s="104">
        <f t="shared" si="46"/>
        <v>5400</v>
      </c>
      <c r="M642" s="104">
        <f t="shared" si="47"/>
        <v>7200</v>
      </c>
      <c r="N642" s="104">
        <f t="shared" si="48"/>
        <v>12600</v>
      </c>
      <c r="O642" s="104">
        <f t="shared" si="49"/>
        <v>5400</v>
      </c>
      <c r="P642" s="109">
        <v>44313</v>
      </c>
      <c r="Q642" s="109">
        <v>44677</v>
      </c>
      <c r="R642" s="20" t="s">
        <v>24</v>
      </c>
      <c r="S642" s="106" t="s">
        <v>1395</v>
      </c>
    </row>
    <row r="643" ht="19.5" spans="1:19">
      <c r="A643" s="22">
        <v>638</v>
      </c>
      <c r="B643" s="22" t="s">
        <v>1402</v>
      </c>
      <c r="C643" s="22" t="s">
        <v>1403</v>
      </c>
      <c r="D643" s="22">
        <v>1700</v>
      </c>
      <c r="E643" s="103">
        <v>41.47</v>
      </c>
      <c r="F643" s="103">
        <f t="shared" si="45"/>
        <v>40.9934892693513</v>
      </c>
      <c r="G643" s="22" t="s">
        <v>60</v>
      </c>
      <c r="H643" s="104">
        <v>204000</v>
      </c>
      <c r="I643" s="104">
        <v>20400</v>
      </c>
      <c r="J643" s="104"/>
      <c r="K643" s="104">
        <v>20400</v>
      </c>
      <c r="L643" s="104">
        <f t="shared" si="46"/>
        <v>6120</v>
      </c>
      <c r="M643" s="104">
        <f t="shared" si="47"/>
        <v>8160</v>
      </c>
      <c r="N643" s="104">
        <f t="shared" si="48"/>
        <v>14280</v>
      </c>
      <c r="O643" s="104">
        <f t="shared" si="49"/>
        <v>6120</v>
      </c>
      <c r="P643" s="109">
        <v>44329</v>
      </c>
      <c r="Q643" s="109">
        <v>44693</v>
      </c>
      <c r="R643" s="20" t="s">
        <v>24</v>
      </c>
      <c r="S643" s="106" t="s">
        <v>1395</v>
      </c>
    </row>
    <row r="644" ht="19.5" spans="1:19">
      <c r="A644" s="22">
        <v>639</v>
      </c>
      <c r="B644" s="22" t="s">
        <v>1404</v>
      </c>
      <c r="C644" s="22" t="s">
        <v>1405</v>
      </c>
      <c r="D644" s="22">
        <v>2000</v>
      </c>
      <c r="E644" s="103">
        <v>40.12</v>
      </c>
      <c r="F644" s="103">
        <f t="shared" si="45"/>
        <v>49.8504486540379</v>
      </c>
      <c r="G644" s="22" t="s">
        <v>60</v>
      </c>
      <c r="H644" s="104">
        <v>240000</v>
      </c>
      <c r="I644" s="104">
        <v>24000</v>
      </c>
      <c r="J644" s="104"/>
      <c r="K644" s="104">
        <v>24000</v>
      </c>
      <c r="L644" s="104">
        <f t="shared" si="46"/>
        <v>7200</v>
      </c>
      <c r="M644" s="104">
        <f t="shared" si="47"/>
        <v>9600</v>
      </c>
      <c r="N644" s="104">
        <f t="shared" si="48"/>
        <v>16800</v>
      </c>
      <c r="O644" s="104">
        <f t="shared" si="49"/>
        <v>7200</v>
      </c>
      <c r="P644" s="109">
        <v>44303</v>
      </c>
      <c r="Q644" s="109">
        <v>44667</v>
      </c>
      <c r="R644" s="20" t="s">
        <v>24</v>
      </c>
      <c r="S644" s="106" t="s">
        <v>1374</v>
      </c>
    </row>
    <row r="645" ht="19.5" spans="1:19">
      <c r="A645" s="22">
        <v>640</v>
      </c>
      <c r="B645" s="22" t="s">
        <v>1406</v>
      </c>
      <c r="C645" s="22" t="s">
        <v>1407</v>
      </c>
      <c r="D645" s="22">
        <v>600</v>
      </c>
      <c r="E645" s="103">
        <v>13.74</v>
      </c>
      <c r="F645" s="103">
        <f t="shared" si="45"/>
        <v>43.6681222707424</v>
      </c>
      <c r="G645" s="22" t="s">
        <v>60</v>
      </c>
      <c r="H645" s="104">
        <v>72000</v>
      </c>
      <c r="I645" s="104">
        <v>7200</v>
      </c>
      <c r="J645" s="104"/>
      <c r="K645" s="104">
        <v>7200</v>
      </c>
      <c r="L645" s="104">
        <f t="shared" si="46"/>
        <v>2160</v>
      </c>
      <c r="M645" s="104">
        <f t="shared" si="47"/>
        <v>2880</v>
      </c>
      <c r="N645" s="104">
        <f t="shared" si="48"/>
        <v>5040</v>
      </c>
      <c r="O645" s="104">
        <f t="shared" si="49"/>
        <v>2160</v>
      </c>
      <c r="P645" s="109">
        <v>44306</v>
      </c>
      <c r="Q645" s="109">
        <v>44670</v>
      </c>
      <c r="R645" s="20" t="s">
        <v>24</v>
      </c>
      <c r="S645" s="106" t="s">
        <v>1408</v>
      </c>
    </row>
    <row r="646" ht="19.5" spans="1:19">
      <c r="A646" s="22">
        <v>641</v>
      </c>
      <c r="B646" s="22" t="s">
        <v>1406</v>
      </c>
      <c r="C646" s="22" t="s">
        <v>1409</v>
      </c>
      <c r="D646" s="22">
        <v>680</v>
      </c>
      <c r="E646" s="103">
        <v>16.26</v>
      </c>
      <c r="F646" s="103">
        <f t="shared" si="45"/>
        <v>41.820418204182</v>
      </c>
      <c r="G646" s="22" t="s">
        <v>60</v>
      </c>
      <c r="H646" s="104">
        <v>81600</v>
      </c>
      <c r="I646" s="104">
        <v>8160</v>
      </c>
      <c r="J646" s="104"/>
      <c r="K646" s="104">
        <v>8160</v>
      </c>
      <c r="L646" s="104">
        <f t="shared" si="46"/>
        <v>2448</v>
      </c>
      <c r="M646" s="104">
        <f t="shared" si="47"/>
        <v>3264</v>
      </c>
      <c r="N646" s="104">
        <f t="shared" si="48"/>
        <v>5712</v>
      </c>
      <c r="O646" s="104">
        <f t="shared" si="49"/>
        <v>2448</v>
      </c>
      <c r="P646" s="109">
        <v>44306</v>
      </c>
      <c r="Q646" s="109">
        <v>44670</v>
      </c>
      <c r="R646" s="20" t="s">
        <v>24</v>
      </c>
      <c r="S646" s="106" t="s">
        <v>1408</v>
      </c>
    </row>
    <row r="647" ht="19.5" spans="1:19">
      <c r="A647" s="22">
        <v>642</v>
      </c>
      <c r="B647" s="22" t="s">
        <v>1410</v>
      </c>
      <c r="C647" s="22" t="s">
        <v>1411</v>
      </c>
      <c r="D647" s="22">
        <v>1000</v>
      </c>
      <c r="E647" s="103">
        <v>32.83</v>
      </c>
      <c r="F647" s="103">
        <f t="shared" ref="F647:F710" si="50">D647/E647</f>
        <v>30.4599451720987</v>
      </c>
      <c r="G647" s="22" t="s">
        <v>60</v>
      </c>
      <c r="H647" s="104">
        <v>120000</v>
      </c>
      <c r="I647" s="104">
        <v>12000</v>
      </c>
      <c r="J647" s="104"/>
      <c r="K647" s="104">
        <v>12000</v>
      </c>
      <c r="L647" s="104">
        <f t="shared" ref="L647:L710" si="51">K647*0.3</f>
        <v>3600</v>
      </c>
      <c r="M647" s="104">
        <f t="shared" ref="M647:M710" si="52">K647*0.4</f>
        <v>4800</v>
      </c>
      <c r="N647" s="104">
        <f t="shared" ref="N647:N710" si="53">L647+M647</f>
        <v>8400</v>
      </c>
      <c r="O647" s="104">
        <f t="shared" ref="O647:O710" si="54">K647*0.3</f>
        <v>3600</v>
      </c>
      <c r="P647" s="109">
        <v>44315</v>
      </c>
      <c r="Q647" s="109">
        <v>44679</v>
      </c>
      <c r="R647" s="20" t="s">
        <v>24</v>
      </c>
      <c r="S647" s="106" t="s">
        <v>1412</v>
      </c>
    </row>
    <row r="648" ht="19.5" spans="1:19">
      <c r="A648" s="22">
        <v>643</v>
      </c>
      <c r="B648" s="22" t="s">
        <v>1413</v>
      </c>
      <c r="C648" s="22" t="s">
        <v>1414</v>
      </c>
      <c r="D648" s="22">
        <v>4798</v>
      </c>
      <c r="E648" s="103">
        <v>113</v>
      </c>
      <c r="F648" s="103">
        <f t="shared" si="50"/>
        <v>42.4601769911504</v>
      </c>
      <c r="G648" s="22" t="s">
        <v>60</v>
      </c>
      <c r="H648" s="104">
        <v>575760</v>
      </c>
      <c r="I648" s="104">
        <v>57576</v>
      </c>
      <c r="J648" s="104"/>
      <c r="K648" s="104">
        <v>57576</v>
      </c>
      <c r="L648" s="104">
        <f t="shared" si="51"/>
        <v>17272.8</v>
      </c>
      <c r="M648" s="104">
        <f t="shared" si="52"/>
        <v>23030.4</v>
      </c>
      <c r="N648" s="104">
        <f t="shared" si="53"/>
        <v>40303.2</v>
      </c>
      <c r="O648" s="104">
        <f t="shared" si="54"/>
        <v>17272.8</v>
      </c>
      <c r="P648" s="109">
        <v>44308</v>
      </c>
      <c r="Q648" s="109">
        <v>44672</v>
      </c>
      <c r="R648" s="20" t="s">
        <v>24</v>
      </c>
      <c r="S648" s="106" t="s">
        <v>1415</v>
      </c>
    </row>
    <row r="649" ht="19.5" spans="1:19">
      <c r="A649" s="22">
        <v>644</v>
      </c>
      <c r="B649" s="22" t="s">
        <v>1416</v>
      </c>
      <c r="C649" s="22" t="s">
        <v>1417</v>
      </c>
      <c r="D649" s="22">
        <v>550</v>
      </c>
      <c r="E649" s="103">
        <v>15.35</v>
      </c>
      <c r="F649" s="103">
        <f t="shared" si="50"/>
        <v>35.8306188925081</v>
      </c>
      <c r="G649" s="22" t="s">
        <v>60</v>
      </c>
      <c r="H649" s="104">
        <v>66000</v>
      </c>
      <c r="I649" s="104">
        <v>6600</v>
      </c>
      <c r="J649" s="104"/>
      <c r="K649" s="104">
        <v>6600</v>
      </c>
      <c r="L649" s="104">
        <f t="shared" si="51"/>
        <v>1980</v>
      </c>
      <c r="M649" s="104">
        <f t="shared" si="52"/>
        <v>2640</v>
      </c>
      <c r="N649" s="104">
        <f t="shared" si="53"/>
        <v>4620</v>
      </c>
      <c r="O649" s="104">
        <f t="shared" si="54"/>
        <v>1980</v>
      </c>
      <c r="P649" s="109">
        <v>44306</v>
      </c>
      <c r="Q649" s="109">
        <v>44670</v>
      </c>
      <c r="R649" s="20" t="s">
        <v>24</v>
      </c>
      <c r="S649" s="106" t="s">
        <v>1418</v>
      </c>
    </row>
    <row r="650" ht="19.5" spans="1:19">
      <c r="A650" s="22">
        <v>645</v>
      </c>
      <c r="B650" s="22" t="s">
        <v>1419</v>
      </c>
      <c r="C650" s="22" t="s">
        <v>1420</v>
      </c>
      <c r="D650" s="22">
        <v>3000</v>
      </c>
      <c r="E650" s="103">
        <v>70</v>
      </c>
      <c r="F650" s="103">
        <f t="shared" si="50"/>
        <v>42.8571428571429</v>
      </c>
      <c r="G650" s="22" t="s">
        <v>60</v>
      </c>
      <c r="H650" s="104">
        <v>360000</v>
      </c>
      <c r="I650" s="104">
        <v>36000</v>
      </c>
      <c r="J650" s="104"/>
      <c r="K650" s="104">
        <v>36000</v>
      </c>
      <c r="L650" s="104">
        <f t="shared" si="51"/>
        <v>10800</v>
      </c>
      <c r="M650" s="104">
        <f t="shared" si="52"/>
        <v>14400</v>
      </c>
      <c r="N650" s="104">
        <f t="shared" si="53"/>
        <v>25200</v>
      </c>
      <c r="O650" s="104">
        <f t="shared" si="54"/>
        <v>10800</v>
      </c>
      <c r="P650" s="109">
        <v>44308</v>
      </c>
      <c r="Q650" s="109">
        <v>44672</v>
      </c>
      <c r="R650" s="20" t="s">
        <v>24</v>
      </c>
      <c r="S650" s="106" t="s">
        <v>1421</v>
      </c>
    </row>
    <row r="651" ht="19.5" spans="1:19">
      <c r="A651" s="22">
        <v>646</v>
      </c>
      <c r="B651" s="22" t="s">
        <v>1422</v>
      </c>
      <c r="C651" s="22" t="s">
        <v>1423</v>
      </c>
      <c r="D651" s="22">
        <v>2000</v>
      </c>
      <c r="E651" s="103">
        <v>76.68</v>
      </c>
      <c r="F651" s="103">
        <f t="shared" si="50"/>
        <v>26.0824204486176</v>
      </c>
      <c r="G651" s="22" t="s">
        <v>60</v>
      </c>
      <c r="H651" s="104">
        <v>240000</v>
      </c>
      <c r="I651" s="104">
        <v>24000</v>
      </c>
      <c r="J651" s="104"/>
      <c r="K651" s="104">
        <v>24000</v>
      </c>
      <c r="L651" s="104">
        <f t="shared" si="51"/>
        <v>7200</v>
      </c>
      <c r="M651" s="104">
        <f t="shared" si="52"/>
        <v>9600</v>
      </c>
      <c r="N651" s="104">
        <f t="shared" si="53"/>
        <v>16800</v>
      </c>
      <c r="O651" s="104">
        <f t="shared" si="54"/>
        <v>7200</v>
      </c>
      <c r="P651" s="109">
        <v>44303</v>
      </c>
      <c r="Q651" s="109">
        <v>44667</v>
      </c>
      <c r="R651" s="20" t="s">
        <v>24</v>
      </c>
      <c r="S651" s="106" t="s">
        <v>1086</v>
      </c>
    </row>
    <row r="652" ht="19.5" spans="1:19">
      <c r="A652" s="22">
        <v>647</v>
      </c>
      <c r="B652" s="22" t="s">
        <v>1419</v>
      </c>
      <c r="C652" s="22" t="s">
        <v>1424</v>
      </c>
      <c r="D652" s="22">
        <v>2500</v>
      </c>
      <c r="E652" s="103">
        <v>63</v>
      </c>
      <c r="F652" s="103">
        <f t="shared" si="50"/>
        <v>39.6825396825397</v>
      </c>
      <c r="G652" s="22" t="s">
        <v>60</v>
      </c>
      <c r="H652" s="104">
        <v>300000</v>
      </c>
      <c r="I652" s="104">
        <v>30000</v>
      </c>
      <c r="J652" s="104"/>
      <c r="K652" s="104">
        <v>30000</v>
      </c>
      <c r="L652" s="104">
        <f t="shared" si="51"/>
        <v>9000</v>
      </c>
      <c r="M652" s="104">
        <f t="shared" si="52"/>
        <v>12000</v>
      </c>
      <c r="N652" s="104">
        <f t="shared" si="53"/>
        <v>21000</v>
      </c>
      <c r="O652" s="104">
        <f t="shared" si="54"/>
        <v>9000</v>
      </c>
      <c r="P652" s="109">
        <v>44308</v>
      </c>
      <c r="Q652" s="109">
        <v>44672</v>
      </c>
      <c r="R652" s="20" t="s">
        <v>24</v>
      </c>
      <c r="S652" s="106" t="s">
        <v>1293</v>
      </c>
    </row>
    <row r="653" ht="19.5" spans="1:19">
      <c r="A653" s="22">
        <v>648</v>
      </c>
      <c r="B653" s="22" t="s">
        <v>1425</v>
      </c>
      <c r="C653" s="22" t="s">
        <v>1426</v>
      </c>
      <c r="D653" s="22">
        <v>800</v>
      </c>
      <c r="E653" s="103">
        <v>26.47</v>
      </c>
      <c r="F653" s="103">
        <f t="shared" si="50"/>
        <v>30.2228938420854</v>
      </c>
      <c r="G653" s="22" t="s">
        <v>60</v>
      </c>
      <c r="H653" s="104">
        <v>96000</v>
      </c>
      <c r="I653" s="104">
        <v>9600</v>
      </c>
      <c r="J653" s="104"/>
      <c r="K653" s="104">
        <v>9600</v>
      </c>
      <c r="L653" s="104">
        <f t="shared" si="51"/>
        <v>2880</v>
      </c>
      <c r="M653" s="104">
        <f t="shared" si="52"/>
        <v>3840</v>
      </c>
      <c r="N653" s="104">
        <f t="shared" si="53"/>
        <v>6720</v>
      </c>
      <c r="O653" s="104">
        <f t="shared" si="54"/>
        <v>2880</v>
      </c>
      <c r="P653" s="109">
        <v>44312</v>
      </c>
      <c r="Q653" s="109">
        <v>44676</v>
      </c>
      <c r="R653" s="20" t="s">
        <v>24</v>
      </c>
      <c r="S653" s="106" t="s">
        <v>1427</v>
      </c>
    </row>
    <row r="654" ht="19.5" spans="1:19">
      <c r="A654" s="22">
        <v>649</v>
      </c>
      <c r="B654" s="22" t="s">
        <v>1428</v>
      </c>
      <c r="C654" s="22" t="s">
        <v>1429</v>
      </c>
      <c r="D654" s="22">
        <v>2000</v>
      </c>
      <c r="E654" s="103">
        <v>49.64</v>
      </c>
      <c r="F654" s="103">
        <f t="shared" si="50"/>
        <v>40.290088638195</v>
      </c>
      <c r="G654" s="22" t="s">
        <v>60</v>
      </c>
      <c r="H654" s="104">
        <v>240000</v>
      </c>
      <c r="I654" s="104">
        <v>24000</v>
      </c>
      <c r="J654" s="104"/>
      <c r="K654" s="104">
        <v>24000</v>
      </c>
      <c r="L654" s="104">
        <f t="shared" si="51"/>
        <v>7200</v>
      </c>
      <c r="M654" s="104">
        <f t="shared" si="52"/>
        <v>9600</v>
      </c>
      <c r="N654" s="104">
        <f t="shared" si="53"/>
        <v>16800</v>
      </c>
      <c r="O654" s="104">
        <f t="shared" si="54"/>
        <v>7200</v>
      </c>
      <c r="P654" s="109">
        <v>44315</v>
      </c>
      <c r="Q654" s="109">
        <v>44679</v>
      </c>
      <c r="R654" s="20" t="s">
        <v>24</v>
      </c>
      <c r="S654" s="106" t="s">
        <v>1184</v>
      </c>
    </row>
    <row r="655" ht="19.5" spans="1:19">
      <c r="A655" s="22">
        <v>650</v>
      </c>
      <c r="B655" s="22" t="s">
        <v>1430</v>
      </c>
      <c r="C655" s="22" t="s">
        <v>1431</v>
      </c>
      <c r="D655" s="22">
        <v>2000</v>
      </c>
      <c r="E655" s="103">
        <v>64.64</v>
      </c>
      <c r="F655" s="103">
        <f t="shared" si="50"/>
        <v>30.9405940594059</v>
      </c>
      <c r="G655" s="22" t="s">
        <v>60</v>
      </c>
      <c r="H655" s="104">
        <v>240000</v>
      </c>
      <c r="I655" s="104">
        <v>24000</v>
      </c>
      <c r="J655" s="104"/>
      <c r="K655" s="104">
        <v>24000</v>
      </c>
      <c r="L655" s="104">
        <f t="shared" si="51"/>
        <v>7200</v>
      </c>
      <c r="M655" s="104">
        <f t="shared" si="52"/>
        <v>9600</v>
      </c>
      <c r="N655" s="104">
        <f t="shared" si="53"/>
        <v>16800</v>
      </c>
      <c r="O655" s="104">
        <f t="shared" si="54"/>
        <v>7200</v>
      </c>
      <c r="P655" s="109">
        <v>44315</v>
      </c>
      <c r="Q655" s="109">
        <v>44679</v>
      </c>
      <c r="R655" s="20" t="s">
        <v>24</v>
      </c>
      <c r="S655" s="106" t="s">
        <v>1184</v>
      </c>
    </row>
    <row r="656" ht="19.5" spans="1:19">
      <c r="A656" s="22">
        <v>651</v>
      </c>
      <c r="B656" s="22" t="s">
        <v>1432</v>
      </c>
      <c r="C656" s="22" t="s">
        <v>1433</v>
      </c>
      <c r="D656" s="22">
        <v>1500</v>
      </c>
      <c r="E656" s="103">
        <v>40.84</v>
      </c>
      <c r="F656" s="103">
        <f t="shared" si="50"/>
        <v>36.7286973555338</v>
      </c>
      <c r="G656" s="22" t="s">
        <v>60</v>
      </c>
      <c r="H656" s="104">
        <v>180000</v>
      </c>
      <c r="I656" s="104">
        <v>18000</v>
      </c>
      <c r="J656" s="104"/>
      <c r="K656" s="104">
        <v>18000</v>
      </c>
      <c r="L656" s="104">
        <f t="shared" si="51"/>
        <v>5400</v>
      </c>
      <c r="M656" s="104">
        <f t="shared" si="52"/>
        <v>7200</v>
      </c>
      <c r="N656" s="104">
        <f t="shared" si="53"/>
        <v>12600</v>
      </c>
      <c r="O656" s="104">
        <f t="shared" si="54"/>
        <v>5400</v>
      </c>
      <c r="P656" s="109">
        <v>44310</v>
      </c>
      <c r="Q656" s="109">
        <v>44674</v>
      </c>
      <c r="R656" s="20" t="s">
        <v>24</v>
      </c>
      <c r="S656" s="106" t="s">
        <v>1374</v>
      </c>
    </row>
    <row r="657" ht="19.5" spans="1:19">
      <c r="A657" s="22">
        <v>652</v>
      </c>
      <c r="B657" s="22" t="s">
        <v>1434</v>
      </c>
      <c r="C657" s="22" t="s">
        <v>1435</v>
      </c>
      <c r="D657" s="22">
        <v>1500</v>
      </c>
      <c r="E657" s="103">
        <v>28.84</v>
      </c>
      <c r="F657" s="103">
        <f t="shared" si="50"/>
        <v>52.0110957004161</v>
      </c>
      <c r="G657" s="22" t="s">
        <v>60</v>
      </c>
      <c r="H657" s="104">
        <v>180000</v>
      </c>
      <c r="I657" s="104">
        <v>18000</v>
      </c>
      <c r="J657" s="104"/>
      <c r="K657" s="104">
        <v>18000</v>
      </c>
      <c r="L657" s="104">
        <f t="shared" si="51"/>
        <v>5400</v>
      </c>
      <c r="M657" s="104">
        <f t="shared" si="52"/>
        <v>7200</v>
      </c>
      <c r="N657" s="104">
        <f t="shared" si="53"/>
        <v>12600</v>
      </c>
      <c r="O657" s="104">
        <f t="shared" si="54"/>
        <v>5400</v>
      </c>
      <c r="P657" s="109">
        <v>44319</v>
      </c>
      <c r="Q657" s="109">
        <v>44683</v>
      </c>
      <c r="R657" s="20" t="s">
        <v>24</v>
      </c>
      <c r="S657" s="106" t="s">
        <v>1436</v>
      </c>
    </row>
    <row r="658" ht="19.5" spans="1:19">
      <c r="A658" s="22">
        <v>653</v>
      </c>
      <c r="B658" s="22" t="s">
        <v>1437</v>
      </c>
      <c r="C658" s="22" t="s">
        <v>1438</v>
      </c>
      <c r="D658" s="22">
        <v>2200</v>
      </c>
      <c r="E658" s="103">
        <v>46.15</v>
      </c>
      <c r="F658" s="103">
        <f t="shared" si="50"/>
        <v>47.670639219935</v>
      </c>
      <c r="G658" s="22" t="s">
        <v>60</v>
      </c>
      <c r="H658" s="104">
        <v>264000</v>
      </c>
      <c r="I658" s="104">
        <v>26400</v>
      </c>
      <c r="J658" s="104"/>
      <c r="K658" s="104">
        <v>26400</v>
      </c>
      <c r="L658" s="104">
        <f t="shared" si="51"/>
        <v>7920</v>
      </c>
      <c r="M658" s="104">
        <f t="shared" si="52"/>
        <v>10560</v>
      </c>
      <c r="N658" s="104">
        <f t="shared" si="53"/>
        <v>18480</v>
      </c>
      <c r="O658" s="104">
        <f t="shared" si="54"/>
        <v>7920</v>
      </c>
      <c r="P658" s="109">
        <v>44307</v>
      </c>
      <c r="Q658" s="109">
        <v>44671</v>
      </c>
      <c r="R658" s="20" t="s">
        <v>24</v>
      </c>
      <c r="S658" s="106" t="s">
        <v>1257</v>
      </c>
    </row>
    <row r="659" ht="19.5" spans="1:19">
      <c r="A659" s="22">
        <v>654</v>
      </c>
      <c r="B659" s="22" t="s">
        <v>1439</v>
      </c>
      <c r="C659" s="22" t="s">
        <v>1440</v>
      </c>
      <c r="D659" s="22">
        <v>800</v>
      </c>
      <c r="E659" s="103">
        <v>21.39</v>
      </c>
      <c r="F659" s="103">
        <f t="shared" si="50"/>
        <v>37.400654511454</v>
      </c>
      <c r="G659" s="22" t="s">
        <v>60</v>
      </c>
      <c r="H659" s="104">
        <v>96000</v>
      </c>
      <c r="I659" s="104">
        <v>9600</v>
      </c>
      <c r="J659" s="104"/>
      <c r="K659" s="104">
        <v>9600</v>
      </c>
      <c r="L659" s="104">
        <f t="shared" si="51"/>
        <v>2880</v>
      </c>
      <c r="M659" s="104">
        <f t="shared" si="52"/>
        <v>3840</v>
      </c>
      <c r="N659" s="104">
        <f t="shared" si="53"/>
        <v>6720</v>
      </c>
      <c r="O659" s="104">
        <f t="shared" si="54"/>
        <v>2880</v>
      </c>
      <c r="P659" s="109">
        <v>44308</v>
      </c>
      <c r="Q659" s="109">
        <v>44672</v>
      </c>
      <c r="R659" s="20" t="s">
        <v>24</v>
      </c>
      <c r="S659" s="106" t="s">
        <v>1441</v>
      </c>
    </row>
    <row r="660" ht="19.5" spans="1:19">
      <c r="A660" s="22">
        <v>655</v>
      </c>
      <c r="B660" s="22" t="s">
        <v>471</v>
      </c>
      <c r="C660" s="22" t="s">
        <v>1442</v>
      </c>
      <c r="D660" s="22">
        <v>1950</v>
      </c>
      <c r="E660" s="103">
        <v>46.15</v>
      </c>
      <c r="F660" s="103">
        <f t="shared" si="50"/>
        <v>42.2535211267606</v>
      </c>
      <c r="G660" s="22" t="s">
        <v>162</v>
      </c>
      <c r="H660" s="104">
        <v>234000</v>
      </c>
      <c r="I660" s="104">
        <v>23400</v>
      </c>
      <c r="J660" s="104"/>
      <c r="K660" s="104">
        <v>23400</v>
      </c>
      <c r="L660" s="104">
        <f t="shared" si="51"/>
        <v>7020</v>
      </c>
      <c r="M660" s="104">
        <f t="shared" si="52"/>
        <v>9360</v>
      </c>
      <c r="N660" s="104">
        <f t="shared" si="53"/>
        <v>16380</v>
      </c>
      <c r="O660" s="104">
        <f t="shared" si="54"/>
        <v>7020</v>
      </c>
      <c r="P660" s="109">
        <v>44307</v>
      </c>
      <c r="Q660" s="109">
        <v>44671</v>
      </c>
      <c r="R660" s="20" t="s">
        <v>24</v>
      </c>
      <c r="S660" s="106" t="s">
        <v>1443</v>
      </c>
    </row>
    <row r="661" ht="19.5" spans="1:19">
      <c r="A661" s="22">
        <v>656</v>
      </c>
      <c r="B661" s="22" t="s">
        <v>1444</v>
      </c>
      <c r="C661" s="22" t="s">
        <v>1445</v>
      </c>
      <c r="D661" s="22">
        <v>1600</v>
      </c>
      <c r="E661" s="103">
        <v>37</v>
      </c>
      <c r="F661" s="103">
        <f t="shared" si="50"/>
        <v>43.2432432432432</v>
      </c>
      <c r="G661" s="22" t="s">
        <v>64</v>
      </c>
      <c r="H661" s="104">
        <v>192000</v>
      </c>
      <c r="I661" s="104">
        <v>19200</v>
      </c>
      <c r="J661" s="104"/>
      <c r="K661" s="104">
        <v>19200</v>
      </c>
      <c r="L661" s="104">
        <f t="shared" si="51"/>
        <v>5760</v>
      </c>
      <c r="M661" s="104">
        <f t="shared" si="52"/>
        <v>7680</v>
      </c>
      <c r="N661" s="104">
        <f t="shared" si="53"/>
        <v>13440</v>
      </c>
      <c r="O661" s="104">
        <f t="shared" si="54"/>
        <v>5760</v>
      </c>
      <c r="P661" s="109">
        <v>44308</v>
      </c>
      <c r="Q661" s="109">
        <v>44672</v>
      </c>
      <c r="R661" s="20" t="s">
        <v>24</v>
      </c>
      <c r="S661" s="106" t="s">
        <v>1293</v>
      </c>
    </row>
    <row r="662" ht="19.5" spans="1:19">
      <c r="A662" s="22">
        <v>657</v>
      </c>
      <c r="B662" s="22" t="s">
        <v>1446</v>
      </c>
      <c r="C662" s="22" t="s">
        <v>1447</v>
      </c>
      <c r="D662" s="22">
        <v>2000</v>
      </c>
      <c r="E662" s="103">
        <v>36.84</v>
      </c>
      <c r="F662" s="103">
        <f t="shared" si="50"/>
        <v>54.2888165038002</v>
      </c>
      <c r="G662" s="22" t="s">
        <v>60</v>
      </c>
      <c r="H662" s="104">
        <v>240000</v>
      </c>
      <c r="I662" s="104">
        <v>24000</v>
      </c>
      <c r="J662" s="104"/>
      <c r="K662" s="104">
        <v>24000</v>
      </c>
      <c r="L662" s="104">
        <f t="shared" si="51"/>
        <v>7200</v>
      </c>
      <c r="M662" s="104">
        <f t="shared" si="52"/>
        <v>9600</v>
      </c>
      <c r="N662" s="104">
        <f t="shared" si="53"/>
        <v>16800</v>
      </c>
      <c r="O662" s="104">
        <f t="shared" si="54"/>
        <v>7200</v>
      </c>
      <c r="P662" s="109">
        <v>44303</v>
      </c>
      <c r="Q662" s="109">
        <v>44667</v>
      </c>
      <c r="R662" s="20" t="s">
        <v>24</v>
      </c>
      <c r="S662" s="106" t="s">
        <v>1374</v>
      </c>
    </row>
    <row r="663" ht="19.5" spans="1:19">
      <c r="A663" s="22">
        <v>658</v>
      </c>
      <c r="B663" s="22" t="s">
        <v>1448</v>
      </c>
      <c r="C663" s="22" t="s">
        <v>1449</v>
      </c>
      <c r="D663" s="22">
        <v>2000</v>
      </c>
      <c r="E663" s="103">
        <v>52.85</v>
      </c>
      <c r="F663" s="103">
        <f t="shared" si="50"/>
        <v>37.8429517502365</v>
      </c>
      <c r="G663" s="22" t="s">
        <v>64</v>
      </c>
      <c r="H663" s="104">
        <v>240000</v>
      </c>
      <c r="I663" s="104">
        <v>24000</v>
      </c>
      <c r="J663" s="104"/>
      <c r="K663" s="104">
        <v>24000</v>
      </c>
      <c r="L663" s="104">
        <f t="shared" si="51"/>
        <v>7200</v>
      </c>
      <c r="M663" s="104">
        <f t="shared" si="52"/>
        <v>9600</v>
      </c>
      <c r="N663" s="104">
        <f t="shared" si="53"/>
        <v>16800</v>
      </c>
      <c r="O663" s="104">
        <f t="shared" si="54"/>
        <v>7200</v>
      </c>
      <c r="P663" s="109">
        <v>44304</v>
      </c>
      <c r="Q663" s="109">
        <v>44668</v>
      </c>
      <c r="R663" s="20" t="s">
        <v>24</v>
      </c>
      <c r="S663" s="106" t="s">
        <v>1421</v>
      </c>
    </row>
    <row r="664" ht="19.5" spans="1:19">
      <c r="A664" s="22">
        <v>659</v>
      </c>
      <c r="B664" s="22" t="s">
        <v>1450</v>
      </c>
      <c r="C664" s="22" t="s">
        <v>1451</v>
      </c>
      <c r="D664" s="22">
        <v>1500</v>
      </c>
      <c r="E664" s="103">
        <v>34.25</v>
      </c>
      <c r="F664" s="103">
        <f t="shared" si="50"/>
        <v>43.7956204379562</v>
      </c>
      <c r="G664" s="22" t="s">
        <v>60</v>
      </c>
      <c r="H664" s="104">
        <v>180000</v>
      </c>
      <c r="I664" s="104">
        <v>18000</v>
      </c>
      <c r="J664" s="104"/>
      <c r="K664" s="104">
        <v>18000</v>
      </c>
      <c r="L664" s="104">
        <f t="shared" si="51"/>
        <v>5400</v>
      </c>
      <c r="M664" s="104">
        <f t="shared" si="52"/>
        <v>7200</v>
      </c>
      <c r="N664" s="104">
        <f t="shared" si="53"/>
        <v>12600</v>
      </c>
      <c r="O664" s="104">
        <f t="shared" si="54"/>
        <v>5400</v>
      </c>
      <c r="P664" s="109">
        <v>44310</v>
      </c>
      <c r="Q664" s="109">
        <v>44674</v>
      </c>
      <c r="R664" s="20" t="s">
        <v>24</v>
      </c>
      <c r="S664" s="106" t="s">
        <v>1374</v>
      </c>
    </row>
    <row r="665" ht="19.5" spans="1:19">
      <c r="A665" s="22">
        <v>660</v>
      </c>
      <c r="B665" s="22" t="s">
        <v>1452</v>
      </c>
      <c r="C665" s="22" t="s">
        <v>1453</v>
      </c>
      <c r="D665" s="22">
        <v>1200</v>
      </c>
      <c r="E665" s="103">
        <v>28.18</v>
      </c>
      <c r="F665" s="103">
        <f t="shared" si="50"/>
        <v>42.583392476934</v>
      </c>
      <c r="G665" s="22" t="s">
        <v>70</v>
      </c>
      <c r="H665" s="104">
        <v>144000</v>
      </c>
      <c r="I665" s="104">
        <v>14400</v>
      </c>
      <c r="J665" s="104"/>
      <c r="K665" s="104">
        <v>14400</v>
      </c>
      <c r="L665" s="104">
        <f t="shared" si="51"/>
        <v>4320</v>
      </c>
      <c r="M665" s="104">
        <f t="shared" si="52"/>
        <v>5760</v>
      </c>
      <c r="N665" s="104">
        <f t="shared" si="53"/>
        <v>10080</v>
      </c>
      <c r="O665" s="104">
        <f t="shared" si="54"/>
        <v>4320</v>
      </c>
      <c r="P665" s="109">
        <v>44308</v>
      </c>
      <c r="Q665" s="109">
        <v>44672</v>
      </c>
      <c r="R665" s="20" t="s">
        <v>24</v>
      </c>
      <c r="S665" s="106" t="s">
        <v>1277</v>
      </c>
    </row>
    <row r="666" ht="19.5" spans="1:19">
      <c r="A666" s="22">
        <v>661</v>
      </c>
      <c r="B666" s="22" t="s">
        <v>1454</v>
      </c>
      <c r="C666" s="22" t="s">
        <v>1455</v>
      </c>
      <c r="D666" s="22">
        <v>1600</v>
      </c>
      <c r="E666" s="103">
        <v>40.1</v>
      </c>
      <c r="F666" s="103">
        <f t="shared" si="50"/>
        <v>39.9002493765586</v>
      </c>
      <c r="G666" s="22" t="s">
        <v>60</v>
      </c>
      <c r="H666" s="104">
        <v>192000</v>
      </c>
      <c r="I666" s="104">
        <v>19200</v>
      </c>
      <c r="J666" s="104"/>
      <c r="K666" s="104">
        <v>19200</v>
      </c>
      <c r="L666" s="104">
        <f t="shared" si="51"/>
        <v>5760</v>
      </c>
      <c r="M666" s="104">
        <f t="shared" si="52"/>
        <v>7680</v>
      </c>
      <c r="N666" s="104">
        <f t="shared" si="53"/>
        <v>13440</v>
      </c>
      <c r="O666" s="104">
        <f t="shared" si="54"/>
        <v>5760</v>
      </c>
      <c r="P666" s="109">
        <v>44308</v>
      </c>
      <c r="Q666" s="109">
        <v>44672</v>
      </c>
      <c r="R666" s="20" t="s">
        <v>24</v>
      </c>
      <c r="S666" s="106" t="s">
        <v>1086</v>
      </c>
    </row>
    <row r="667" ht="19.5" spans="1:19">
      <c r="A667" s="22">
        <v>662</v>
      </c>
      <c r="B667" s="22" t="s">
        <v>1456</v>
      </c>
      <c r="C667" s="22" t="s">
        <v>1457</v>
      </c>
      <c r="D667" s="22">
        <v>500</v>
      </c>
      <c r="E667" s="103">
        <v>14.57</v>
      </c>
      <c r="F667" s="103">
        <f t="shared" si="50"/>
        <v>34.3170899107756</v>
      </c>
      <c r="G667" s="22" t="s">
        <v>60</v>
      </c>
      <c r="H667" s="104">
        <v>60000</v>
      </c>
      <c r="I667" s="104">
        <v>6000</v>
      </c>
      <c r="J667" s="104"/>
      <c r="K667" s="104">
        <v>6000</v>
      </c>
      <c r="L667" s="104">
        <f t="shared" si="51"/>
        <v>1800</v>
      </c>
      <c r="M667" s="104">
        <f t="shared" si="52"/>
        <v>2400</v>
      </c>
      <c r="N667" s="104">
        <f t="shared" si="53"/>
        <v>4200</v>
      </c>
      <c r="O667" s="104">
        <f t="shared" si="54"/>
        <v>1800</v>
      </c>
      <c r="P667" s="109">
        <v>44308</v>
      </c>
      <c r="Q667" s="109">
        <v>44672</v>
      </c>
      <c r="R667" s="20" t="s">
        <v>24</v>
      </c>
      <c r="S667" s="106" t="s">
        <v>1427</v>
      </c>
    </row>
    <row r="668" ht="19.5" spans="1:19">
      <c r="A668" s="22">
        <v>663</v>
      </c>
      <c r="B668" s="22" t="s">
        <v>1458</v>
      </c>
      <c r="C668" s="22" t="s">
        <v>1459</v>
      </c>
      <c r="D668" s="22">
        <v>2000</v>
      </c>
      <c r="E668" s="103">
        <v>36.81</v>
      </c>
      <c r="F668" s="103">
        <f t="shared" si="50"/>
        <v>54.333061668025</v>
      </c>
      <c r="G668" s="22" t="s">
        <v>60</v>
      </c>
      <c r="H668" s="104">
        <v>240000</v>
      </c>
      <c r="I668" s="104">
        <v>24000</v>
      </c>
      <c r="J668" s="104"/>
      <c r="K668" s="104">
        <v>24000</v>
      </c>
      <c r="L668" s="104">
        <f t="shared" si="51"/>
        <v>7200</v>
      </c>
      <c r="M668" s="104">
        <f t="shared" si="52"/>
        <v>9600</v>
      </c>
      <c r="N668" s="104">
        <f t="shared" si="53"/>
        <v>16800</v>
      </c>
      <c r="O668" s="104">
        <f t="shared" si="54"/>
        <v>7200</v>
      </c>
      <c r="P668" s="109">
        <v>44307</v>
      </c>
      <c r="Q668" s="109">
        <v>44671</v>
      </c>
      <c r="R668" s="20" t="s">
        <v>24</v>
      </c>
      <c r="S668" s="106" t="s">
        <v>1257</v>
      </c>
    </row>
    <row r="669" ht="19.5" spans="1:19">
      <c r="A669" s="22">
        <v>664</v>
      </c>
      <c r="B669" s="22" t="s">
        <v>1460</v>
      </c>
      <c r="C669" s="22" t="s">
        <v>1461</v>
      </c>
      <c r="D669" s="22">
        <v>892</v>
      </c>
      <c r="E669" s="103">
        <v>17.34</v>
      </c>
      <c r="F669" s="103">
        <f t="shared" si="50"/>
        <v>51.441753171857</v>
      </c>
      <c r="G669" s="22" t="s">
        <v>60</v>
      </c>
      <c r="H669" s="104">
        <v>107040</v>
      </c>
      <c r="I669" s="104">
        <v>10704</v>
      </c>
      <c r="J669" s="104"/>
      <c r="K669" s="104">
        <v>10704</v>
      </c>
      <c r="L669" s="104">
        <f t="shared" si="51"/>
        <v>3211.2</v>
      </c>
      <c r="M669" s="104">
        <f t="shared" si="52"/>
        <v>4281.6</v>
      </c>
      <c r="N669" s="104">
        <f t="shared" si="53"/>
        <v>7492.8</v>
      </c>
      <c r="O669" s="104">
        <f t="shared" si="54"/>
        <v>3211.2</v>
      </c>
      <c r="P669" s="109">
        <v>44312</v>
      </c>
      <c r="Q669" s="109">
        <v>44676</v>
      </c>
      <c r="R669" s="20" t="s">
        <v>24</v>
      </c>
      <c r="S669" s="106" t="s">
        <v>1462</v>
      </c>
    </row>
    <row r="670" ht="19.5" spans="1:19">
      <c r="A670" s="22">
        <v>665</v>
      </c>
      <c r="B670" s="22" t="s">
        <v>1463</v>
      </c>
      <c r="C670" s="22" t="s">
        <v>1464</v>
      </c>
      <c r="D670" s="22">
        <v>705</v>
      </c>
      <c r="E670" s="103">
        <v>20</v>
      </c>
      <c r="F670" s="103">
        <f t="shared" si="50"/>
        <v>35.25</v>
      </c>
      <c r="G670" s="22" t="s">
        <v>64</v>
      </c>
      <c r="H670" s="104">
        <v>84600</v>
      </c>
      <c r="I670" s="104">
        <v>8460</v>
      </c>
      <c r="J670" s="104"/>
      <c r="K670" s="104">
        <v>8460</v>
      </c>
      <c r="L670" s="104">
        <f t="shared" si="51"/>
        <v>2538</v>
      </c>
      <c r="M670" s="104">
        <f t="shared" si="52"/>
        <v>3384</v>
      </c>
      <c r="N670" s="104">
        <f t="shared" si="53"/>
        <v>5922</v>
      </c>
      <c r="O670" s="104">
        <f t="shared" si="54"/>
        <v>2538</v>
      </c>
      <c r="P670" s="109">
        <v>44313</v>
      </c>
      <c r="Q670" s="109">
        <v>44677</v>
      </c>
      <c r="R670" s="20" t="s">
        <v>24</v>
      </c>
      <c r="S670" s="106" t="s">
        <v>1421</v>
      </c>
    </row>
    <row r="671" ht="19.5" spans="1:19">
      <c r="A671" s="22">
        <v>666</v>
      </c>
      <c r="B671" s="22" t="s">
        <v>1465</v>
      </c>
      <c r="C671" s="22" t="s">
        <v>1466</v>
      </c>
      <c r="D671" s="22">
        <v>4000</v>
      </c>
      <c r="E671" s="103">
        <v>99.8</v>
      </c>
      <c r="F671" s="103">
        <f t="shared" si="50"/>
        <v>40.0801603206413</v>
      </c>
      <c r="G671" s="22" t="s">
        <v>216</v>
      </c>
      <c r="H671" s="104">
        <v>480000</v>
      </c>
      <c r="I671" s="104">
        <v>48000</v>
      </c>
      <c r="J671" s="104"/>
      <c r="K671" s="104">
        <v>48000</v>
      </c>
      <c r="L671" s="104">
        <f t="shared" si="51"/>
        <v>14400</v>
      </c>
      <c r="M671" s="104">
        <f t="shared" si="52"/>
        <v>19200</v>
      </c>
      <c r="N671" s="104">
        <f t="shared" si="53"/>
        <v>33600</v>
      </c>
      <c r="O671" s="104">
        <f t="shared" si="54"/>
        <v>14400</v>
      </c>
      <c r="P671" s="109">
        <v>44309</v>
      </c>
      <c r="Q671" s="109">
        <v>44673</v>
      </c>
      <c r="R671" s="20" t="s">
        <v>24</v>
      </c>
      <c r="S671" s="106" t="s">
        <v>1378</v>
      </c>
    </row>
    <row r="672" ht="19.5" spans="1:19">
      <c r="A672" s="22">
        <v>667</v>
      </c>
      <c r="B672" s="22" t="s">
        <v>1467</v>
      </c>
      <c r="C672" s="22" t="s">
        <v>1468</v>
      </c>
      <c r="D672" s="22">
        <v>1000</v>
      </c>
      <c r="E672" s="103">
        <v>23.29</v>
      </c>
      <c r="F672" s="103">
        <f t="shared" si="50"/>
        <v>42.93688278231</v>
      </c>
      <c r="G672" s="22" t="s">
        <v>60</v>
      </c>
      <c r="H672" s="104">
        <v>120000</v>
      </c>
      <c r="I672" s="104">
        <v>12000</v>
      </c>
      <c r="J672" s="104"/>
      <c r="K672" s="104">
        <v>12000</v>
      </c>
      <c r="L672" s="104">
        <f t="shared" si="51"/>
        <v>3600</v>
      </c>
      <c r="M672" s="104">
        <f t="shared" si="52"/>
        <v>4800</v>
      </c>
      <c r="N672" s="104">
        <f t="shared" si="53"/>
        <v>8400</v>
      </c>
      <c r="O672" s="104">
        <f t="shared" si="54"/>
        <v>3600</v>
      </c>
      <c r="P672" s="109">
        <v>44331</v>
      </c>
      <c r="Q672" s="109">
        <v>44695</v>
      </c>
      <c r="R672" s="20" t="s">
        <v>24</v>
      </c>
      <c r="S672" s="106" t="s">
        <v>1378</v>
      </c>
    </row>
    <row r="673" ht="19.5" spans="1:19">
      <c r="A673" s="22">
        <v>668</v>
      </c>
      <c r="B673" s="22" t="s">
        <v>1469</v>
      </c>
      <c r="C673" s="22" t="s">
        <v>1470</v>
      </c>
      <c r="D673" s="22">
        <v>1800</v>
      </c>
      <c r="E673" s="103">
        <v>43.09</v>
      </c>
      <c r="F673" s="103">
        <f t="shared" si="50"/>
        <v>41.7730331863541</v>
      </c>
      <c r="G673" s="22" t="s">
        <v>60</v>
      </c>
      <c r="H673" s="104">
        <v>216000</v>
      </c>
      <c r="I673" s="104">
        <v>21600</v>
      </c>
      <c r="J673" s="104"/>
      <c r="K673" s="104">
        <v>21600</v>
      </c>
      <c r="L673" s="104">
        <f t="shared" si="51"/>
        <v>6480</v>
      </c>
      <c r="M673" s="104">
        <f t="shared" si="52"/>
        <v>8640</v>
      </c>
      <c r="N673" s="104">
        <f t="shared" si="53"/>
        <v>15120</v>
      </c>
      <c r="O673" s="104">
        <f t="shared" si="54"/>
        <v>6480</v>
      </c>
      <c r="P673" s="109">
        <v>44315</v>
      </c>
      <c r="Q673" s="109">
        <v>44679</v>
      </c>
      <c r="R673" s="20" t="s">
        <v>27</v>
      </c>
      <c r="S673" s="106" t="s">
        <v>1184</v>
      </c>
    </row>
    <row r="674" ht="19.5" spans="1:19">
      <c r="A674" s="22">
        <v>669</v>
      </c>
      <c r="B674" s="22" t="s">
        <v>1471</v>
      </c>
      <c r="C674" s="22" t="s">
        <v>1472</v>
      </c>
      <c r="D674" s="22">
        <v>3100</v>
      </c>
      <c r="E674" s="103">
        <v>72.89</v>
      </c>
      <c r="F674" s="103">
        <f t="shared" si="50"/>
        <v>42.5298394841542</v>
      </c>
      <c r="G674" s="22" t="s">
        <v>60</v>
      </c>
      <c r="H674" s="104">
        <v>372000</v>
      </c>
      <c r="I674" s="104">
        <v>37200</v>
      </c>
      <c r="J674" s="104"/>
      <c r="K674" s="104">
        <v>37200</v>
      </c>
      <c r="L674" s="104">
        <f t="shared" si="51"/>
        <v>11160</v>
      </c>
      <c r="M674" s="104">
        <f t="shared" si="52"/>
        <v>14880</v>
      </c>
      <c r="N674" s="104">
        <f t="shared" si="53"/>
        <v>26040</v>
      </c>
      <c r="O674" s="104">
        <f t="shared" si="54"/>
        <v>11160</v>
      </c>
      <c r="P674" s="109">
        <v>44311</v>
      </c>
      <c r="Q674" s="109">
        <v>44675</v>
      </c>
      <c r="R674" s="20" t="s">
        <v>24</v>
      </c>
      <c r="S674" s="106" t="s">
        <v>1374</v>
      </c>
    </row>
    <row r="675" ht="19.5" spans="1:19">
      <c r="A675" s="22">
        <v>670</v>
      </c>
      <c r="B675" s="22" t="s">
        <v>1473</v>
      </c>
      <c r="C675" s="22" t="s">
        <v>1474</v>
      </c>
      <c r="D675" s="22">
        <v>1800</v>
      </c>
      <c r="E675" s="103">
        <v>47.71</v>
      </c>
      <c r="F675" s="103">
        <f t="shared" si="50"/>
        <v>37.7279396352966</v>
      </c>
      <c r="G675" s="22" t="s">
        <v>767</v>
      </c>
      <c r="H675" s="104">
        <v>216000</v>
      </c>
      <c r="I675" s="104">
        <v>21600</v>
      </c>
      <c r="J675" s="104"/>
      <c r="K675" s="104">
        <v>21600</v>
      </c>
      <c r="L675" s="104">
        <f t="shared" si="51"/>
        <v>6480</v>
      </c>
      <c r="M675" s="104">
        <f t="shared" si="52"/>
        <v>8640</v>
      </c>
      <c r="N675" s="104">
        <f t="shared" si="53"/>
        <v>15120</v>
      </c>
      <c r="O675" s="104">
        <f t="shared" si="54"/>
        <v>6480</v>
      </c>
      <c r="P675" s="109">
        <v>44314</v>
      </c>
      <c r="Q675" s="109">
        <v>44678</v>
      </c>
      <c r="R675" s="20" t="s">
        <v>24</v>
      </c>
      <c r="S675" s="106" t="s">
        <v>1293</v>
      </c>
    </row>
    <row r="676" ht="19.5" spans="1:19">
      <c r="A676" s="22">
        <v>671</v>
      </c>
      <c r="B676" s="22" t="s">
        <v>1475</v>
      </c>
      <c r="C676" s="22" t="s">
        <v>1476</v>
      </c>
      <c r="D676" s="22">
        <v>1400</v>
      </c>
      <c r="E676" s="103">
        <v>35.76</v>
      </c>
      <c r="F676" s="103">
        <f t="shared" si="50"/>
        <v>39.1498881431767</v>
      </c>
      <c r="G676" s="22" t="s">
        <v>60</v>
      </c>
      <c r="H676" s="104">
        <v>168000</v>
      </c>
      <c r="I676" s="104">
        <v>16800</v>
      </c>
      <c r="J676" s="104"/>
      <c r="K676" s="104">
        <v>16800</v>
      </c>
      <c r="L676" s="104">
        <f t="shared" si="51"/>
        <v>5040</v>
      </c>
      <c r="M676" s="104">
        <f t="shared" si="52"/>
        <v>6720</v>
      </c>
      <c r="N676" s="104">
        <f t="shared" si="53"/>
        <v>11760</v>
      </c>
      <c r="O676" s="104">
        <f t="shared" si="54"/>
        <v>5040</v>
      </c>
      <c r="P676" s="109">
        <v>44314</v>
      </c>
      <c r="Q676" s="109">
        <v>44678</v>
      </c>
      <c r="R676" s="20" t="s">
        <v>24</v>
      </c>
      <c r="S676" s="106" t="s">
        <v>1378</v>
      </c>
    </row>
    <row r="677" ht="19.5" spans="1:19">
      <c r="A677" s="22">
        <v>672</v>
      </c>
      <c r="B677" s="22" t="s">
        <v>1255</v>
      </c>
      <c r="C677" s="22" t="s">
        <v>1477</v>
      </c>
      <c r="D677" s="22">
        <v>200</v>
      </c>
      <c r="E677" s="103">
        <v>4.69</v>
      </c>
      <c r="F677" s="103">
        <f t="shared" si="50"/>
        <v>42.6439232409382</v>
      </c>
      <c r="G677" s="22" t="s">
        <v>60</v>
      </c>
      <c r="H677" s="104">
        <v>24000</v>
      </c>
      <c r="I677" s="104">
        <v>2400</v>
      </c>
      <c r="J677" s="104"/>
      <c r="K677" s="104">
        <v>2400</v>
      </c>
      <c r="L677" s="104">
        <f t="shared" si="51"/>
        <v>720</v>
      </c>
      <c r="M677" s="104">
        <f t="shared" si="52"/>
        <v>960</v>
      </c>
      <c r="N677" s="104">
        <f t="shared" si="53"/>
        <v>1680</v>
      </c>
      <c r="O677" s="104">
        <f t="shared" si="54"/>
        <v>720</v>
      </c>
      <c r="P677" s="109">
        <v>44314</v>
      </c>
      <c r="Q677" s="109">
        <v>44678</v>
      </c>
      <c r="R677" s="20" t="s">
        <v>24</v>
      </c>
      <c r="S677" s="106" t="s">
        <v>1257</v>
      </c>
    </row>
    <row r="678" ht="19.5" spans="1:19">
      <c r="A678" s="22">
        <v>673</v>
      </c>
      <c r="B678" s="22" t="s">
        <v>1255</v>
      </c>
      <c r="C678" s="22" t="s">
        <v>1478</v>
      </c>
      <c r="D678" s="22">
        <v>900</v>
      </c>
      <c r="E678" s="103">
        <v>24.77</v>
      </c>
      <c r="F678" s="103">
        <f t="shared" si="50"/>
        <v>36.3342753330642</v>
      </c>
      <c r="G678" s="22" t="s">
        <v>60</v>
      </c>
      <c r="H678" s="104">
        <v>108000</v>
      </c>
      <c r="I678" s="104">
        <v>10800</v>
      </c>
      <c r="J678" s="104"/>
      <c r="K678" s="104">
        <v>10800</v>
      </c>
      <c r="L678" s="104">
        <f t="shared" si="51"/>
        <v>3240</v>
      </c>
      <c r="M678" s="104">
        <f t="shared" si="52"/>
        <v>4320</v>
      </c>
      <c r="N678" s="104">
        <f t="shared" si="53"/>
        <v>7560</v>
      </c>
      <c r="O678" s="104">
        <f t="shared" si="54"/>
        <v>3240</v>
      </c>
      <c r="P678" s="109">
        <v>44314</v>
      </c>
      <c r="Q678" s="109">
        <v>44678</v>
      </c>
      <c r="R678" s="20" t="s">
        <v>24</v>
      </c>
      <c r="S678" s="106" t="s">
        <v>1257</v>
      </c>
    </row>
    <row r="679" ht="19.5" spans="1:19">
      <c r="A679" s="22">
        <v>674</v>
      </c>
      <c r="B679" s="22" t="s">
        <v>1479</v>
      </c>
      <c r="C679" s="22" t="s">
        <v>1480</v>
      </c>
      <c r="D679" s="22">
        <v>850</v>
      </c>
      <c r="E679" s="103">
        <v>20.24</v>
      </c>
      <c r="F679" s="103">
        <f t="shared" si="50"/>
        <v>41.99604743083</v>
      </c>
      <c r="G679" s="22" t="s">
        <v>60</v>
      </c>
      <c r="H679" s="104">
        <v>102000</v>
      </c>
      <c r="I679" s="104">
        <v>10200</v>
      </c>
      <c r="J679" s="104"/>
      <c r="K679" s="104">
        <v>10200</v>
      </c>
      <c r="L679" s="104">
        <f t="shared" si="51"/>
        <v>3060</v>
      </c>
      <c r="M679" s="104">
        <f t="shared" si="52"/>
        <v>4080</v>
      </c>
      <c r="N679" s="104">
        <f t="shared" si="53"/>
        <v>7140</v>
      </c>
      <c r="O679" s="104">
        <f t="shared" si="54"/>
        <v>3060</v>
      </c>
      <c r="P679" s="109">
        <v>44314</v>
      </c>
      <c r="Q679" s="109">
        <v>44678</v>
      </c>
      <c r="R679" s="20" t="s">
        <v>24</v>
      </c>
      <c r="S679" s="106" t="s">
        <v>1378</v>
      </c>
    </row>
    <row r="680" ht="19.5" spans="1:19">
      <c r="A680" s="22">
        <v>675</v>
      </c>
      <c r="B680" s="22" t="s">
        <v>1481</v>
      </c>
      <c r="C680" s="22" t="s">
        <v>1482</v>
      </c>
      <c r="D680" s="22">
        <v>2000</v>
      </c>
      <c r="E680" s="103">
        <v>63.59</v>
      </c>
      <c r="F680" s="103">
        <f t="shared" si="50"/>
        <v>31.4514860827174</v>
      </c>
      <c r="G680" s="22" t="s">
        <v>64</v>
      </c>
      <c r="H680" s="104">
        <v>240000</v>
      </c>
      <c r="I680" s="104">
        <v>24000</v>
      </c>
      <c r="J680" s="104"/>
      <c r="K680" s="104">
        <v>24000</v>
      </c>
      <c r="L680" s="104">
        <f t="shared" si="51"/>
        <v>7200</v>
      </c>
      <c r="M680" s="104">
        <f t="shared" si="52"/>
        <v>9600</v>
      </c>
      <c r="N680" s="104">
        <f t="shared" si="53"/>
        <v>16800</v>
      </c>
      <c r="O680" s="104">
        <f t="shared" si="54"/>
        <v>7200</v>
      </c>
      <c r="P680" s="109">
        <v>44314</v>
      </c>
      <c r="Q680" s="109">
        <v>44678</v>
      </c>
      <c r="R680" s="20" t="s">
        <v>24</v>
      </c>
      <c r="S680" s="106" t="s">
        <v>1293</v>
      </c>
    </row>
    <row r="681" ht="19.5" spans="1:19">
      <c r="A681" s="22">
        <v>676</v>
      </c>
      <c r="B681" s="22" t="s">
        <v>1483</v>
      </c>
      <c r="C681" s="22" t="s">
        <v>1484</v>
      </c>
      <c r="D681" s="22">
        <v>1750</v>
      </c>
      <c r="E681" s="103">
        <v>49.28</v>
      </c>
      <c r="F681" s="103">
        <f t="shared" si="50"/>
        <v>35.5113636363636</v>
      </c>
      <c r="G681" s="22" t="s">
        <v>162</v>
      </c>
      <c r="H681" s="104">
        <v>210000</v>
      </c>
      <c r="I681" s="104">
        <v>21000</v>
      </c>
      <c r="J681" s="104"/>
      <c r="K681" s="104">
        <v>21000</v>
      </c>
      <c r="L681" s="104">
        <f t="shared" si="51"/>
        <v>6300</v>
      </c>
      <c r="M681" s="104">
        <f t="shared" si="52"/>
        <v>8400</v>
      </c>
      <c r="N681" s="104">
        <f t="shared" si="53"/>
        <v>14700</v>
      </c>
      <c r="O681" s="104">
        <f t="shared" si="54"/>
        <v>6300</v>
      </c>
      <c r="P681" s="109">
        <v>44314</v>
      </c>
      <c r="Q681" s="109">
        <v>44678</v>
      </c>
      <c r="R681" s="20" t="s">
        <v>24</v>
      </c>
      <c r="S681" s="106" t="s">
        <v>1378</v>
      </c>
    </row>
    <row r="682" ht="19.5" spans="1:19">
      <c r="A682" s="22">
        <v>677</v>
      </c>
      <c r="B682" s="22" t="s">
        <v>1485</v>
      </c>
      <c r="C682" s="22" t="s">
        <v>1486</v>
      </c>
      <c r="D682" s="22">
        <v>945</v>
      </c>
      <c r="E682" s="103">
        <v>24.8</v>
      </c>
      <c r="F682" s="103">
        <f t="shared" si="50"/>
        <v>38.1048387096774</v>
      </c>
      <c r="G682" s="22" t="s">
        <v>216</v>
      </c>
      <c r="H682" s="104">
        <v>113400</v>
      </c>
      <c r="I682" s="104">
        <v>11340</v>
      </c>
      <c r="J682" s="104"/>
      <c r="K682" s="104">
        <v>11340</v>
      </c>
      <c r="L682" s="104">
        <f t="shared" si="51"/>
        <v>3402</v>
      </c>
      <c r="M682" s="104">
        <f t="shared" si="52"/>
        <v>4536</v>
      </c>
      <c r="N682" s="104">
        <f t="shared" si="53"/>
        <v>7938</v>
      </c>
      <c r="O682" s="104">
        <f t="shared" si="54"/>
        <v>3402</v>
      </c>
      <c r="P682" s="109">
        <v>44308</v>
      </c>
      <c r="Q682" s="109">
        <v>44672</v>
      </c>
      <c r="R682" s="20" t="s">
        <v>24</v>
      </c>
      <c r="S682" s="106" t="s">
        <v>1487</v>
      </c>
    </row>
    <row r="683" ht="19.5" spans="1:19">
      <c r="A683" s="22">
        <v>678</v>
      </c>
      <c r="B683" s="22" t="s">
        <v>1488</v>
      </c>
      <c r="C683" s="22" t="s">
        <v>1489</v>
      </c>
      <c r="D683" s="22">
        <v>950</v>
      </c>
      <c r="E683" s="103">
        <v>30.97</v>
      </c>
      <c r="F683" s="103">
        <f t="shared" si="50"/>
        <v>30.6748466257669</v>
      </c>
      <c r="G683" s="22" t="s">
        <v>60</v>
      </c>
      <c r="H683" s="104">
        <v>114000</v>
      </c>
      <c r="I683" s="104">
        <v>11400</v>
      </c>
      <c r="J683" s="104"/>
      <c r="K683" s="104">
        <v>11400</v>
      </c>
      <c r="L683" s="104">
        <f t="shared" si="51"/>
        <v>3420</v>
      </c>
      <c r="M683" s="104">
        <f t="shared" si="52"/>
        <v>4560</v>
      </c>
      <c r="N683" s="104">
        <f t="shared" si="53"/>
        <v>7980</v>
      </c>
      <c r="O683" s="104">
        <f t="shared" si="54"/>
        <v>3420</v>
      </c>
      <c r="P683" s="109">
        <v>44318</v>
      </c>
      <c r="Q683" s="109">
        <v>44682</v>
      </c>
      <c r="R683" s="20" t="s">
        <v>24</v>
      </c>
      <c r="S683" s="106" t="s">
        <v>1378</v>
      </c>
    </row>
    <row r="684" ht="19.5" spans="1:19">
      <c r="A684" s="22">
        <v>679</v>
      </c>
      <c r="B684" s="22" t="s">
        <v>1490</v>
      </c>
      <c r="C684" s="22" t="s">
        <v>1491</v>
      </c>
      <c r="D684" s="22">
        <v>1000</v>
      </c>
      <c r="E684" s="103">
        <v>30.99</v>
      </c>
      <c r="F684" s="103">
        <f t="shared" si="50"/>
        <v>32.2684737011939</v>
      </c>
      <c r="G684" s="22" t="s">
        <v>60</v>
      </c>
      <c r="H684" s="104">
        <v>120000</v>
      </c>
      <c r="I684" s="104">
        <v>12000</v>
      </c>
      <c r="J684" s="104"/>
      <c r="K684" s="104">
        <v>12000</v>
      </c>
      <c r="L684" s="104">
        <f t="shared" si="51"/>
        <v>3600</v>
      </c>
      <c r="M684" s="104">
        <f t="shared" si="52"/>
        <v>4800</v>
      </c>
      <c r="N684" s="104">
        <f t="shared" si="53"/>
        <v>8400</v>
      </c>
      <c r="O684" s="104">
        <f t="shared" si="54"/>
        <v>3600</v>
      </c>
      <c r="P684" s="109">
        <v>44314</v>
      </c>
      <c r="Q684" s="109">
        <v>44678</v>
      </c>
      <c r="R684" s="20" t="s">
        <v>24</v>
      </c>
      <c r="S684" s="106" t="s">
        <v>1492</v>
      </c>
    </row>
    <row r="685" ht="19.5" spans="1:19">
      <c r="A685" s="22">
        <v>680</v>
      </c>
      <c r="B685" s="22" t="s">
        <v>1493</v>
      </c>
      <c r="C685" s="22" t="s">
        <v>1494</v>
      </c>
      <c r="D685" s="22">
        <v>1300</v>
      </c>
      <c r="E685" s="103">
        <v>33.07</v>
      </c>
      <c r="F685" s="103">
        <f t="shared" si="50"/>
        <v>39.3105533716359</v>
      </c>
      <c r="G685" s="22" t="s">
        <v>60</v>
      </c>
      <c r="H685" s="104">
        <v>156000</v>
      </c>
      <c r="I685" s="104">
        <v>15600</v>
      </c>
      <c r="J685" s="104"/>
      <c r="K685" s="104">
        <v>15600</v>
      </c>
      <c r="L685" s="104">
        <f t="shared" si="51"/>
        <v>4680</v>
      </c>
      <c r="M685" s="104">
        <f t="shared" si="52"/>
        <v>6240</v>
      </c>
      <c r="N685" s="104">
        <f t="shared" si="53"/>
        <v>10920</v>
      </c>
      <c r="O685" s="104">
        <f t="shared" si="54"/>
        <v>4680</v>
      </c>
      <c r="P685" s="109">
        <v>44314</v>
      </c>
      <c r="Q685" s="109">
        <v>44678</v>
      </c>
      <c r="R685" s="20" t="s">
        <v>24</v>
      </c>
      <c r="S685" s="106" t="s">
        <v>1257</v>
      </c>
    </row>
    <row r="686" ht="19.5" spans="1:19">
      <c r="A686" s="22">
        <v>681</v>
      </c>
      <c r="B686" s="22" t="s">
        <v>1495</v>
      </c>
      <c r="C686" s="22" t="s">
        <v>1496</v>
      </c>
      <c r="D686" s="22">
        <v>1000</v>
      </c>
      <c r="E686" s="103">
        <v>29.9</v>
      </c>
      <c r="F686" s="103">
        <f t="shared" si="50"/>
        <v>33.4448160535117</v>
      </c>
      <c r="G686" s="22" t="s">
        <v>60</v>
      </c>
      <c r="H686" s="104">
        <v>120000</v>
      </c>
      <c r="I686" s="104">
        <v>12000</v>
      </c>
      <c r="J686" s="104"/>
      <c r="K686" s="104">
        <v>12000</v>
      </c>
      <c r="L686" s="104">
        <f t="shared" si="51"/>
        <v>3600</v>
      </c>
      <c r="M686" s="104">
        <f t="shared" si="52"/>
        <v>4800</v>
      </c>
      <c r="N686" s="104">
        <f t="shared" si="53"/>
        <v>8400</v>
      </c>
      <c r="O686" s="104">
        <f t="shared" si="54"/>
        <v>3600</v>
      </c>
      <c r="P686" s="109">
        <v>44314</v>
      </c>
      <c r="Q686" s="109">
        <v>44678</v>
      </c>
      <c r="R686" s="20" t="s">
        <v>24</v>
      </c>
      <c r="S686" s="106" t="s">
        <v>1497</v>
      </c>
    </row>
    <row r="687" ht="19.5" spans="1:19">
      <c r="A687" s="22">
        <v>682</v>
      </c>
      <c r="B687" s="22" t="s">
        <v>1498</v>
      </c>
      <c r="C687" s="50" t="s">
        <v>1499</v>
      </c>
      <c r="D687" s="22">
        <v>1400</v>
      </c>
      <c r="E687" s="103">
        <v>39.82</v>
      </c>
      <c r="F687" s="103">
        <f t="shared" si="50"/>
        <v>35.1582119537921</v>
      </c>
      <c r="G687" s="22" t="s">
        <v>60</v>
      </c>
      <c r="H687" s="104">
        <v>168000</v>
      </c>
      <c r="I687" s="104">
        <v>16800</v>
      </c>
      <c r="J687" s="104"/>
      <c r="K687" s="104">
        <v>16800</v>
      </c>
      <c r="L687" s="104">
        <f t="shared" si="51"/>
        <v>5040</v>
      </c>
      <c r="M687" s="104">
        <f t="shared" si="52"/>
        <v>6720</v>
      </c>
      <c r="N687" s="104">
        <f t="shared" si="53"/>
        <v>11760</v>
      </c>
      <c r="O687" s="104">
        <f t="shared" si="54"/>
        <v>5040</v>
      </c>
      <c r="P687" s="109">
        <v>44373</v>
      </c>
      <c r="Q687" s="109">
        <v>44737</v>
      </c>
      <c r="R687" s="20" t="s">
        <v>24</v>
      </c>
      <c r="S687" s="106" t="s">
        <v>1378</v>
      </c>
    </row>
    <row r="688" ht="19.5" spans="1:19">
      <c r="A688" s="22">
        <v>683</v>
      </c>
      <c r="B688" s="22" t="s">
        <v>1498</v>
      </c>
      <c r="C688" s="50" t="s">
        <v>1500</v>
      </c>
      <c r="D688" s="22">
        <v>2600</v>
      </c>
      <c r="E688" s="103">
        <v>52.41</v>
      </c>
      <c r="F688" s="103">
        <f t="shared" si="50"/>
        <v>49.6088532722763</v>
      </c>
      <c r="G688" s="22" t="s">
        <v>60</v>
      </c>
      <c r="H688" s="104">
        <v>312000</v>
      </c>
      <c r="I688" s="104">
        <v>31200</v>
      </c>
      <c r="J688" s="104"/>
      <c r="K688" s="104">
        <v>31200</v>
      </c>
      <c r="L688" s="104">
        <f t="shared" si="51"/>
        <v>9360</v>
      </c>
      <c r="M688" s="104">
        <f t="shared" si="52"/>
        <v>12480</v>
      </c>
      <c r="N688" s="104">
        <f t="shared" si="53"/>
        <v>21840</v>
      </c>
      <c r="O688" s="104">
        <f t="shared" si="54"/>
        <v>9360</v>
      </c>
      <c r="P688" s="109">
        <v>44367</v>
      </c>
      <c r="Q688" s="109">
        <v>44731</v>
      </c>
      <c r="R688" s="20" t="s">
        <v>24</v>
      </c>
      <c r="S688" s="106" t="s">
        <v>1378</v>
      </c>
    </row>
    <row r="689" ht="19.5" spans="1:19">
      <c r="A689" s="22">
        <v>684</v>
      </c>
      <c r="B689" s="22" t="s">
        <v>1501</v>
      </c>
      <c r="C689" s="22" t="s">
        <v>1502</v>
      </c>
      <c r="D689" s="22">
        <v>1850</v>
      </c>
      <c r="E689" s="103">
        <v>28.33</v>
      </c>
      <c r="F689" s="103">
        <f t="shared" si="50"/>
        <v>65.3018002117896</v>
      </c>
      <c r="G689" s="22" t="s">
        <v>1016</v>
      </c>
      <c r="H689" s="104">
        <v>222000</v>
      </c>
      <c r="I689" s="104">
        <v>22200</v>
      </c>
      <c r="J689" s="104"/>
      <c r="K689" s="104">
        <v>22200</v>
      </c>
      <c r="L689" s="104">
        <f t="shared" si="51"/>
        <v>6660</v>
      </c>
      <c r="M689" s="104">
        <f t="shared" si="52"/>
        <v>8880</v>
      </c>
      <c r="N689" s="104">
        <f t="shared" si="53"/>
        <v>15540</v>
      </c>
      <c r="O689" s="104">
        <f t="shared" si="54"/>
        <v>6660</v>
      </c>
      <c r="P689" s="109">
        <v>44314</v>
      </c>
      <c r="Q689" s="109">
        <v>44678</v>
      </c>
      <c r="R689" s="20" t="s">
        <v>24</v>
      </c>
      <c r="S689" s="106" t="s">
        <v>1503</v>
      </c>
    </row>
    <row r="690" ht="19.5" spans="1:19">
      <c r="A690" s="22">
        <v>685</v>
      </c>
      <c r="B690" s="22" t="s">
        <v>1501</v>
      </c>
      <c r="C690" s="22" t="s">
        <v>1504</v>
      </c>
      <c r="D690" s="22">
        <v>1050</v>
      </c>
      <c r="E690" s="103">
        <v>16</v>
      </c>
      <c r="F690" s="103">
        <f t="shared" si="50"/>
        <v>65.625</v>
      </c>
      <c r="G690" s="22" t="s">
        <v>60</v>
      </c>
      <c r="H690" s="104">
        <v>126000</v>
      </c>
      <c r="I690" s="104">
        <v>12600</v>
      </c>
      <c r="J690" s="104"/>
      <c r="K690" s="104">
        <v>12600</v>
      </c>
      <c r="L690" s="104">
        <f t="shared" si="51"/>
        <v>3780</v>
      </c>
      <c r="M690" s="104">
        <f t="shared" si="52"/>
        <v>5040</v>
      </c>
      <c r="N690" s="104">
        <f t="shared" si="53"/>
        <v>8820</v>
      </c>
      <c r="O690" s="104">
        <f t="shared" si="54"/>
        <v>3780</v>
      </c>
      <c r="P690" s="109">
        <v>44314</v>
      </c>
      <c r="Q690" s="109">
        <v>44678</v>
      </c>
      <c r="R690" s="20" t="s">
        <v>24</v>
      </c>
      <c r="S690" s="106" t="s">
        <v>1503</v>
      </c>
    </row>
    <row r="691" ht="19.5" spans="1:19">
      <c r="A691" s="22">
        <v>686</v>
      </c>
      <c r="B691" s="22" t="s">
        <v>1505</v>
      </c>
      <c r="C691" s="22" t="s">
        <v>1506</v>
      </c>
      <c r="D691" s="22">
        <v>1500</v>
      </c>
      <c r="E691" s="103">
        <v>34.46</v>
      </c>
      <c r="F691" s="103">
        <f t="shared" si="50"/>
        <v>43.5287289611143</v>
      </c>
      <c r="G691" s="22" t="s">
        <v>64</v>
      </c>
      <c r="H691" s="104">
        <v>180000</v>
      </c>
      <c r="I691" s="104">
        <v>18000</v>
      </c>
      <c r="J691" s="104"/>
      <c r="K691" s="104">
        <v>18000</v>
      </c>
      <c r="L691" s="104">
        <f t="shared" si="51"/>
        <v>5400</v>
      </c>
      <c r="M691" s="104">
        <f t="shared" si="52"/>
        <v>7200</v>
      </c>
      <c r="N691" s="104">
        <f t="shared" si="53"/>
        <v>12600</v>
      </c>
      <c r="O691" s="104">
        <f t="shared" si="54"/>
        <v>5400</v>
      </c>
      <c r="P691" s="109">
        <v>44315</v>
      </c>
      <c r="Q691" s="109">
        <v>44679</v>
      </c>
      <c r="R691" s="20" t="s">
        <v>28</v>
      </c>
      <c r="S691" s="106" t="s">
        <v>1507</v>
      </c>
    </row>
    <row r="692" ht="19.5" spans="1:19">
      <c r="A692" s="22">
        <v>687</v>
      </c>
      <c r="B692" s="22" t="s">
        <v>1508</v>
      </c>
      <c r="C692" s="22" t="s">
        <v>1509</v>
      </c>
      <c r="D692" s="22">
        <v>1200</v>
      </c>
      <c r="E692" s="103">
        <v>27.7</v>
      </c>
      <c r="F692" s="103">
        <f t="shared" si="50"/>
        <v>43.3212996389892</v>
      </c>
      <c r="G692" s="22" t="s">
        <v>113</v>
      </c>
      <c r="H692" s="104">
        <v>144000</v>
      </c>
      <c r="I692" s="104">
        <v>14400</v>
      </c>
      <c r="J692" s="104"/>
      <c r="K692" s="104">
        <v>14400</v>
      </c>
      <c r="L692" s="104">
        <f t="shared" si="51"/>
        <v>4320</v>
      </c>
      <c r="M692" s="104">
        <f t="shared" si="52"/>
        <v>5760</v>
      </c>
      <c r="N692" s="104">
        <f t="shared" si="53"/>
        <v>10080</v>
      </c>
      <c r="O692" s="104">
        <f t="shared" si="54"/>
        <v>4320</v>
      </c>
      <c r="P692" s="109">
        <v>44315</v>
      </c>
      <c r="Q692" s="109">
        <v>44679</v>
      </c>
      <c r="R692" s="20" t="s">
        <v>27</v>
      </c>
      <c r="S692" s="106" t="s">
        <v>1013</v>
      </c>
    </row>
    <row r="693" ht="19.5" spans="1:19">
      <c r="A693" s="22">
        <v>688</v>
      </c>
      <c r="B693" s="22" t="s">
        <v>1510</v>
      </c>
      <c r="C693" s="22" t="s">
        <v>1511</v>
      </c>
      <c r="D693" s="22">
        <v>1700</v>
      </c>
      <c r="E693" s="103">
        <v>42.72</v>
      </c>
      <c r="F693" s="103">
        <f t="shared" si="50"/>
        <v>39.7940074906367</v>
      </c>
      <c r="G693" s="22" t="s">
        <v>60</v>
      </c>
      <c r="H693" s="104">
        <v>204000</v>
      </c>
      <c r="I693" s="104">
        <v>20400</v>
      </c>
      <c r="J693" s="104"/>
      <c r="K693" s="104">
        <v>20400</v>
      </c>
      <c r="L693" s="104">
        <f t="shared" si="51"/>
        <v>6120</v>
      </c>
      <c r="M693" s="104">
        <f t="shared" si="52"/>
        <v>8160</v>
      </c>
      <c r="N693" s="104">
        <f t="shared" si="53"/>
        <v>14280</v>
      </c>
      <c r="O693" s="104">
        <f t="shared" si="54"/>
        <v>6120</v>
      </c>
      <c r="P693" s="109">
        <v>44315</v>
      </c>
      <c r="Q693" s="109">
        <v>44679</v>
      </c>
      <c r="R693" s="20" t="s">
        <v>24</v>
      </c>
      <c r="S693" s="106" t="s">
        <v>1257</v>
      </c>
    </row>
    <row r="694" ht="19.5" spans="1:19">
      <c r="A694" s="22">
        <v>689</v>
      </c>
      <c r="B694" s="22" t="s">
        <v>1512</v>
      </c>
      <c r="C694" s="22" t="s">
        <v>1513</v>
      </c>
      <c r="D694" s="22">
        <v>1550</v>
      </c>
      <c r="E694" s="103">
        <v>35.33</v>
      </c>
      <c r="F694" s="103">
        <f t="shared" si="50"/>
        <v>43.8720634022078</v>
      </c>
      <c r="G694" s="22" t="s">
        <v>60</v>
      </c>
      <c r="H694" s="104">
        <v>186000</v>
      </c>
      <c r="I694" s="104">
        <v>18600</v>
      </c>
      <c r="J694" s="104"/>
      <c r="K694" s="104">
        <v>18600</v>
      </c>
      <c r="L694" s="104">
        <f t="shared" si="51"/>
        <v>5580</v>
      </c>
      <c r="M694" s="104">
        <f t="shared" si="52"/>
        <v>7440</v>
      </c>
      <c r="N694" s="104">
        <f t="shared" si="53"/>
        <v>13020</v>
      </c>
      <c r="O694" s="104">
        <f t="shared" si="54"/>
        <v>5580</v>
      </c>
      <c r="P694" s="109">
        <v>44315</v>
      </c>
      <c r="Q694" s="109">
        <v>44679</v>
      </c>
      <c r="R694" s="20" t="s">
        <v>24</v>
      </c>
      <c r="S694" s="106" t="s">
        <v>1257</v>
      </c>
    </row>
    <row r="695" ht="19.5" spans="1:19">
      <c r="A695" s="22">
        <v>690</v>
      </c>
      <c r="B695" s="22" t="s">
        <v>1512</v>
      </c>
      <c r="C695" s="22" t="s">
        <v>1514</v>
      </c>
      <c r="D695" s="22">
        <v>1500</v>
      </c>
      <c r="E695" s="103">
        <v>34.1</v>
      </c>
      <c r="F695" s="103">
        <f t="shared" si="50"/>
        <v>43.9882697947214</v>
      </c>
      <c r="G695" s="22" t="s">
        <v>60</v>
      </c>
      <c r="H695" s="104">
        <v>180000</v>
      </c>
      <c r="I695" s="104">
        <v>18000</v>
      </c>
      <c r="J695" s="104"/>
      <c r="K695" s="104">
        <v>18000</v>
      </c>
      <c r="L695" s="104">
        <f t="shared" si="51"/>
        <v>5400</v>
      </c>
      <c r="M695" s="104">
        <f t="shared" si="52"/>
        <v>7200</v>
      </c>
      <c r="N695" s="104">
        <f t="shared" si="53"/>
        <v>12600</v>
      </c>
      <c r="O695" s="104">
        <f t="shared" si="54"/>
        <v>5400</v>
      </c>
      <c r="P695" s="109">
        <v>44315</v>
      </c>
      <c r="Q695" s="109">
        <v>44679</v>
      </c>
      <c r="R695" s="20" t="s">
        <v>24</v>
      </c>
      <c r="S695" s="106" t="s">
        <v>1257</v>
      </c>
    </row>
    <row r="696" ht="19.5" spans="1:19">
      <c r="A696" s="22">
        <v>691</v>
      </c>
      <c r="B696" s="22" t="s">
        <v>1515</v>
      </c>
      <c r="C696" s="22" t="s">
        <v>1516</v>
      </c>
      <c r="D696" s="22">
        <v>2100</v>
      </c>
      <c r="E696" s="103">
        <v>52.55</v>
      </c>
      <c r="F696" s="103">
        <f t="shared" si="50"/>
        <v>39.9619410085633</v>
      </c>
      <c r="G696" s="22" t="s">
        <v>64</v>
      </c>
      <c r="H696" s="104">
        <v>252000</v>
      </c>
      <c r="I696" s="104">
        <v>25200</v>
      </c>
      <c r="J696" s="104"/>
      <c r="K696" s="104">
        <v>25200</v>
      </c>
      <c r="L696" s="104">
        <f t="shared" si="51"/>
        <v>7560</v>
      </c>
      <c r="M696" s="104">
        <f t="shared" si="52"/>
        <v>10080</v>
      </c>
      <c r="N696" s="104">
        <f t="shared" si="53"/>
        <v>17640</v>
      </c>
      <c r="O696" s="104">
        <f t="shared" si="54"/>
        <v>7560</v>
      </c>
      <c r="P696" s="109">
        <v>44315</v>
      </c>
      <c r="Q696" s="109">
        <v>44679</v>
      </c>
      <c r="R696" s="20" t="s">
        <v>24</v>
      </c>
      <c r="S696" s="106" t="s">
        <v>1487</v>
      </c>
    </row>
    <row r="697" ht="19.5" spans="1:19">
      <c r="A697" s="22">
        <v>692</v>
      </c>
      <c r="B697" s="22" t="s">
        <v>1515</v>
      </c>
      <c r="C697" s="22" t="s">
        <v>1517</v>
      </c>
      <c r="D697" s="22">
        <v>1600</v>
      </c>
      <c r="E697" s="103">
        <v>36.7</v>
      </c>
      <c r="F697" s="103">
        <f t="shared" si="50"/>
        <v>43.5967302452316</v>
      </c>
      <c r="G697" s="22" t="s">
        <v>60</v>
      </c>
      <c r="H697" s="104">
        <v>192000</v>
      </c>
      <c r="I697" s="104">
        <v>19200</v>
      </c>
      <c r="J697" s="104"/>
      <c r="K697" s="104">
        <v>19200</v>
      </c>
      <c r="L697" s="104">
        <f t="shared" si="51"/>
        <v>5760</v>
      </c>
      <c r="M697" s="104">
        <f t="shared" si="52"/>
        <v>7680</v>
      </c>
      <c r="N697" s="104">
        <f t="shared" si="53"/>
        <v>13440</v>
      </c>
      <c r="O697" s="104">
        <f t="shared" si="54"/>
        <v>5760</v>
      </c>
      <c r="P697" s="109">
        <v>44315</v>
      </c>
      <c r="Q697" s="109">
        <v>44679</v>
      </c>
      <c r="R697" s="20" t="s">
        <v>24</v>
      </c>
      <c r="S697" s="106" t="s">
        <v>1487</v>
      </c>
    </row>
    <row r="698" ht="19.5" spans="1:19">
      <c r="A698" s="22">
        <v>693</v>
      </c>
      <c r="B698" s="22" t="s">
        <v>1518</v>
      </c>
      <c r="C698" s="22" t="s">
        <v>1519</v>
      </c>
      <c r="D698" s="22">
        <v>2200</v>
      </c>
      <c r="E698" s="103">
        <v>50.19</v>
      </c>
      <c r="F698" s="103">
        <f t="shared" si="50"/>
        <v>43.8334329547719</v>
      </c>
      <c r="G698" s="22" t="s">
        <v>60</v>
      </c>
      <c r="H698" s="104">
        <v>264000</v>
      </c>
      <c r="I698" s="104">
        <v>26400</v>
      </c>
      <c r="J698" s="104"/>
      <c r="K698" s="104">
        <v>26400</v>
      </c>
      <c r="L698" s="104">
        <f t="shared" si="51"/>
        <v>7920</v>
      </c>
      <c r="M698" s="104">
        <f t="shared" si="52"/>
        <v>10560</v>
      </c>
      <c r="N698" s="104">
        <f t="shared" si="53"/>
        <v>18480</v>
      </c>
      <c r="O698" s="104">
        <f t="shared" si="54"/>
        <v>7920</v>
      </c>
      <c r="P698" s="109">
        <v>44315</v>
      </c>
      <c r="Q698" s="109">
        <v>44679</v>
      </c>
      <c r="R698" s="20" t="s">
        <v>24</v>
      </c>
      <c r="S698" s="106" t="s">
        <v>1257</v>
      </c>
    </row>
    <row r="699" ht="19.5" spans="1:19">
      <c r="A699" s="22">
        <v>694</v>
      </c>
      <c r="B699" s="22" t="s">
        <v>1510</v>
      </c>
      <c r="C699" s="22" t="s">
        <v>1520</v>
      </c>
      <c r="D699" s="22">
        <v>1300</v>
      </c>
      <c r="E699" s="103">
        <v>25.61</v>
      </c>
      <c r="F699" s="103">
        <f t="shared" si="50"/>
        <v>50.761421319797</v>
      </c>
      <c r="G699" s="22" t="s">
        <v>60</v>
      </c>
      <c r="H699" s="104">
        <v>156000</v>
      </c>
      <c r="I699" s="104">
        <v>15600</v>
      </c>
      <c r="J699" s="104"/>
      <c r="K699" s="104">
        <v>15600</v>
      </c>
      <c r="L699" s="104">
        <f t="shared" si="51"/>
        <v>4680</v>
      </c>
      <c r="M699" s="104">
        <f t="shared" si="52"/>
        <v>6240</v>
      </c>
      <c r="N699" s="104">
        <f t="shared" si="53"/>
        <v>10920</v>
      </c>
      <c r="O699" s="104">
        <f t="shared" si="54"/>
        <v>4680</v>
      </c>
      <c r="P699" s="109">
        <v>44316</v>
      </c>
      <c r="Q699" s="109">
        <v>44680</v>
      </c>
      <c r="R699" s="20" t="s">
        <v>24</v>
      </c>
      <c r="S699" s="106" t="s">
        <v>1257</v>
      </c>
    </row>
    <row r="700" ht="19.5" spans="1:19">
      <c r="A700" s="22">
        <v>695</v>
      </c>
      <c r="B700" s="22" t="s">
        <v>1228</v>
      </c>
      <c r="C700" s="22" t="s">
        <v>1521</v>
      </c>
      <c r="D700" s="22">
        <v>1900</v>
      </c>
      <c r="E700" s="103">
        <v>44.1</v>
      </c>
      <c r="F700" s="103">
        <f t="shared" si="50"/>
        <v>43.0839002267574</v>
      </c>
      <c r="G700" s="22" t="s">
        <v>60</v>
      </c>
      <c r="H700" s="104">
        <v>228000</v>
      </c>
      <c r="I700" s="104">
        <v>22800</v>
      </c>
      <c r="J700" s="104"/>
      <c r="K700" s="104">
        <v>22800</v>
      </c>
      <c r="L700" s="104">
        <f t="shared" si="51"/>
        <v>6840</v>
      </c>
      <c r="M700" s="104">
        <f t="shared" si="52"/>
        <v>9120</v>
      </c>
      <c r="N700" s="104">
        <f t="shared" si="53"/>
        <v>15960</v>
      </c>
      <c r="O700" s="104">
        <f t="shared" si="54"/>
        <v>6840</v>
      </c>
      <c r="P700" s="109">
        <v>44346</v>
      </c>
      <c r="Q700" s="109">
        <v>44710</v>
      </c>
      <c r="R700" s="20" t="s">
        <v>24</v>
      </c>
      <c r="S700" s="106" t="s">
        <v>1257</v>
      </c>
    </row>
    <row r="701" ht="19.5" spans="1:19">
      <c r="A701" s="22">
        <v>696</v>
      </c>
      <c r="B701" s="22" t="s">
        <v>1522</v>
      </c>
      <c r="C701" s="22" t="s">
        <v>1523</v>
      </c>
      <c r="D701" s="22">
        <v>2900</v>
      </c>
      <c r="E701" s="103">
        <v>90.86</v>
      </c>
      <c r="F701" s="103">
        <f t="shared" si="50"/>
        <v>31.9172353070658</v>
      </c>
      <c r="G701" s="22" t="s">
        <v>60</v>
      </c>
      <c r="H701" s="104">
        <v>348000</v>
      </c>
      <c r="I701" s="104">
        <v>34800</v>
      </c>
      <c r="J701" s="104"/>
      <c r="K701" s="104">
        <v>34800</v>
      </c>
      <c r="L701" s="104">
        <f t="shared" si="51"/>
        <v>10440</v>
      </c>
      <c r="M701" s="104">
        <f t="shared" si="52"/>
        <v>13920</v>
      </c>
      <c r="N701" s="104">
        <f t="shared" si="53"/>
        <v>24360</v>
      </c>
      <c r="O701" s="104">
        <f t="shared" si="54"/>
        <v>10440</v>
      </c>
      <c r="P701" s="109">
        <v>44316</v>
      </c>
      <c r="Q701" s="109">
        <v>44680</v>
      </c>
      <c r="R701" s="20" t="s">
        <v>24</v>
      </c>
      <c r="S701" s="106" t="s">
        <v>1257</v>
      </c>
    </row>
    <row r="702" ht="19.5" spans="1:19">
      <c r="A702" s="22">
        <v>697</v>
      </c>
      <c r="B702" s="22" t="s">
        <v>1524</v>
      </c>
      <c r="C702" s="22" t="s">
        <v>1525</v>
      </c>
      <c r="D702" s="22">
        <v>6000</v>
      </c>
      <c r="E702" s="103">
        <v>170.93</v>
      </c>
      <c r="F702" s="103">
        <f t="shared" si="50"/>
        <v>35.1020885742702</v>
      </c>
      <c r="G702" s="22" t="s">
        <v>216</v>
      </c>
      <c r="H702" s="104">
        <v>720000</v>
      </c>
      <c r="I702" s="104">
        <v>72000</v>
      </c>
      <c r="J702" s="104"/>
      <c r="K702" s="104">
        <v>72000</v>
      </c>
      <c r="L702" s="104">
        <f t="shared" si="51"/>
        <v>21600</v>
      </c>
      <c r="M702" s="104">
        <f t="shared" si="52"/>
        <v>28800</v>
      </c>
      <c r="N702" s="104">
        <f t="shared" si="53"/>
        <v>50400</v>
      </c>
      <c r="O702" s="104">
        <f t="shared" si="54"/>
        <v>21600</v>
      </c>
      <c r="P702" s="109">
        <v>44316</v>
      </c>
      <c r="Q702" s="109">
        <v>44680</v>
      </c>
      <c r="R702" s="20" t="s">
        <v>28</v>
      </c>
      <c r="S702" s="106" t="s">
        <v>1526</v>
      </c>
    </row>
    <row r="703" ht="19.5" spans="1:19">
      <c r="A703" s="22">
        <v>698</v>
      </c>
      <c r="B703" s="22" t="s">
        <v>1527</v>
      </c>
      <c r="C703" s="22" t="s">
        <v>1528</v>
      </c>
      <c r="D703" s="22">
        <v>3500</v>
      </c>
      <c r="E703" s="103">
        <v>99.86</v>
      </c>
      <c r="F703" s="103">
        <f t="shared" si="50"/>
        <v>35.0490686961746</v>
      </c>
      <c r="G703" s="22" t="s">
        <v>64</v>
      </c>
      <c r="H703" s="104">
        <v>420000</v>
      </c>
      <c r="I703" s="104">
        <v>42000</v>
      </c>
      <c r="J703" s="104"/>
      <c r="K703" s="104">
        <v>42000</v>
      </c>
      <c r="L703" s="104">
        <f t="shared" si="51"/>
        <v>12600</v>
      </c>
      <c r="M703" s="104">
        <f t="shared" si="52"/>
        <v>16800</v>
      </c>
      <c r="N703" s="104">
        <f t="shared" si="53"/>
        <v>29400</v>
      </c>
      <c r="O703" s="104">
        <f t="shared" si="54"/>
        <v>12600</v>
      </c>
      <c r="P703" s="109">
        <v>44316</v>
      </c>
      <c r="Q703" s="109">
        <v>44680</v>
      </c>
      <c r="R703" s="20" t="s">
        <v>24</v>
      </c>
      <c r="S703" s="106" t="s">
        <v>1293</v>
      </c>
    </row>
    <row r="704" ht="19.5" spans="1:19">
      <c r="A704" s="22">
        <v>699</v>
      </c>
      <c r="B704" s="22" t="s">
        <v>1529</v>
      </c>
      <c r="C704" s="22" t="s">
        <v>1530</v>
      </c>
      <c r="D704" s="22">
        <v>700</v>
      </c>
      <c r="E704" s="103">
        <v>16</v>
      </c>
      <c r="F704" s="103">
        <f t="shared" si="50"/>
        <v>43.75</v>
      </c>
      <c r="G704" s="22" t="s">
        <v>113</v>
      </c>
      <c r="H704" s="104">
        <v>84000</v>
      </c>
      <c r="I704" s="104">
        <v>8400</v>
      </c>
      <c r="J704" s="104"/>
      <c r="K704" s="104">
        <v>8400</v>
      </c>
      <c r="L704" s="104">
        <f t="shared" si="51"/>
        <v>2520</v>
      </c>
      <c r="M704" s="104">
        <f t="shared" si="52"/>
        <v>3360</v>
      </c>
      <c r="N704" s="104">
        <f t="shared" si="53"/>
        <v>5880</v>
      </c>
      <c r="O704" s="104">
        <f t="shared" si="54"/>
        <v>2520</v>
      </c>
      <c r="P704" s="109">
        <v>44315</v>
      </c>
      <c r="Q704" s="109">
        <v>44679</v>
      </c>
      <c r="R704" s="20" t="s">
        <v>24</v>
      </c>
      <c r="S704" s="106" t="s">
        <v>1257</v>
      </c>
    </row>
    <row r="705" ht="19.5" spans="1:19">
      <c r="A705" s="22">
        <v>700</v>
      </c>
      <c r="B705" s="22" t="s">
        <v>1531</v>
      </c>
      <c r="C705" s="22" t="s">
        <v>1532</v>
      </c>
      <c r="D705" s="22">
        <v>1500</v>
      </c>
      <c r="E705" s="103">
        <v>39</v>
      </c>
      <c r="F705" s="103">
        <f t="shared" si="50"/>
        <v>38.4615384615385</v>
      </c>
      <c r="G705" s="22" t="s">
        <v>60</v>
      </c>
      <c r="H705" s="104">
        <v>180000</v>
      </c>
      <c r="I705" s="104">
        <v>18000</v>
      </c>
      <c r="J705" s="104"/>
      <c r="K705" s="104">
        <v>18000</v>
      </c>
      <c r="L705" s="104">
        <f t="shared" si="51"/>
        <v>5400</v>
      </c>
      <c r="M705" s="104">
        <f t="shared" si="52"/>
        <v>7200</v>
      </c>
      <c r="N705" s="104">
        <f t="shared" si="53"/>
        <v>12600</v>
      </c>
      <c r="O705" s="104">
        <f t="shared" si="54"/>
        <v>5400</v>
      </c>
      <c r="P705" s="109">
        <v>44312</v>
      </c>
      <c r="Q705" s="109">
        <v>44676</v>
      </c>
      <c r="R705" s="20" t="s">
        <v>24</v>
      </c>
      <c r="S705" s="106" t="s">
        <v>1533</v>
      </c>
    </row>
    <row r="706" ht="19.5" spans="1:19">
      <c r="A706" s="22">
        <v>701</v>
      </c>
      <c r="B706" s="22" t="s">
        <v>1534</v>
      </c>
      <c r="C706" s="22" t="s">
        <v>1535</v>
      </c>
      <c r="D706" s="22">
        <v>1500</v>
      </c>
      <c r="E706" s="103">
        <v>40.44</v>
      </c>
      <c r="F706" s="103">
        <f t="shared" si="50"/>
        <v>37.0919881305638</v>
      </c>
      <c r="G706" s="22" t="s">
        <v>60</v>
      </c>
      <c r="H706" s="104">
        <v>180000</v>
      </c>
      <c r="I706" s="104">
        <v>18000</v>
      </c>
      <c r="J706" s="104"/>
      <c r="K706" s="104">
        <v>18000</v>
      </c>
      <c r="L706" s="104">
        <f t="shared" si="51"/>
        <v>5400</v>
      </c>
      <c r="M706" s="104">
        <f t="shared" si="52"/>
        <v>7200</v>
      </c>
      <c r="N706" s="104">
        <f t="shared" si="53"/>
        <v>12600</v>
      </c>
      <c r="O706" s="104">
        <f t="shared" si="54"/>
        <v>5400</v>
      </c>
      <c r="P706" s="109">
        <v>44341</v>
      </c>
      <c r="Q706" s="109">
        <v>44705</v>
      </c>
      <c r="R706" s="20" t="s">
        <v>24</v>
      </c>
      <c r="S706" s="106" t="s">
        <v>1536</v>
      </c>
    </row>
    <row r="707" ht="19.5" spans="1:19">
      <c r="A707" s="22">
        <v>702</v>
      </c>
      <c r="B707" s="22" t="s">
        <v>1537</v>
      </c>
      <c r="C707" s="22" t="s">
        <v>1538</v>
      </c>
      <c r="D707" s="22">
        <v>1580</v>
      </c>
      <c r="E707" s="103">
        <v>36.15</v>
      </c>
      <c r="F707" s="103">
        <f t="shared" si="50"/>
        <v>43.7067773167358</v>
      </c>
      <c r="G707" s="22" t="s">
        <v>64</v>
      </c>
      <c r="H707" s="104">
        <v>189600</v>
      </c>
      <c r="I707" s="104">
        <v>18960</v>
      </c>
      <c r="J707" s="104"/>
      <c r="K707" s="104">
        <v>18960</v>
      </c>
      <c r="L707" s="104">
        <f t="shared" si="51"/>
        <v>5688</v>
      </c>
      <c r="M707" s="104">
        <f t="shared" si="52"/>
        <v>7584</v>
      </c>
      <c r="N707" s="104">
        <f t="shared" si="53"/>
        <v>13272</v>
      </c>
      <c r="O707" s="104">
        <f t="shared" si="54"/>
        <v>5688</v>
      </c>
      <c r="P707" s="109">
        <v>44316</v>
      </c>
      <c r="Q707" s="109">
        <v>44680</v>
      </c>
      <c r="R707" s="20" t="s">
        <v>26</v>
      </c>
      <c r="S707" s="106" t="s">
        <v>1539</v>
      </c>
    </row>
    <row r="708" ht="19.5" spans="1:19">
      <c r="A708" s="22">
        <v>703</v>
      </c>
      <c r="B708" s="22" t="s">
        <v>1540</v>
      </c>
      <c r="C708" s="22" t="s">
        <v>1541</v>
      </c>
      <c r="D708" s="22">
        <v>1460</v>
      </c>
      <c r="E708" s="103">
        <v>49.97</v>
      </c>
      <c r="F708" s="103">
        <f t="shared" si="50"/>
        <v>29.217530518311</v>
      </c>
      <c r="G708" s="22" t="s">
        <v>162</v>
      </c>
      <c r="H708" s="104">
        <v>175200</v>
      </c>
      <c r="I708" s="104">
        <v>17520</v>
      </c>
      <c r="J708" s="104"/>
      <c r="K708" s="104">
        <v>17520</v>
      </c>
      <c r="L708" s="104">
        <f t="shared" si="51"/>
        <v>5256</v>
      </c>
      <c r="M708" s="104">
        <f t="shared" si="52"/>
        <v>7008</v>
      </c>
      <c r="N708" s="104">
        <f t="shared" si="53"/>
        <v>12264</v>
      </c>
      <c r="O708" s="104">
        <f t="shared" si="54"/>
        <v>5256</v>
      </c>
      <c r="P708" s="109">
        <v>44316</v>
      </c>
      <c r="Q708" s="109">
        <v>44680</v>
      </c>
      <c r="R708" s="20" t="s">
        <v>24</v>
      </c>
      <c r="S708" s="106" t="s">
        <v>1364</v>
      </c>
    </row>
    <row r="709" ht="19.5" spans="1:19">
      <c r="A709" s="22">
        <v>704</v>
      </c>
      <c r="B709" s="22" t="s">
        <v>1542</v>
      </c>
      <c r="C709" s="22" t="s">
        <v>1543</v>
      </c>
      <c r="D709" s="22">
        <v>1600</v>
      </c>
      <c r="E709" s="103">
        <v>38.88</v>
      </c>
      <c r="F709" s="103">
        <f t="shared" si="50"/>
        <v>41.1522633744856</v>
      </c>
      <c r="G709" s="22" t="s">
        <v>60</v>
      </c>
      <c r="H709" s="104">
        <v>192000</v>
      </c>
      <c r="I709" s="104">
        <v>19200</v>
      </c>
      <c r="J709" s="104"/>
      <c r="K709" s="104">
        <v>19200</v>
      </c>
      <c r="L709" s="104">
        <f t="shared" si="51"/>
        <v>5760</v>
      </c>
      <c r="M709" s="104">
        <f t="shared" si="52"/>
        <v>7680</v>
      </c>
      <c r="N709" s="104">
        <f t="shared" si="53"/>
        <v>13440</v>
      </c>
      <c r="O709" s="104">
        <f t="shared" si="54"/>
        <v>5760</v>
      </c>
      <c r="P709" s="109">
        <v>44316</v>
      </c>
      <c r="Q709" s="109">
        <v>44680</v>
      </c>
      <c r="R709" s="20" t="s">
        <v>27</v>
      </c>
      <c r="S709" s="106" t="s">
        <v>1184</v>
      </c>
    </row>
    <row r="710" ht="19.5" spans="1:19">
      <c r="A710" s="22">
        <v>705</v>
      </c>
      <c r="B710" s="22" t="s">
        <v>1544</v>
      </c>
      <c r="C710" s="22" t="s">
        <v>1545</v>
      </c>
      <c r="D710" s="22">
        <v>1600</v>
      </c>
      <c r="E710" s="103">
        <v>60</v>
      </c>
      <c r="F710" s="103">
        <f t="shared" si="50"/>
        <v>26.6666666666667</v>
      </c>
      <c r="G710" s="22" t="s">
        <v>60</v>
      </c>
      <c r="H710" s="104">
        <v>192000</v>
      </c>
      <c r="I710" s="104">
        <v>19200</v>
      </c>
      <c r="J710" s="104"/>
      <c r="K710" s="104">
        <v>19200</v>
      </c>
      <c r="L710" s="104">
        <f t="shared" si="51"/>
        <v>5760</v>
      </c>
      <c r="M710" s="104">
        <f t="shared" si="52"/>
        <v>7680</v>
      </c>
      <c r="N710" s="104">
        <f t="shared" si="53"/>
        <v>13440</v>
      </c>
      <c r="O710" s="104">
        <f t="shared" si="54"/>
        <v>5760</v>
      </c>
      <c r="P710" s="109">
        <v>44316</v>
      </c>
      <c r="Q710" s="109">
        <v>44680</v>
      </c>
      <c r="R710" s="20" t="s">
        <v>24</v>
      </c>
      <c r="S710" s="106" t="s">
        <v>1408</v>
      </c>
    </row>
    <row r="711" ht="19.5" spans="1:19">
      <c r="A711" s="22">
        <v>706</v>
      </c>
      <c r="B711" s="22" t="s">
        <v>1546</v>
      </c>
      <c r="C711" s="22" t="s">
        <v>1547</v>
      </c>
      <c r="D711" s="22">
        <v>3500</v>
      </c>
      <c r="E711" s="103">
        <v>94.66</v>
      </c>
      <c r="F711" s="103">
        <f t="shared" ref="F711:F774" si="55">D711/E711</f>
        <v>36.9744348193535</v>
      </c>
      <c r="G711" s="22" t="s">
        <v>60</v>
      </c>
      <c r="H711" s="104">
        <v>420000</v>
      </c>
      <c r="I711" s="104">
        <v>42000</v>
      </c>
      <c r="J711" s="104"/>
      <c r="K711" s="104">
        <v>42000</v>
      </c>
      <c r="L711" s="104">
        <f t="shared" ref="L711:L774" si="56">K711*0.3</f>
        <v>12600</v>
      </c>
      <c r="M711" s="104">
        <f t="shared" ref="M711:M774" si="57">K711*0.4</f>
        <v>16800</v>
      </c>
      <c r="N711" s="104">
        <f t="shared" ref="N711:N774" si="58">L711+M711</f>
        <v>29400</v>
      </c>
      <c r="O711" s="104">
        <f t="shared" ref="O711:O774" si="59">K711*0.3</f>
        <v>12600</v>
      </c>
      <c r="P711" s="109">
        <v>44311</v>
      </c>
      <c r="Q711" s="109">
        <v>44675</v>
      </c>
      <c r="R711" s="20" t="s">
        <v>27</v>
      </c>
      <c r="S711" s="106" t="s">
        <v>1548</v>
      </c>
    </row>
    <row r="712" ht="19.5" spans="1:19">
      <c r="A712" s="22">
        <v>707</v>
      </c>
      <c r="B712" s="22" t="s">
        <v>1549</v>
      </c>
      <c r="C712" s="22" t="s">
        <v>1550</v>
      </c>
      <c r="D712" s="22">
        <v>2290</v>
      </c>
      <c r="E712" s="103">
        <v>54.34</v>
      </c>
      <c r="F712" s="103">
        <f t="shared" si="55"/>
        <v>42.1420684578579</v>
      </c>
      <c r="G712" s="22" t="s">
        <v>60</v>
      </c>
      <c r="H712" s="104">
        <v>274800</v>
      </c>
      <c r="I712" s="104">
        <v>27480</v>
      </c>
      <c r="J712" s="104"/>
      <c r="K712" s="104">
        <v>27480</v>
      </c>
      <c r="L712" s="104">
        <f t="shared" si="56"/>
        <v>8244</v>
      </c>
      <c r="M712" s="104">
        <f t="shared" si="57"/>
        <v>10992</v>
      </c>
      <c r="N712" s="104">
        <f t="shared" si="58"/>
        <v>19236</v>
      </c>
      <c r="O712" s="104">
        <f t="shared" si="59"/>
        <v>8244</v>
      </c>
      <c r="P712" s="109">
        <v>44328</v>
      </c>
      <c r="Q712" s="109">
        <v>44692</v>
      </c>
      <c r="R712" s="20" t="s">
        <v>24</v>
      </c>
      <c r="S712" s="106" t="s">
        <v>1551</v>
      </c>
    </row>
    <row r="713" ht="19.5" spans="1:19">
      <c r="A713" s="22">
        <v>708</v>
      </c>
      <c r="B713" s="22" t="s">
        <v>1552</v>
      </c>
      <c r="C713" s="22" t="s">
        <v>1553</v>
      </c>
      <c r="D713" s="22">
        <v>2310</v>
      </c>
      <c r="E713" s="103">
        <v>53</v>
      </c>
      <c r="F713" s="103">
        <f t="shared" si="55"/>
        <v>43.5849056603774</v>
      </c>
      <c r="G713" s="22" t="s">
        <v>60</v>
      </c>
      <c r="H713" s="104">
        <v>277200</v>
      </c>
      <c r="I713" s="104">
        <v>27720</v>
      </c>
      <c r="J713" s="104"/>
      <c r="K713" s="104">
        <v>27720</v>
      </c>
      <c r="L713" s="104">
        <f t="shared" si="56"/>
        <v>8316</v>
      </c>
      <c r="M713" s="104">
        <f t="shared" si="57"/>
        <v>11088</v>
      </c>
      <c r="N713" s="104">
        <f t="shared" si="58"/>
        <v>19404</v>
      </c>
      <c r="O713" s="104">
        <f t="shared" si="59"/>
        <v>8316</v>
      </c>
      <c r="P713" s="109">
        <v>44329</v>
      </c>
      <c r="Q713" s="109">
        <v>44693</v>
      </c>
      <c r="R713" s="20" t="s">
        <v>24</v>
      </c>
      <c r="S713" s="106" t="s">
        <v>1551</v>
      </c>
    </row>
    <row r="714" ht="19.5" spans="1:19">
      <c r="A714" s="22">
        <v>709</v>
      </c>
      <c r="B714" s="22" t="s">
        <v>1554</v>
      </c>
      <c r="C714" s="22" t="s">
        <v>1555</v>
      </c>
      <c r="D714" s="22">
        <v>2500</v>
      </c>
      <c r="E714" s="103">
        <v>61.97</v>
      </c>
      <c r="F714" s="103">
        <f t="shared" si="55"/>
        <v>40.3421010166209</v>
      </c>
      <c r="G714" s="22" t="s">
        <v>64</v>
      </c>
      <c r="H714" s="104">
        <v>300000</v>
      </c>
      <c r="I714" s="104">
        <v>30000</v>
      </c>
      <c r="J714" s="104"/>
      <c r="K714" s="104">
        <v>30000</v>
      </c>
      <c r="L714" s="104">
        <f t="shared" si="56"/>
        <v>9000</v>
      </c>
      <c r="M714" s="104">
        <f t="shared" si="57"/>
        <v>12000</v>
      </c>
      <c r="N714" s="104">
        <f t="shared" si="58"/>
        <v>21000</v>
      </c>
      <c r="O714" s="104">
        <f t="shared" si="59"/>
        <v>9000</v>
      </c>
      <c r="P714" s="109">
        <v>44337</v>
      </c>
      <c r="Q714" s="109">
        <v>44701</v>
      </c>
      <c r="R714" s="20" t="s">
        <v>27</v>
      </c>
      <c r="S714" s="106" t="s">
        <v>1184</v>
      </c>
    </row>
    <row r="715" ht="19.5" spans="1:19">
      <c r="A715" s="22">
        <v>710</v>
      </c>
      <c r="B715" s="22" t="s">
        <v>1554</v>
      </c>
      <c r="C715" s="22" t="s">
        <v>1556</v>
      </c>
      <c r="D715" s="22">
        <v>1700</v>
      </c>
      <c r="E715" s="103">
        <v>41.77</v>
      </c>
      <c r="F715" s="103">
        <f t="shared" si="55"/>
        <v>40.6990663155375</v>
      </c>
      <c r="G715" s="22" t="s">
        <v>659</v>
      </c>
      <c r="H715" s="104">
        <v>204000</v>
      </c>
      <c r="I715" s="104">
        <v>20400</v>
      </c>
      <c r="J715" s="104"/>
      <c r="K715" s="104">
        <v>20400</v>
      </c>
      <c r="L715" s="104">
        <f t="shared" si="56"/>
        <v>6120</v>
      </c>
      <c r="M715" s="104">
        <f t="shared" si="57"/>
        <v>8160</v>
      </c>
      <c r="N715" s="104">
        <f t="shared" si="58"/>
        <v>14280</v>
      </c>
      <c r="O715" s="104">
        <f t="shared" si="59"/>
        <v>6120</v>
      </c>
      <c r="P715" s="109">
        <v>44337</v>
      </c>
      <c r="Q715" s="109">
        <v>44701</v>
      </c>
      <c r="R715" s="20" t="s">
        <v>27</v>
      </c>
      <c r="S715" s="106" t="s">
        <v>1184</v>
      </c>
    </row>
    <row r="716" ht="19.5" spans="1:19">
      <c r="A716" s="22">
        <v>711</v>
      </c>
      <c r="B716" s="22" t="s">
        <v>1557</v>
      </c>
      <c r="C716" s="22" t="s">
        <v>1558</v>
      </c>
      <c r="D716" s="22">
        <v>1800</v>
      </c>
      <c r="E716" s="103">
        <v>45.4</v>
      </c>
      <c r="F716" s="103">
        <f t="shared" si="55"/>
        <v>39.647577092511</v>
      </c>
      <c r="G716" s="22" t="s">
        <v>64</v>
      </c>
      <c r="H716" s="104">
        <v>216000</v>
      </c>
      <c r="I716" s="104">
        <v>21600</v>
      </c>
      <c r="J716" s="104"/>
      <c r="K716" s="104">
        <v>21600</v>
      </c>
      <c r="L716" s="104">
        <f t="shared" si="56"/>
        <v>6480</v>
      </c>
      <c r="M716" s="104">
        <f t="shared" si="57"/>
        <v>8640</v>
      </c>
      <c r="N716" s="104">
        <f t="shared" si="58"/>
        <v>15120</v>
      </c>
      <c r="O716" s="104">
        <f t="shared" si="59"/>
        <v>6480</v>
      </c>
      <c r="P716" s="109">
        <v>44316</v>
      </c>
      <c r="Q716" s="109">
        <v>44680</v>
      </c>
      <c r="R716" s="20" t="s">
        <v>24</v>
      </c>
      <c r="S716" s="106" t="s">
        <v>1421</v>
      </c>
    </row>
    <row r="717" ht="19.5" spans="1:19">
      <c r="A717" s="22">
        <v>712</v>
      </c>
      <c r="B717" s="22" t="s">
        <v>1559</v>
      </c>
      <c r="C717" s="22" t="s">
        <v>1560</v>
      </c>
      <c r="D717" s="22">
        <v>2100</v>
      </c>
      <c r="E717" s="103">
        <v>70.32</v>
      </c>
      <c r="F717" s="103">
        <f t="shared" si="55"/>
        <v>29.8634812286689</v>
      </c>
      <c r="G717" s="22" t="s">
        <v>60</v>
      </c>
      <c r="H717" s="104">
        <v>252000</v>
      </c>
      <c r="I717" s="104">
        <v>25200</v>
      </c>
      <c r="J717" s="104"/>
      <c r="K717" s="104">
        <v>25200</v>
      </c>
      <c r="L717" s="104">
        <f t="shared" si="56"/>
        <v>7560</v>
      </c>
      <c r="M717" s="104">
        <f t="shared" si="57"/>
        <v>10080</v>
      </c>
      <c r="N717" s="104">
        <f t="shared" si="58"/>
        <v>17640</v>
      </c>
      <c r="O717" s="104">
        <f t="shared" si="59"/>
        <v>7560</v>
      </c>
      <c r="P717" s="109">
        <v>44316</v>
      </c>
      <c r="Q717" s="109">
        <v>44680</v>
      </c>
      <c r="R717" s="20" t="s">
        <v>24</v>
      </c>
      <c r="S717" s="106" t="s">
        <v>1268</v>
      </c>
    </row>
    <row r="718" ht="19.5" spans="1:19">
      <c r="A718" s="22">
        <v>713</v>
      </c>
      <c r="B718" s="22" t="s">
        <v>1561</v>
      </c>
      <c r="C718" s="22" t="s">
        <v>1562</v>
      </c>
      <c r="D718" s="22">
        <v>1200</v>
      </c>
      <c r="E718" s="103">
        <v>27.83</v>
      </c>
      <c r="F718" s="103">
        <f t="shared" si="55"/>
        <v>43.1189363995688</v>
      </c>
      <c r="G718" s="22" t="s">
        <v>60</v>
      </c>
      <c r="H718" s="104">
        <v>144000</v>
      </c>
      <c r="I718" s="104">
        <v>14400</v>
      </c>
      <c r="J718" s="104"/>
      <c r="K718" s="104">
        <v>14400</v>
      </c>
      <c r="L718" s="104">
        <f t="shared" si="56"/>
        <v>4320</v>
      </c>
      <c r="M718" s="104">
        <f t="shared" si="57"/>
        <v>5760</v>
      </c>
      <c r="N718" s="104">
        <f t="shared" si="58"/>
        <v>10080</v>
      </c>
      <c r="O718" s="104">
        <f t="shared" si="59"/>
        <v>4320</v>
      </c>
      <c r="P718" s="109">
        <v>44316</v>
      </c>
      <c r="Q718" s="109">
        <v>44680</v>
      </c>
      <c r="R718" s="20" t="s">
        <v>24</v>
      </c>
      <c r="S718" s="106" t="s">
        <v>1563</v>
      </c>
    </row>
    <row r="719" ht="19.5" spans="1:19">
      <c r="A719" s="22">
        <v>714</v>
      </c>
      <c r="B719" s="22" t="s">
        <v>1564</v>
      </c>
      <c r="C719" s="22" t="s">
        <v>1565</v>
      </c>
      <c r="D719" s="22">
        <v>5000</v>
      </c>
      <c r="E719" s="103">
        <v>156.07</v>
      </c>
      <c r="F719" s="103">
        <f t="shared" si="55"/>
        <v>32.0369065163068</v>
      </c>
      <c r="G719" s="22" t="s">
        <v>271</v>
      </c>
      <c r="H719" s="104">
        <v>600000</v>
      </c>
      <c r="I719" s="104">
        <v>60000</v>
      </c>
      <c r="J719" s="104"/>
      <c r="K719" s="104">
        <v>60000</v>
      </c>
      <c r="L719" s="104">
        <f t="shared" si="56"/>
        <v>18000</v>
      </c>
      <c r="M719" s="104">
        <f t="shared" si="57"/>
        <v>24000</v>
      </c>
      <c r="N719" s="104">
        <f t="shared" si="58"/>
        <v>42000</v>
      </c>
      <c r="O719" s="104">
        <f t="shared" si="59"/>
        <v>18000</v>
      </c>
      <c r="P719" s="109">
        <v>44315</v>
      </c>
      <c r="Q719" s="109">
        <v>44679</v>
      </c>
      <c r="R719" s="20" t="s">
        <v>28</v>
      </c>
      <c r="S719" s="106" t="s">
        <v>1526</v>
      </c>
    </row>
    <row r="720" ht="19.5" spans="1:19">
      <c r="A720" s="22">
        <v>715</v>
      </c>
      <c r="B720" s="22" t="s">
        <v>1566</v>
      </c>
      <c r="C720" s="22" t="s">
        <v>1567</v>
      </c>
      <c r="D720" s="22">
        <v>1100</v>
      </c>
      <c r="E720" s="103">
        <v>35.5</v>
      </c>
      <c r="F720" s="103">
        <f t="shared" si="55"/>
        <v>30.9859154929577</v>
      </c>
      <c r="G720" s="22" t="s">
        <v>60</v>
      </c>
      <c r="H720" s="104">
        <v>132000</v>
      </c>
      <c r="I720" s="104">
        <v>13200</v>
      </c>
      <c r="J720" s="104"/>
      <c r="K720" s="104">
        <v>13200</v>
      </c>
      <c r="L720" s="104">
        <f t="shared" si="56"/>
        <v>3960</v>
      </c>
      <c r="M720" s="104">
        <f t="shared" si="57"/>
        <v>5280</v>
      </c>
      <c r="N720" s="104">
        <f t="shared" si="58"/>
        <v>9240</v>
      </c>
      <c r="O720" s="104">
        <f t="shared" si="59"/>
        <v>3960</v>
      </c>
      <c r="P720" s="109">
        <v>44316</v>
      </c>
      <c r="Q720" s="109">
        <v>44680</v>
      </c>
      <c r="R720" s="20" t="s">
        <v>24</v>
      </c>
      <c r="S720" s="106" t="s">
        <v>1568</v>
      </c>
    </row>
    <row r="721" ht="19.5" spans="1:19">
      <c r="A721" s="22">
        <v>716</v>
      </c>
      <c r="B721" s="22" t="s">
        <v>1554</v>
      </c>
      <c r="C721" s="22" t="s">
        <v>1569</v>
      </c>
      <c r="D721" s="22">
        <v>2500</v>
      </c>
      <c r="E721" s="103">
        <v>63.81</v>
      </c>
      <c r="F721" s="103">
        <f t="shared" si="55"/>
        <v>39.1788120984172</v>
      </c>
      <c r="G721" s="22"/>
      <c r="H721" s="104">
        <v>300000</v>
      </c>
      <c r="I721" s="104">
        <v>30000</v>
      </c>
      <c r="J721" s="104"/>
      <c r="K721" s="104">
        <v>30000</v>
      </c>
      <c r="L721" s="104">
        <f t="shared" si="56"/>
        <v>9000</v>
      </c>
      <c r="M721" s="104">
        <f t="shared" si="57"/>
        <v>12000</v>
      </c>
      <c r="N721" s="104">
        <f t="shared" si="58"/>
        <v>21000</v>
      </c>
      <c r="O721" s="104">
        <f t="shared" si="59"/>
        <v>9000</v>
      </c>
      <c r="P721" s="109">
        <v>44337</v>
      </c>
      <c r="Q721" s="109">
        <v>44701</v>
      </c>
      <c r="R721" s="20" t="s">
        <v>27</v>
      </c>
      <c r="S721" s="106" t="s">
        <v>1184</v>
      </c>
    </row>
    <row r="722" ht="19.5" spans="1:19">
      <c r="A722" s="22">
        <v>717</v>
      </c>
      <c r="B722" s="22" t="s">
        <v>1554</v>
      </c>
      <c r="C722" s="22" t="s">
        <v>1570</v>
      </c>
      <c r="D722" s="22">
        <v>2300</v>
      </c>
      <c r="E722" s="103">
        <v>59.94</v>
      </c>
      <c r="F722" s="103">
        <f t="shared" si="55"/>
        <v>38.3717050383717</v>
      </c>
      <c r="G722" s="22" t="s">
        <v>162</v>
      </c>
      <c r="H722" s="104">
        <v>276000</v>
      </c>
      <c r="I722" s="104">
        <v>27600</v>
      </c>
      <c r="J722" s="104"/>
      <c r="K722" s="104">
        <v>27600</v>
      </c>
      <c r="L722" s="104">
        <f t="shared" si="56"/>
        <v>8280</v>
      </c>
      <c r="M722" s="104">
        <f t="shared" si="57"/>
        <v>11040</v>
      </c>
      <c r="N722" s="104">
        <f t="shared" si="58"/>
        <v>19320</v>
      </c>
      <c r="O722" s="104">
        <f t="shared" si="59"/>
        <v>8280</v>
      </c>
      <c r="P722" s="109">
        <v>44337</v>
      </c>
      <c r="Q722" s="109">
        <v>44701</v>
      </c>
      <c r="R722" s="20" t="s">
        <v>27</v>
      </c>
      <c r="S722" s="106" t="s">
        <v>1184</v>
      </c>
    </row>
    <row r="723" ht="19.5" spans="1:19">
      <c r="A723" s="22">
        <v>718</v>
      </c>
      <c r="B723" s="22" t="s">
        <v>1554</v>
      </c>
      <c r="C723" s="22" t="s">
        <v>1571</v>
      </c>
      <c r="D723" s="22">
        <v>1700</v>
      </c>
      <c r="E723" s="103">
        <v>41.81</v>
      </c>
      <c r="F723" s="103">
        <f t="shared" si="55"/>
        <v>40.6601291557044</v>
      </c>
      <c r="G723" s="22" t="s">
        <v>70</v>
      </c>
      <c r="H723" s="104">
        <v>204000</v>
      </c>
      <c r="I723" s="104">
        <v>20400</v>
      </c>
      <c r="J723" s="104"/>
      <c r="K723" s="104">
        <v>20400</v>
      </c>
      <c r="L723" s="104">
        <f t="shared" si="56"/>
        <v>6120</v>
      </c>
      <c r="M723" s="104">
        <f t="shared" si="57"/>
        <v>8160</v>
      </c>
      <c r="N723" s="104">
        <f t="shared" si="58"/>
        <v>14280</v>
      </c>
      <c r="O723" s="104">
        <f t="shared" si="59"/>
        <v>6120</v>
      </c>
      <c r="P723" s="109">
        <v>44337</v>
      </c>
      <c r="Q723" s="109">
        <v>44701</v>
      </c>
      <c r="R723" s="20" t="s">
        <v>27</v>
      </c>
      <c r="S723" s="106" t="s">
        <v>1184</v>
      </c>
    </row>
    <row r="724" ht="19.5" spans="1:19">
      <c r="A724" s="22">
        <v>719</v>
      </c>
      <c r="B724" s="22" t="s">
        <v>1572</v>
      </c>
      <c r="C724" s="22" t="s">
        <v>1573</v>
      </c>
      <c r="D724" s="22">
        <v>1300</v>
      </c>
      <c r="E724" s="103">
        <v>39.29</v>
      </c>
      <c r="F724" s="103">
        <f t="shared" si="55"/>
        <v>33.0872995673199</v>
      </c>
      <c r="G724" s="22" t="s">
        <v>1016</v>
      </c>
      <c r="H724" s="104">
        <v>156000</v>
      </c>
      <c r="I724" s="104">
        <v>15600</v>
      </c>
      <c r="J724" s="104"/>
      <c r="K724" s="104">
        <v>15600</v>
      </c>
      <c r="L724" s="104">
        <f t="shared" si="56"/>
        <v>4680</v>
      </c>
      <c r="M724" s="104">
        <f t="shared" si="57"/>
        <v>6240</v>
      </c>
      <c r="N724" s="104">
        <f t="shared" si="58"/>
        <v>10920</v>
      </c>
      <c r="O724" s="104">
        <f t="shared" si="59"/>
        <v>4680</v>
      </c>
      <c r="P724" s="109">
        <v>44316</v>
      </c>
      <c r="Q724" s="109">
        <v>44680</v>
      </c>
      <c r="R724" s="20" t="s">
        <v>24</v>
      </c>
      <c r="S724" s="106" t="s">
        <v>1159</v>
      </c>
    </row>
    <row r="725" ht="19.5" spans="1:19">
      <c r="A725" s="22">
        <v>720</v>
      </c>
      <c r="B725" s="22" t="s">
        <v>1574</v>
      </c>
      <c r="C725" s="22" t="s">
        <v>1575</v>
      </c>
      <c r="D725" s="22">
        <v>500</v>
      </c>
      <c r="E725" s="103">
        <v>12</v>
      </c>
      <c r="F725" s="103">
        <f t="shared" si="55"/>
        <v>41.6666666666667</v>
      </c>
      <c r="G725" s="22" t="s">
        <v>70</v>
      </c>
      <c r="H725" s="104">
        <v>60000</v>
      </c>
      <c r="I725" s="104">
        <v>6000</v>
      </c>
      <c r="J725" s="104"/>
      <c r="K725" s="104">
        <v>6000</v>
      </c>
      <c r="L725" s="104">
        <f t="shared" si="56"/>
        <v>1800</v>
      </c>
      <c r="M725" s="104">
        <f t="shared" si="57"/>
        <v>2400</v>
      </c>
      <c r="N725" s="104">
        <f t="shared" si="58"/>
        <v>4200</v>
      </c>
      <c r="O725" s="104">
        <f t="shared" si="59"/>
        <v>1800</v>
      </c>
      <c r="P725" s="109">
        <v>44316</v>
      </c>
      <c r="Q725" s="109">
        <v>44680</v>
      </c>
      <c r="R725" s="20" t="s">
        <v>24</v>
      </c>
      <c r="S725" s="106" t="s">
        <v>1384</v>
      </c>
    </row>
    <row r="726" ht="19.5" spans="1:19">
      <c r="A726" s="22">
        <v>721</v>
      </c>
      <c r="B726" s="22" t="s">
        <v>1515</v>
      </c>
      <c r="C726" s="22" t="s">
        <v>1576</v>
      </c>
      <c r="D726" s="22">
        <v>1300</v>
      </c>
      <c r="E726" s="103">
        <v>24.9</v>
      </c>
      <c r="F726" s="103">
        <f t="shared" si="55"/>
        <v>52.2088353413655</v>
      </c>
      <c r="G726" s="22" t="s">
        <v>60</v>
      </c>
      <c r="H726" s="104">
        <v>156000</v>
      </c>
      <c r="I726" s="104">
        <v>15600</v>
      </c>
      <c r="J726" s="104"/>
      <c r="K726" s="104">
        <v>15600</v>
      </c>
      <c r="L726" s="104">
        <f t="shared" si="56"/>
        <v>4680</v>
      </c>
      <c r="M726" s="104">
        <f t="shared" si="57"/>
        <v>6240</v>
      </c>
      <c r="N726" s="104">
        <f t="shared" si="58"/>
        <v>10920</v>
      </c>
      <c r="O726" s="104">
        <f t="shared" si="59"/>
        <v>4680</v>
      </c>
      <c r="P726" s="109">
        <v>44315</v>
      </c>
      <c r="Q726" s="109">
        <v>44679</v>
      </c>
      <c r="R726" s="20" t="s">
        <v>24</v>
      </c>
      <c r="S726" s="106" t="s">
        <v>1487</v>
      </c>
    </row>
    <row r="727" ht="19.5" spans="1:19">
      <c r="A727" s="22">
        <v>722</v>
      </c>
      <c r="B727" s="22" t="s">
        <v>1577</v>
      </c>
      <c r="C727" s="22" t="s">
        <v>1578</v>
      </c>
      <c r="D727" s="22">
        <v>1000</v>
      </c>
      <c r="E727" s="103">
        <v>27.12</v>
      </c>
      <c r="F727" s="103">
        <f t="shared" si="55"/>
        <v>36.8731563421829</v>
      </c>
      <c r="G727" s="22" t="s">
        <v>162</v>
      </c>
      <c r="H727" s="104">
        <v>120000</v>
      </c>
      <c r="I727" s="104">
        <v>12000</v>
      </c>
      <c r="J727" s="104"/>
      <c r="K727" s="104">
        <v>12000</v>
      </c>
      <c r="L727" s="104">
        <f t="shared" si="56"/>
        <v>3600</v>
      </c>
      <c r="M727" s="104">
        <f t="shared" si="57"/>
        <v>4800</v>
      </c>
      <c r="N727" s="104">
        <f t="shared" si="58"/>
        <v>8400</v>
      </c>
      <c r="O727" s="104">
        <f t="shared" si="59"/>
        <v>3600</v>
      </c>
      <c r="P727" s="109">
        <v>44316</v>
      </c>
      <c r="Q727" s="109">
        <v>44680</v>
      </c>
      <c r="R727" s="20" t="s">
        <v>24</v>
      </c>
      <c r="S727" s="106" t="s">
        <v>1277</v>
      </c>
    </row>
    <row r="728" ht="19.5" spans="1:19">
      <c r="A728" s="22">
        <v>723</v>
      </c>
      <c r="B728" s="22" t="s">
        <v>1577</v>
      </c>
      <c r="C728" s="22" t="s">
        <v>1579</v>
      </c>
      <c r="D728" s="22">
        <v>1000</v>
      </c>
      <c r="E728" s="103">
        <v>26.14</v>
      </c>
      <c r="F728" s="103">
        <f t="shared" si="55"/>
        <v>38.2555470543229</v>
      </c>
      <c r="G728" s="22" t="s">
        <v>162</v>
      </c>
      <c r="H728" s="104">
        <v>120000</v>
      </c>
      <c r="I728" s="104">
        <v>12000</v>
      </c>
      <c r="J728" s="104"/>
      <c r="K728" s="104">
        <v>12000</v>
      </c>
      <c r="L728" s="104">
        <f t="shared" si="56"/>
        <v>3600</v>
      </c>
      <c r="M728" s="104">
        <f t="shared" si="57"/>
        <v>4800</v>
      </c>
      <c r="N728" s="104">
        <f t="shared" si="58"/>
        <v>8400</v>
      </c>
      <c r="O728" s="104">
        <f t="shared" si="59"/>
        <v>3600</v>
      </c>
      <c r="P728" s="109">
        <v>44316</v>
      </c>
      <c r="Q728" s="109">
        <v>44680</v>
      </c>
      <c r="R728" s="20" t="s">
        <v>24</v>
      </c>
      <c r="S728" s="106" t="s">
        <v>1277</v>
      </c>
    </row>
    <row r="729" ht="19.5" spans="1:19">
      <c r="A729" s="22">
        <v>724</v>
      </c>
      <c r="B729" s="22" t="s">
        <v>1574</v>
      </c>
      <c r="C729" s="22" t="s">
        <v>1580</v>
      </c>
      <c r="D729" s="22">
        <v>1400</v>
      </c>
      <c r="E729" s="103">
        <v>33.63</v>
      </c>
      <c r="F729" s="103">
        <f t="shared" si="55"/>
        <v>41.6294974724948</v>
      </c>
      <c r="G729" s="22" t="s">
        <v>162</v>
      </c>
      <c r="H729" s="104">
        <v>168000</v>
      </c>
      <c r="I729" s="104">
        <v>16800</v>
      </c>
      <c r="J729" s="104"/>
      <c r="K729" s="104">
        <v>16800</v>
      </c>
      <c r="L729" s="104">
        <f t="shared" si="56"/>
        <v>5040</v>
      </c>
      <c r="M729" s="104">
        <f t="shared" si="57"/>
        <v>6720</v>
      </c>
      <c r="N729" s="104">
        <f t="shared" si="58"/>
        <v>11760</v>
      </c>
      <c r="O729" s="104">
        <f t="shared" si="59"/>
        <v>5040</v>
      </c>
      <c r="P729" s="109">
        <v>44316</v>
      </c>
      <c r="Q729" s="109">
        <v>44680</v>
      </c>
      <c r="R729" s="20" t="s">
        <v>24</v>
      </c>
      <c r="S729" s="106" t="s">
        <v>1384</v>
      </c>
    </row>
    <row r="730" ht="19.5" spans="1:19">
      <c r="A730" s="22">
        <v>725</v>
      </c>
      <c r="B730" s="22" t="s">
        <v>1581</v>
      </c>
      <c r="C730" s="22" t="s">
        <v>1582</v>
      </c>
      <c r="D730" s="22">
        <v>1700</v>
      </c>
      <c r="E730" s="103">
        <v>47.64</v>
      </c>
      <c r="F730" s="103">
        <f t="shared" si="55"/>
        <v>35.6842989084803</v>
      </c>
      <c r="G730" s="22" t="s">
        <v>60</v>
      </c>
      <c r="H730" s="104">
        <v>204000</v>
      </c>
      <c r="I730" s="104">
        <v>20400</v>
      </c>
      <c r="J730" s="104"/>
      <c r="K730" s="104">
        <v>20400</v>
      </c>
      <c r="L730" s="104">
        <f t="shared" si="56"/>
        <v>6120</v>
      </c>
      <c r="M730" s="104">
        <f t="shared" si="57"/>
        <v>8160</v>
      </c>
      <c r="N730" s="104">
        <f t="shared" si="58"/>
        <v>14280</v>
      </c>
      <c r="O730" s="104">
        <f t="shared" si="59"/>
        <v>6120</v>
      </c>
      <c r="P730" s="109">
        <v>44319</v>
      </c>
      <c r="Q730" s="109">
        <v>44683</v>
      </c>
      <c r="R730" s="20" t="s">
        <v>24</v>
      </c>
      <c r="S730" s="106" t="s">
        <v>1378</v>
      </c>
    </row>
    <row r="731" ht="19.5" spans="1:19">
      <c r="A731" s="22">
        <v>726</v>
      </c>
      <c r="B731" s="22" t="s">
        <v>1583</v>
      </c>
      <c r="C731" s="50" t="s">
        <v>1584</v>
      </c>
      <c r="D731" s="22">
        <v>1500</v>
      </c>
      <c r="E731" s="103">
        <v>35.08</v>
      </c>
      <c r="F731" s="103">
        <f t="shared" si="55"/>
        <v>42.7594070695553</v>
      </c>
      <c r="G731" s="22" t="s">
        <v>70</v>
      </c>
      <c r="H731" s="104">
        <v>180000</v>
      </c>
      <c r="I731" s="104">
        <v>18000</v>
      </c>
      <c r="J731" s="104"/>
      <c r="K731" s="104">
        <v>18000</v>
      </c>
      <c r="L731" s="104">
        <f t="shared" si="56"/>
        <v>5400</v>
      </c>
      <c r="M731" s="104">
        <f t="shared" si="57"/>
        <v>7200</v>
      </c>
      <c r="N731" s="104">
        <f t="shared" si="58"/>
        <v>12600</v>
      </c>
      <c r="O731" s="104">
        <f t="shared" si="59"/>
        <v>5400</v>
      </c>
      <c r="P731" s="109">
        <v>44367</v>
      </c>
      <c r="Q731" s="109">
        <v>44731</v>
      </c>
      <c r="R731" s="20" t="s">
        <v>24</v>
      </c>
      <c r="S731" s="106" t="s">
        <v>1585</v>
      </c>
    </row>
    <row r="732" ht="19.5" spans="1:19">
      <c r="A732" s="22">
        <v>727</v>
      </c>
      <c r="B732" s="22" t="s">
        <v>1586</v>
      </c>
      <c r="C732" s="22" t="s">
        <v>1587</v>
      </c>
      <c r="D732" s="22">
        <v>600</v>
      </c>
      <c r="E732" s="103">
        <v>19.33</v>
      </c>
      <c r="F732" s="103">
        <f t="shared" si="55"/>
        <v>31.0398344542162</v>
      </c>
      <c r="G732" s="22" t="s">
        <v>60</v>
      </c>
      <c r="H732" s="104">
        <v>72000</v>
      </c>
      <c r="I732" s="104">
        <v>7200</v>
      </c>
      <c r="J732" s="104"/>
      <c r="K732" s="104">
        <v>7200</v>
      </c>
      <c r="L732" s="104">
        <f t="shared" si="56"/>
        <v>2160</v>
      </c>
      <c r="M732" s="104">
        <f t="shared" si="57"/>
        <v>2880</v>
      </c>
      <c r="N732" s="104">
        <f t="shared" si="58"/>
        <v>5040</v>
      </c>
      <c r="O732" s="104">
        <f t="shared" si="59"/>
        <v>2160</v>
      </c>
      <c r="P732" s="109">
        <v>44317</v>
      </c>
      <c r="Q732" s="109">
        <v>44681</v>
      </c>
      <c r="R732" s="20" t="s">
        <v>24</v>
      </c>
      <c r="S732" s="106" t="s">
        <v>1355</v>
      </c>
    </row>
    <row r="733" ht="19.5" spans="1:19">
      <c r="A733" s="22">
        <v>728</v>
      </c>
      <c r="B733" s="22" t="s">
        <v>1586</v>
      </c>
      <c r="C733" s="22" t="s">
        <v>1588</v>
      </c>
      <c r="D733" s="22">
        <v>800</v>
      </c>
      <c r="E733" s="103">
        <v>21.03</v>
      </c>
      <c r="F733" s="103">
        <f t="shared" si="55"/>
        <v>38.0408939610081</v>
      </c>
      <c r="G733" s="22" t="s">
        <v>60</v>
      </c>
      <c r="H733" s="104">
        <v>96000</v>
      </c>
      <c r="I733" s="104">
        <v>9600</v>
      </c>
      <c r="J733" s="104"/>
      <c r="K733" s="104">
        <v>9600</v>
      </c>
      <c r="L733" s="104">
        <f t="shared" si="56"/>
        <v>2880</v>
      </c>
      <c r="M733" s="104">
        <f t="shared" si="57"/>
        <v>3840</v>
      </c>
      <c r="N733" s="104">
        <f t="shared" si="58"/>
        <v>6720</v>
      </c>
      <c r="O733" s="104">
        <f t="shared" si="59"/>
        <v>2880</v>
      </c>
      <c r="P733" s="109">
        <v>44317</v>
      </c>
      <c r="Q733" s="109">
        <v>44681</v>
      </c>
      <c r="R733" s="20" t="s">
        <v>24</v>
      </c>
      <c r="S733" s="106" t="s">
        <v>1355</v>
      </c>
    </row>
    <row r="734" ht="19.5" spans="1:19">
      <c r="A734" s="22">
        <v>729</v>
      </c>
      <c r="B734" s="22" t="s">
        <v>1589</v>
      </c>
      <c r="C734" s="22" t="s">
        <v>1590</v>
      </c>
      <c r="D734" s="22">
        <v>900</v>
      </c>
      <c r="E734" s="103">
        <v>29.18</v>
      </c>
      <c r="F734" s="103">
        <f t="shared" si="55"/>
        <v>30.8430431802605</v>
      </c>
      <c r="G734" s="22" t="s">
        <v>271</v>
      </c>
      <c r="H734" s="104">
        <v>108000</v>
      </c>
      <c r="I734" s="104">
        <v>10800</v>
      </c>
      <c r="J734" s="104"/>
      <c r="K734" s="104">
        <v>10800</v>
      </c>
      <c r="L734" s="104">
        <f t="shared" si="56"/>
        <v>3240</v>
      </c>
      <c r="M734" s="104">
        <f t="shared" si="57"/>
        <v>4320</v>
      </c>
      <c r="N734" s="104">
        <f t="shared" si="58"/>
        <v>7560</v>
      </c>
      <c r="O734" s="104">
        <f t="shared" si="59"/>
        <v>3240</v>
      </c>
      <c r="P734" s="109">
        <v>44316</v>
      </c>
      <c r="Q734" s="109">
        <v>44680</v>
      </c>
      <c r="R734" s="20" t="s">
        <v>24</v>
      </c>
      <c r="S734" s="106" t="s">
        <v>1427</v>
      </c>
    </row>
    <row r="735" ht="19.5" spans="1:19">
      <c r="A735" s="22">
        <v>730</v>
      </c>
      <c r="B735" s="22" t="s">
        <v>1591</v>
      </c>
      <c r="C735" s="22" t="s">
        <v>1592</v>
      </c>
      <c r="D735" s="22">
        <v>1900</v>
      </c>
      <c r="E735" s="103">
        <v>52.74</v>
      </c>
      <c r="F735" s="103">
        <f t="shared" si="55"/>
        <v>36.0257868790292</v>
      </c>
      <c r="G735" s="22" t="s">
        <v>64</v>
      </c>
      <c r="H735" s="104">
        <v>228000</v>
      </c>
      <c r="I735" s="104">
        <v>22800</v>
      </c>
      <c r="J735" s="104"/>
      <c r="K735" s="104">
        <v>22800</v>
      </c>
      <c r="L735" s="104">
        <f t="shared" si="56"/>
        <v>6840</v>
      </c>
      <c r="M735" s="104">
        <f t="shared" si="57"/>
        <v>9120</v>
      </c>
      <c r="N735" s="104">
        <f t="shared" si="58"/>
        <v>15960</v>
      </c>
      <c r="O735" s="104">
        <f t="shared" si="59"/>
        <v>6840</v>
      </c>
      <c r="P735" s="109">
        <v>44316</v>
      </c>
      <c r="Q735" s="109">
        <v>44680</v>
      </c>
      <c r="R735" s="20" t="s">
        <v>24</v>
      </c>
      <c r="S735" s="106" t="s">
        <v>1593</v>
      </c>
    </row>
    <row r="736" ht="19.5" spans="1:19">
      <c r="A736" s="22">
        <v>731</v>
      </c>
      <c r="B736" s="22" t="s">
        <v>1594</v>
      </c>
      <c r="C736" s="22" t="s">
        <v>1595</v>
      </c>
      <c r="D736" s="22">
        <v>1000</v>
      </c>
      <c r="E736" s="103">
        <v>23.5</v>
      </c>
      <c r="F736" s="103">
        <f t="shared" si="55"/>
        <v>42.5531914893617</v>
      </c>
      <c r="G736" s="22" t="s">
        <v>60</v>
      </c>
      <c r="H736" s="104">
        <v>120000</v>
      </c>
      <c r="I736" s="104">
        <v>12000</v>
      </c>
      <c r="J736" s="104"/>
      <c r="K736" s="104">
        <v>12000</v>
      </c>
      <c r="L736" s="104">
        <f t="shared" si="56"/>
        <v>3600</v>
      </c>
      <c r="M736" s="104">
        <f t="shared" si="57"/>
        <v>4800</v>
      </c>
      <c r="N736" s="104">
        <f t="shared" si="58"/>
        <v>8400</v>
      </c>
      <c r="O736" s="104">
        <f t="shared" si="59"/>
        <v>3600</v>
      </c>
      <c r="P736" s="109">
        <v>44324</v>
      </c>
      <c r="Q736" s="109">
        <v>44688</v>
      </c>
      <c r="R736" s="20" t="s">
        <v>24</v>
      </c>
      <c r="S736" s="106" t="s">
        <v>1596</v>
      </c>
    </row>
    <row r="737" ht="19.5" spans="1:19">
      <c r="A737" s="22">
        <v>732</v>
      </c>
      <c r="B737" s="22" t="s">
        <v>1597</v>
      </c>
      <c r="C737" s="22" t="s">
        <v>1598</v>
      </c>
      <c r="D737" s="22">
        <v>1400</v>
      </c>
      <c r="E737" s="103">
        <v>34.44</v>
      </c>
      <c r="F737" s="103">
        <f t="shared" si="55"/>
        <v>40.650406504065</v>
      </c>
      <c r="G737" s="22" t="s">
        <v>60</v>
      </c>
      <c r="H737" s="104">
        <v>168000</v>
      </c>
      <c r="I737" s="104">
        <v>16800</v>
      </c>
      <c r="J737" s="104"/>
      <c r="K737" s="104">
        <v>16800</v>
      </c>
      <c r="L737" s="104">
        <f t="shared" si="56"/>
        <v>5040</v>
      </c>
      <c r="M737" s="104">
        <f t="shared" si="57"/>
        <v>6720</v>
      </c>
      <c r="N737" s="104">
        <f t="shared" si="58"/>
        <v>11760</v>
      </c>
      <c r="O737" s="104">
        <f t="shared" si="59"/>
        <v>5040</v>
      </c>
      <c r="P737" s="109">
        <v>44317</v>
      </c>
      <c r="Q737" s="109">
        <v>44681</v>
      </c>
      <c r="R737" s="20" t="s">
        <v>24</v>
      </c>
      <c r="S737" s="106" t="s">
        <v>1599</v>
      </c>
    </row>
    <row r="738" ht="19.5" spans="1:19">
      <c r="A738" s="22">
        <v>733</v>
      </c>
      <c r="B738" s="22" t="s">
        <v>1600</v>
      </c>
      <c r="C738" s="22" t="s">
        <v>1601</v>
      </c>
      <c r="D738" s="22">
        <v>3000</v>
      </c>
      <c r="E738" s="103">
        <v>68.48</v>
      </c>
      <c r="F738" s="103">
        <f t="shared" si="55"/>
        <v>43.8084112149533</v>
      </c>
      <c r="G738" s="22" t="s">
        <v>60</v>
      </c>
      <c r="H738" s="104">
        <v>360000</v>
      </c>
      <c r="I738" s="104">
        <v>36000</v>
      </c>
      <c r="J738" s="104"/>
      <c r="K738" s="104">
        <v>36000</v>
      </c>
      <c r="L738" s="104">
        <f t="shared" si="56"/>
        <v>10800</v>
      </c>
      <c r="M738" s="104">
        <f t="shared" si="57"/>
        <v>14400</v>
      </c>
      <c r="N738" s="104">
        <f t="shared" si="58"/>
        <v>25200</v>
      </c>
      <c r="O738" s="104">
        <f t="shared" si="59"/>
        <v>10800</v>
      </c>
      <c r="P738" s="109">
        <v>44317</v>
      </c>
      <c r="Q738" s="109">
        <v>44681</v>
      </c>
      <c r="R738" s="20" t="s">
        <v>24</v>
      </c>
      <c r="S738" s="106" t="s">
        <v>1602</v>
      </c>
    </row>
    <row r="739" ht="19.5" spans="1:19">
      <c r="A739" s="22">
        <v>734</v>
      </c>
      <c r="B739" s="22" t="s">
        <v>1603</v>
      </c>
      <c r="C739" s="22" t="s">
        <v>1604</v>
      </c>
      <c r="D739" s="22">
        <v>1200</v>
      </c>
      <c r="E739" s="103">
        <v>28</v>
      </c>
      <c r="F739" s="103">
        <f t="shared" si="55"/>
        <v>42.8571428571429</v>
      </c>
      <c r="G739" s="22" t="s">
        <v>60</v>
      </c>
      <c r="H739" s="104">
        <v>144000</v>
      </c>
      <c r="I739" s="104">
        <v>14400</v>
      </c>
      <c r="J739" s="104"/>
      <c r="K739" s="104">
        <v>14400</v>
      </c>
      <c r="L739" s="104">
        <f t="shared" si="56"/>
        <v>4320</v>
      </c>
      <c r="M739" s="104">
        <f t="shared" si="57"/>
        <v>5760</v>
      </c>
      <c r="N739" s="104">
        <f t="shared" si="58"/>
        <v>10080</v>
      </c>
      <c r="O739" s="104">
        <f t="shared" si="59"/>
        <v>4320</v>
      </c>
      <c r="P739" s="109">
        <v>44322</v>
      </c>
      <c r="Q739" s="109">
        <v>44686</v>
      </c>
      <c r="R739" s="20" t="s">
        <v>24</v>
      </c>
      <c r="S739" s="106" t="s">
        <v>1605</v>
      </c>
    </row>
    <row r="740" ht="19.5" spans="1:19">
      <c r="A740" s="22">
        <v>735</v>
      </c>
      <c r="B740" s="22" t="s">
        <v>1606</v>
      </c>
      <c r="C740" s="22" t="s">
        <v>1607</v>
      </c>
      <c r="D740" s="22">
        <v>4000</v>
      </c>
      <c r="E740" s="103">
        <v>98.53</v>
      </c>
      <c r="F740" s="103">
        <f t="shared" si="55"/>
        <v>40.5967725565818</v>
      </c>
      <c r="G740" s="22" t="s">
        <v>162</v>
      </c>
      <c r="H740" s="104">
        <v>480000</v>
      </c>
      <c r="I740" s="104">
        <v>48000</v>
      </c>
      <c r="J740" s="104"/>
      <c r="K740" s="104">
        <v>48000</v>
      </c>
      <c r="L740" s="104">
        <f t="shared" si="56"/>
        <v>14400</v>
      </c>
      <c r="M740" s="104">
        <f t="shared" si="57"/>
        <v>19200</v>
      </c>
      <c r="N740" s="104">
        <f t="shared" si="58"/>
        <v>33600</v>
      </c>
      <c r="O740" s="104">
        <f t="shared" si="59"/>
        <v>14400</v>
      </c>
      <c r="P740" s="109">
        <v>44339</v>
      </c>
      <c r="Q740" s="109">
        <v>44703</v>
      </c>
      <c r="R740" s="20" t="s">
        <v>24</v>
      </c>
      <c r="S740" s="106" t="s">
        <v>1608</v>
      </c>
    </row>
    <row r="741" ht="19.5" spans="1:19">
      <c r="A741" s="22">
        <v>736</v>
      </c>
      <c r="B741" s="22" t="s">
        <v>1609</v>
      </c>
      <c r="C741" s="22" t="s">
        <v>1610</v>
      </c>
      <c r="D741" s="22">
        <v>2800</v>
      </c>
      <c r="E741" s="103">
        <v>65.7</v>
      </c>
      <c r="F741" s="103">
        <f t="shared" si="55"/>
        <v>42.6179604261796</v>
      </c>
      <c r="G741" s="22" t="s">
        <v>60</v>
      </c>
      <c r="H741" s="104">
        <v>336000</v>
      </c>
      <c r="I741" s="104">
        <v>33600</v>
      </c>
      <c r="J741" s="104"/>
      <c r="K741" s="104">
        <v>33600</v>
      </c>
      <c r="L741" s="104">
        <f t="shared" si="56"/>
        <v>10080</v>
      </c>
      <c r="M741" s="104">
        <f t="shared" si="57"/>
        <v>13440</v>
      </c>
      <c r="N741" s="104">
        <f t="shared" si="58"/>
        <v>23520</v>
      </c>
      <c r="O741" s="104">
        <f t="shared" si="59"/>
        <v>10080</v>
      </c>
      <c r="P741" s="109">
        <v>44323</v>
      </c>
      <c r="Q741" s="109">
        <v>44687</v>
      </c>
      <c r="R741" s="20" t="s">
        <v>24</v>
      </c>
      <c r="S741" s="106" t="s">
        <v>1611</v>
      </c>
    </row>
    <row r="742" ht="19.5" spans="1:19">
      <c r="A742" s="22">
        <v>737</v>
      </c>
      <c r="B742" s="22" t="s">
        <v>1612</v>
      </c>
      <c r="C742" s="22" t="s">
        <v>1613</v>
      </c>
      <c r="D742" s="22">
        <v>2500</v>
      </c>
      <c r="E742" s="103">
        <v>57.01</v>
      </c>
      <c r="F742" s="103">
        <f t="shared" si="55"/>
        <v>43.8519557972286</v>
      </c>
      <c r="G742" s="22" t="s">
        <v>60</v>
      </c>
      <c r="H742" s="104">
        <v>300000</v>
      </c>
      <c r="I742" s="104">
        <v>30000</v>
      </c>
      <c r="J742" s="104"/>
      <c r="K742" s="104">
        <v>30000</v>
      </c>
      <c r="L742" s="104">
        <f t="shared" si="56"/>
        <v>9000</v>
      </c>
      <c r="M742" s="104">
        <f t="shared" si="57"/>
        <v>12000</v>
      </c>
      <c r="N742" s="104">
        <f t="shared" si="58"/>
        <v>21000</v>
      </c>
      <c r="O742" s="104">
        <f t="shared" si="59"/>
        <v>9000</v>
      </c>
      <c r="P742" s="109">
        <v>44324</v>
      </c>
      <c r="Q742" s="109">
        <v>44688</v>
      </c>
      <c r="R742" s="20" t="s">
        <v>27</v>
      </c>
      <c r="S742" s="106" t="s">
        <v>1184</v>
      </c>
    </row>
    <row r="743" ht="19.5" spans="1:19">
      <c r="A743" s="22">
        <v>738</v>
      </c>
      <c r="B743" s="22" t="s">
        <v>1614</v>
      </c>
      <c r="C743" s="50" t="s">
        <v>1615</v>
      </c>
      <c r="D743" s="22">
        <v>1600</v>
      </c>
      <c r="E743" s="103">
        <v>36.55</v>
      </c>
      <c r="F743" s="103">
        <f t="shared" si="55"/>
        <v>43.7756497948016</v>
      </c>
      <c r="G743" s="22" t="s">
        <v>60</v>
      </c>
      <c r="H743" s="104">
        <v>192000</v>
      </c>
      <c r="I743" s="104">
        <v>19200</v>
      </c>
      <c r="J743" s="104"/>
      <c r="K743" s="104">
        <v>19200</v>
      </c>
      <c r="L743" s="104">
        <f t="shared" si="56"/>
        <v>5760</v>
      </c>
      <c r="M743" s="104">
        <f t="shared" si="57"/>
        <v>7680</v>
      </c>
      <c r="N743" s="104">
        <f t="shared" si="58"/>
        <v>13440</v>
      </c>
      <c r="O743" s="104">
        <f t="shared" si="59"/>
        <v>5760</v>
      </c>
      <c r="P743" s="109">
        <v>44361</v>
      </c>
      <c r="Q743" s="109">
        <v>44725</v>
      </c>
      <c r="R743" s="20" t="s">
        <v>24</v>
      </c>
      <c r="S743" s="106" t="s">
        <v>1277</v>
      </c>
    </row>
    <row r="744" ht="19.5" spans="1:19">
      <c r="A744" s="22">
        <v>739</v>
      </c>
      <c r="B744" s="22" t="s">
        <v>1616</v>
      </c>
      <c r="C744" s="22" t="s">
        <v>1617</v>
      </c>
      <c r="D744" s="22">
        <v>1350</v>
      </c>
      <c r="E744" s="103">
        <v>32.66</v>
      </c>
      <c r="F744" s="103">
        <f t="shared" si="55"/>
        <v>41.3349663196571</v>
      </c>
      <c r="G744" s="22" t="s">
        <v>64</v>
      </c>
      <c r="H744" s="104">
        <v>162000</v>
      </c>
      <c r="I744" s="104">
        <v>16200</v>
      </c>
      <c r="J744" s="104"/>
      <c r="K744" s="104">
        <v>16200</v>
      </c>
      <c r="L744" s="104">
        <f t="shared" si="56"/>
        <v>4860</v>
      </c>
      <c r="M744" s="104">
        <f t="shared" si="57"/>
        <v>6480</v>
      </c>
      <c r="N744" s="104">
        <f t="shared" si="58"/>
        <v>11340</v>
      </c>
      <c r="O744" s="104">
        <f t="shared" si="59"/>
        <v>4860</v>
      </c>
      <c r="P744" s="109">
        <v>44316</v>
      </c>
      <c r="Q744" s="109">
        <v>44680</v>
      </c>
      <c r="R744" s="20" t="s">
        <v>24</v>
      </c>
      <c r="S744" s="106" t="s">
        <v>1618</v>
      </c>
    </row>
    <row r="745" ht="19.5" spans="1:19">
      <c r="A745" s="22">
        <v>740</v>
      </c>
      <c r="B745" s="22" t="s">
        <v>1619</v>
      </c>
      <c r="C745" s="22" t="s">
        <v>1620</v>
      </c>
      <c r="D745" s="22">
        <v>1800</v>
      </c>
      <c r="E745" s="103">
        <v>46.98</v>
      </c>
      <c r="F745" s="103">
        <f t="shared" si="55"/>
        <v>38.3141762452107</v>
      </c>
      <c r="G745" s="22" t="s">
        <v>64</v>
      </c>
      <c r="H745" s="104">
        <v>216000</v>
      </c>
      <c r="I745" s="104">
        <v>21600</v>
      </c>
      <c r="J745" s="104"/>
      <c r="K745" s="104">
        <v>21600</v>
      </c>
      <c r="L745" s="104">
        <f t="shared" si="56"/>
        <v>6480</v>
      </c>
      <c r="M745" s="104">
        <f t="shared" si="57"/>
        <v>8640</v>
      </c>
      <c r="N745" s="104">
        <f t="shared" si="58"/>
        <v>15120</v>
      </c>
      <c r="O745" s="104">
        <f t="shared" si="59"/>
        <v>6480</v>
      </c>
      <c r="P745" s="109">
        <v>44316</v>
      </c>
      <c r="Q745" s="109">
        <v>44680</v>
      </c>
      <c r="R745" s="20" t="s">
        <v>24</v>
      </c>
      <c r="S745" s="106" t="s">
        <v>1621</v>
      </c>
    </row>
    <row r="746" ht="19.5" spans="1:19">
      <c r="A746" s="22">
        <v>741</v>
      </c>
      <c r="B746" s="22" t="s">
        <v>1619</v>
      </c>
      <c r="C746" s="22" t="s">
        <v>1622</v>
      </c>
      <c r="D746" s="22">
        <v>2200</v>
      </c>
      <c r="E746" s="103">
        <v>53.11</v>
      </c>
      <c r="F746" s="103">
        <f t="shared" si="55"/>
        <v>41.4234607418565</v>
      </c>
      <c r="G746" s="22" t="s">
        <v>162</v>
      </c>
      <c r="H746" s="104">
        <v>264000</v>
      </c>
      <c r="I746" s="104">
        <v>26400</v>
      </c>
      <c r="J746" s="104"/>
      <c r="K746" s="104">
        <v>26400</v>
      </c>
      <c r="L746" s="104">
        <f t="shared" si="56"/>
        <v>7920</v>
      </c>
      <c r="M746" s="104">
        <f t="shared" si="57"/>
        <v>10560</v>
      </c>
      <c r="N746" s="104">
        <f t="shared" si="58"/>
        <v>18480</v>
      </c>
      <c r="O746" s="104">
        <f t="shared" si="59"/>
        <v>7920</v>
      </c>
      <c r="P746" s="109">
        <v>44316</v>
      </c>
      <c r="Q746" s="109">
        <v>44680</v>
      </c>
      <c r="R746" s="20" t="s">
        <v>24</v>
      </c>
      <c r="S746" s="106" t="s">
        <v>1621</v>
      </c>
    </row>
    <row r="747" ht="19.5" spans="1:19">
      <c r="A747" s="22">
        <v>742</v>
      </c>
      <c r="B747" s="22" t="s">
        <v>1623</v>
      </c>
      <c r="C747" s="22" t="s">
        <v>1624</v>
      </c>
      <c r="D747" s="22">
        <v>1500</v>
      </c>
      <c r="E747" s="103">
        <v>40.2</v>
      </c>
      <c r="F747" s="103">
        <f t="shared" si="55"/>
        <v>37.3134328358209</v>
      </c>
      <c r="G747" s="22" t="s">
        <v>70</v>
      </c>
      <c r="H747" s="104">
        <v>180000</v>
      </c>
      <c r="I747" s="104">
        <v>18000</v>
      </c>
      <c r="J747" s="104"/>
      <c r="K747" s="104">
        <v>18000</v>
      </c>
      <c r="L747" s="104">
        <f t="shared" si="56"/>
        <v>5400</v>
      </c>
      <c r="M747" s="104">
        <f t="shared" si="57"/>
        <v>7200</v>
      </c>
      <c r="N747" s="104">
        <f t="shared" si="58"/>
        <v>12600</v>
      </c>
      <c r="O747" s="104">
        <f t="shared" si="59"/>
        <v>5400</v>
      </c>
      <c r="P747" s="109">
        <v>44316</v>
      </c>
      <c r="Q747" s="109">
        <v>44680</v>
      </c>
      <c r="R747" s="20" t="s">
        <v>27</v>
      </c>
      <c r="S747" s="106" t="s">
        <v>1184</v>
      </c>
    </row>
    <row r="748" ht="19.5" spans="1:19">
      <c r="A748" s="22">
        <v>743</v>
      </c>
      <c r="B748" s="22" t="s">
        <v>1625</v>
      </c>
      <c r="C748" s="22" t="s">
        <v>1626</v>
      </c>
      <c r="D748" s="22">
        <v>3000</v>
      </c>
      <c r="E748" s="103">
        <v>69.41</v>
      </c>
      <c r="F748" s="103">
        <f t="shared" si="55"/>
        <v>43.2214378331653</v>
      </c>
      <c r="G748" s="22" t="s">
        <v>60</v>
      </c>
      <c r="H748" s="104">
        <v>360000</v>
      </c>
      <c r="I748" s="104">
        <v>36000</v>
      </c>
      <c r="J748" s="104"/>
      <c r="K748" s="104">
        <v>36000</v>
      </c>
      <c r="L748" s="104">
        <f t="shared" si="56"/>
        <v>10800</v>
      </c>
      <c r="M748" s="104">
        <f t="shared" si="57"/>
        <v>14400</v>
      </c>
      <c r="N748" s="104">
        <f t="shared" si="58"/>
        <v>25200</v>
      </c>
      <c r="O748" s="104">
        <f t="shared" si="59"/>
        <v>10800</v>
      </c>
      <c r="P748" s="109">
        <v>44323</v>
      </c>
      <c r="Q748" s="109">
        <v>44687</v>
      </c>
      <c r="R748" s="20" t="s">
        <v>24</v>
      </c>
      <c r="S748" s="106" t="s">
        <v>1277</v>
      </c>
    </row>
    <row r="749" ht="19.5" spans="1:19">
      <c r="A749" s="22">
        <v>744</v>
      </c>
      <c r="B749" s="22" t="s">
        <v>1627</v>
      </c>
      <c r="C749" s="22" t="s">
        <v>1628</v>
      </c>
      <c r="D749" s="22">
        <v>1300</v>
      </c>
      <c r="E749" s="103">
        <v>30.67</v>
      </c>
      <c r="F749" s="103">
        <f t="shared" si="55"/>
        <v>42.3866970981415</v>
      </c>
      <c r="G749" s="22" t="s">
        <v>60</v>
      </c>
      <c r="H749" s="104">
        <v>156000</v>
      </c>
      <c r="I749" s="104">
        <v>15600</v>
      </c>
      <c r="J749" s="104"/>
      <c r="K749" s="104">
        <v>15600</v>
      </c>
      <c r="L749" s="104">
        <f t="shared" si="56"/>
        <v>4680</v>
      </c>
      <c r="M749" s="104">
        <f t="shared" si="57"/>
        <v>6240</v>
      </c>
      <c r="N749" s="104">
        <f t="shared" si="58"/>
        <v>10920</v>
      </c>
      <c r="O749" s="104">
        <f t="shared" si="59"/>
        <v>4680</v>
      </c>
      <c r="P749" s="109">
        <v>44323</v>
      </c>
      <c r="Q749" s="109">
        <v>44687</v>
      </c>
      <c r="R749" s="20" t="s">
        <v>24</v>
      </c>
      <c r="S749" s="106" t="s">
        <v>1230</v>
      </c>
    </row>
    <row r="750" ht="19.5" spans="1:19">
      <c r="A750" s="22">
        <v>745</v>
      </c>
      <c r="B750" s="22" t="s">
        <v>1627</v>
      </c>
      <c r="C750" s="22" t="s">
        <v>1629</v>
      </c>
      <c r="D750" s="22">
        <v>2850</v>
      </c>
      <c r="E750" s="103">
        <v>65.46</v>
      </c>
      <c r="F750" s="103">
        <f t="shared" si="55"/>
        <v>43.5380384967919</v>
      </c>
      <c r="G750" s="22" t="s">
        <v>60</v>
      </c>
      <c r="H750" s="104">
        <v>342000</v>
      </c>
      <c r="I750" s="104">
        <v>34200</v>
      </c>
      <c r="J750" s="104"/>
      <c r="K750" s="104">
        <v>34200</v>
      </c>
      <c r="L750" s="104">
        <f t="shared" si="56"/>
        <v>10260</v>
      </c>
      <c r="M750" s="104">
        <f t="shared" si="57"/>
        <v>13680</v>
      </c>
      <c r="N750" s="104">
        <f t="shared" si="58"/>
        <v>23940</v>
      </c>
      <c r="O750" s="104">
        <f t="shared" si="59"/>
        <v>10260</v>
      </c>
      <c r="P750" s="109">
        <v>44323</v>
      </c>
      <c r="Q750" s="109">
        <v>44687</v>
      </c>
      <c r="R750" s="20" t="s">
        <v>24</v>
      </c>
      <c r="S750" s="106" t="s">
        <v>1230</v>
      </c>
    </row>
    <row r="751" ht="19.5" spans="1:19">
      <c r="A751" s="22">
        <v>746</v>
      </c>
      <c r="B751" s="22" t="s">
        <v>1630</v>
      </c>
      <c r="C751" s="22" t="s">
        <v>1631</v>
      </c>
      <c r="D751" s="22">
        <v>1860</v>
      </c>
      <c r="E751" s="103">
        <v>44.55</v>
      </c>
      <c r="F751" s="103">
        <f t="shared" si="55"/>
        <v>41.7508417508418</v>
      </c>
      <c r="G751" s="22" t="s">
        <v>60</v>
      </c>
      <c r="H751" s="104">
        <v>223200</v>
      </c>
      <c r="I751" s="104">
        <v>22320</v>
      </c>
      <c r="J751" s="104"/>
      <c r="K751" s="104">
        <v>22320</v>
      </c>
      <c r="L751" s="104">
        <f t="shared" si="56"/>
        <v>6696</v>
      </c>
      <c r="M751" s="104">
        <f t="shared" si="57"/>
        <v>8928</v>
      </c>
      <c r="N751" s="104">
        <f t="shared" si="58"/>
        <v>15624</v>
      </c>
      <c r="O751" s="104">
        <f t="shared" si="59"/>
        <v>6696</v>
      </c>
      <c r="P751" s="109">
        <v>44318</v>
      </c>
      <c r="Q751" s="109">
        <v>44682</v>
      </c>
      <c r="R751" s="20" t="s">
        <v>24</v>
      </c>
      <c r="S751" s="106" t="s">
        <v>1277</v>
      </c>
    </row>
    <row r="752" ht="19.5" spans="1:19">
      <c r="A752" s="22">
        <v>747</v>
      </c>
      <c r="B752" s="22" t="s">
        <v>1632</v>
      </c>
      <c r="C752" s="22" t="s">
        <v>1633</v>
      </c>
      <c r="D752" s="22">
        <v>2200</v>
      </c>
      <c r="E752" s="103">
        <v>50.05</v>
      </c>
      <c r="F752" s="103">
        <f t="shared" si="55"/>
        <v>43.956043956044</v>
      </c>
      <c r="G752" s="22" t="s">
        <v>60</v>
      </c>
      <c r="H752" s="104">
        <v>264000</v>
      </c>
      <c r="I752" s="104">
        <v>26400</v>
      </c>
      <c r="J752" s="104"/>
      <c r="K752" s="104">
        <v>26400</v>
      </c>
      <c r="L752" s="104">
        <f t="shared" si="56"/>
        <v>7920</v>
      </c>
      <c r="M752" s="104">
        <f t="shared" si="57"/>
        <v>10560</v>
      </c>
      <c r="N752" s="104">
        <f t="shared" si="58"/>
        <v>18480</v>
      </c>
      <c r="O752" s="104">
        <f t="shared" si="59"/>
        <v>7920</v>
      </c>
      <c r="P752" s="109">
        <v>44323</v>
      </c>
      <c r="Q752" s="109">
        <v>44687</v>
      </c>
      <c r="R752" s="20" t="s">
        <v>24</v>
      </c>
      <c r="S752" s="106" t="s">
        <v>1634</v>
      </c>
    </row>
    <row r="753" ht="19.5" spans="1:19">
      <c r="A753" s="22">
        <v>748</v>
      </c>
      <c r="B753" s="22" t="s">
        <v>1635</v>
      </c>
      <c r="C753" s="22" t="s">
        <v>1636</v>
      </c>
      <c r="D753" s="22">
        <v>820</v>
      </c>
      <c r="E753" s="103">
        <v>18.9</v>
      </c>
      <c r="F753" s="103">
        <f t="shared" si="55"/>
        <v>43.3862433862434</v>
      </c>
      <c r="G753" s="22" t="s">
        <v>60</v>
      </c>
      <c r="H753" s="104">
        <v>98400</v>
      </c>
      <c r="I753" s="104">
        <v>9840</v>
      </c>
      <c r="J753" s="104"/>
      <c r="K753" s="104">
        <v>9840</v>
      </c>
      <c r="L753" s="104">
        <f t="shared" si="56"/>
        <v>2952</v>
      </c>
      <c r="M753" s="104">
        <f t="shared" si="57"/>
        <v>3936</v>
      </c>
      <c r="N753" s="104">
        <f t="shared" si="58"/>
        <v>6888</v>
      </c>
      <c r="O753" s="104">
        <f t="shared" si="59"/>
        <v>2952</v>
      </c>
      <c r="P753" s="109">
        <v>44331</v>
      </c>
      <c r="Q753" s="109">
        <v>44695</v>
      </c>
      <c r="R753" s="20" t="s">
        <v>24</v>
      </c>
      <c r="S753" s="106" t="s">
        <v>1277</v>
      </c>
    </row>
    <row r="754" ht="19.5" spans="1:19">
      <c r="A754" s="22">
        <v>749</v>
      </c>
      <c r="B754" s="22" t="s">
        <v>966</v>
      </c>
      <c r="C754" s="22" t="s">
        <v>1637</v>
      </c>
      <c r="D754" s="22">
        <v>2100</v>
      </c>
      <c r="E754" s="103">
        <v>51.69</v>
      </c>
      <c r="F754" s="103">
        <f t="shared" si="55"/>
        <v>40.62681369704</v>
      </c>
      <c r="G754" s="22" t="s">
        <v>64</v>
      </c>
      <c r="H754" s="104">
        <v>252000</v>
      </c>
      <c r="I754" s="104">
        <v>25200</v>
      </c>
      <c r="J754" s="104"/>
      <c r="K754" s="104">
        <v>25200</v>
      </c>
      <c r="L754" s="104">
        <f t="shared" si="56"/>
        <v>7560</v>
      </c>
      <c r="M754" s="104">
        <f t="shared" si="57"/>
        <v>10080</v>
      </c>
      <c r="N754" s="104">
        <f t="shared" si="58"/>
        <v>17640</v>
      </c>
      <c r="O754" s="104">
        <f t="shared" si="59"/>
        <v>7560</v>
      </c>
      <c r="P754" s="109">
        <v>44316</v>
      </c>
      <c r="Q754" s="109">
        <v>44680</v>
      </c>
      <c r="R754" s="20" t="s">
        <v>27</v>
      </c>
      <c r="S754" s="106" t="s">
        <v>1184</v>
      </c>
    </row>
    <row r="755" ht="19.5" spans="1:19">
      <c r="A755" s="22">
        <v>750</v>
      </c>
      <c r="B755" s="22" t="s">
        <v>1638</v>
      </c>
      <c r="C755" s="22" t="s">
        <v>1639</v>
      </c>
      <c r="D755" s="22">
        <v>810</v>
      </c>
      <c r="E755" s="103">
        <v>26.4</v>
      </c>
      <c r="F755" s="103">
        <f t="shared" si="55"/>
        <v>30.6818181818182</v>
      </c>
      <c r="G755" s="22" t="s">
        <v>60</v>
      </c>
      <c r="H755" s="104">
        <v>97200</v>
      </c>
      <c r="I755" s="104">
        <v>9720</v>
      </c>
      <c r="J755" s="104"/>
      <c r="K755" s="104">
        <v>9720</v>
      </c>
      <c r="L755" s="104">
        <f t="shared" si="56"/>
        <v>2916</v>
      </c>
      <c r="M755" s="104">
        <f t="shared" si="57"/>
        <v>3888</v>
      </c>
      <c r="N755" s="104">
        <f t="shared" si="58"/>
        <v>6804</v>
      </c>
      <c r="O755" s="104">
        <f t="shared" si="59"/>
        <v>2916</v>
      </c>
      <c r="P755" s="109">
        <v>44316</v>
      </c>
      <c r="Q755" s="109">
        <v>44680</v>
      </c>
      <c r="R755" s="20" t="s">
        <v>24</v>
      </c>
      <c r="S755" s="106" t="s">
        <v>1086</v>
      </c>
    </row>
    <row r="756" ht="19.5" spans="1:19">
      <c r="A756" s="22">
        <v>751</v>
      </c>
      <c r="B756" s="22" t="s">
        <v>1640</v>
      </c>
      <c r="C756" s="22" t="s">
        <v>1641</v>
      </c>
      <c r="D756" s="22">
        <v>1500</v>
      </c>
      <c r="E756" s="103">
        <v>34.94</v>
      </c>
      <c r="F756" s="103">
        <f t="shared" si="55"/>
        <v>42.9307384087006</v>
      </c>
      <c r="G756" s="22" t="s">
        <v>60</v>
      </c>
      <c r="H756" s="104">
        <v>180000</v>
      </c>
      <c r="I756" s="104">
        <v>18000</v>
      </c>
      <c r="J756" s="104"/>
      <c r="K756" s="104">
        <v>18000</v>
      </c>
      <c r="L756" s="104">
        <f t="shared" si="56"/>
        <v>5400</v>
      </c>
      <c r="M756" s="104">
        <f t="shared" si="57"/>
        <v>7200</v>
      </c>
      <c r="N756" s="104">
        <f t="shared" si="58"/>
        <v>12600</v>
      </c>
      <c r="O756" s="104">
        <f t="shared" si="59"/>
        <v>5400</v>
      </c>
      <c r="P756" s="109">
        <v>44325</v>
      </c>
      <c r="Q756" s="109">
        <v>44689</v>
      </c>
      <c r="R756" s="20" t="s">
        <v>24</v>
      </c>
      <c r="S756" s="106" t="s">
        <v>1533</v>
      </c>
    </row>
    <row r="757" ht="19.5" spans="1:19">
      <c r="A757" s="22">
        <v>752</v>
      </c>
      <c r="B757" s="22" t="s">
        <v>1642</v>
      </c>
      <c r="C757" s="22" t="s">
        <v>1643</v>
      </c>
      <c r="D757" s="22">
        <v>1500</v>
      </c>
      <c r="E757" s="103">
        <v>36.1</v>
      </c>
      <c r="F757" s="103">
        <f t="shared" si="55"/>
        <v>41.5512465373961</v>
      </c>
      <c r="G757" s="22" t="s">
        <v>60</v>
      </c>
      <c r="H757" s="104">
        <v>180000</v>
      </c>
      <c r="I757" s="104">
        <v>18000</v>
      </c>
      <c r="J757" s="104"/>
      <c r="K757" s="104">
        <v>18000</v>
      </c>
      <c r="L757" s="104">
        <f t="shared" si="56"/>
        <v>5400</v>
      </c>
      <c r="M757" s="104">
        <f t="shared" si="57"/>
        <v>7200</v>
      </c>
      <c r="N757" s="104">
        <f t="shared" si="58"/>
        <v>12600</v>
      </c>
      <c r="O757" s="104">
        <f t="shared" si="59"/>
        <v>5400</v>
      </c>
      <c r="P757" s="109">
        <v>44323</v>
      </c>
      <c r="Q757" s="109">
        <v>44687</v>
      </c>
      <c r="R757" s="20" t="s">
        <v>24</v>
      </c>
      <c r="S757" s="106" t="s">
        <v>1644</v>
      </c>
    </row>
    <row r="758" ht="19.5" spans="1:19">
      <c r="A758" s="22">
        <v>753</v>
      </c>
      <c r="B758" s="22" t="s">
        <v>1623</v>
      </c>
      <c r="C758" s="22" t="s">
        <v>1645</v>
      </c>
      <c r="D758" s="22">
        <v>1700</v>
      </c>
      <c r="E758" s="103">
        <v>45.52</v>
      </c>
      <c r="F758" s="103">
        <f t="shared" si="55"/>
        <v>37.3462214411248</v>
      </c>
      <c r="G758" s="22" t="s">
        <v>70</v>
      </c>
      <c r="H758" s="104">
        <v>204000</v>
      </c>
      <c r="I758" s="104">
        <v>20400</v>
      </c>
      <c r="J758" s="104"/>
      <c r="K758" s="104">
        <v>20400</v>
      </c>
      <c r="L758" s="104">
        <f t="shared" si="56"/>
        <v>6120</v>
      </c>
      <c r="M758" s="104">
        <f t="shared" si="57"/>
        <v>8160</v>
      </c>
      <c r="N758" s="104">
        <f t="shared" si="58"/>
        <v>14280</v>
      </c>
      <c r="O758" s="104">
        <f t="shared" si="59"/>
        <v>6120</v>
      </c>
      <c r="P758" s="109">
        <v>44316</v>
      </c>
      <c r="Q758" s="109">
        <v>44680</v>
      </c>
      <c r="R758" s="20" t="s">
        <v>27</v>
      </c>
      <c r="S758" s="106" t="s">
        <v>1184</v>
      </c>
    </row>
    <row r="759" ht="19.5" spans="1:19">
      <c r="A759" s="22">
        <v>754</v>
      </c>
      <c r="B759" s="22" t="s">
        <v>1614</v>
      </c>
      <c r="C759" s="50" t="s">
        <v>1646</v>
      </c>
      <c r="D759" s="22">
        <v>3000</v>
      </c>
      <c r="E759" s="103">
        <v>90.93</v>
      </c>
      <c r="F759" s="103">
        <f t="shared" si="55"/>
        <v>32.9924117452986</v>
      </c>
      <c r="G759" s="22" t="s">
        <v>60</v>
      </c>
      <c r="H759" s="104">
        <v>360000</v>
      </c>
      <c r="I759" s="104">
        <v>36000</v>
      </c>
      <c r="J759" s="104"/>
      <c r="K759" s="104">
        <v>36000</v>
      </c>
      <c r="L759" s="104">
        <f t="shared" si="56"/>
        <v>10800</v>
      </c>
      <c r="M759" s="104">
        <f t="shared" si="57"/>
        <v>14400</v>
      </c>
      <c r="N759" s="104">
        <f t="shared" si="58"/>
        <v>25200</v>
      </c>
      <c r="O759" s="104">
        <f t="shared" si="59"/>
        <v>10800</v>
      </c>
      <c r="P759" s="109">
        <v>44361</v>
      </c>
      <c r="Q759" s="109">
        <v>44725</v>
      </c>
      <c r="R759" s="20" t="s">
        <v>24</v>
      </c>
      <c r="S759" s="106" t="s">
        <v>1277</v>
      </c>
    </row>
    <row r="760" ht="19.5" spans="1:19">
      <c r="A760" s="22">
        <v>755</v>
      </c>
      <c r="B760" s="22" t="s">
        <v>1647</v>
      </c>
      <c r="C760" s="22" t="s">
        <v>1648</v>
      </c>
      <c r="D760" s="22">
        <v>1400</v>
      </c>
      <c r="E760" s="103">
        <v>31.87</v>
      </c>
      <c r="F760" s="103">
        <f t="shared" si="55"/>
        <v>43.9284593661751</v>
      </c>
      <c r="G760" s="22" t="s">
        <v>60</v>
      </c>
      <c r="H760" s="104">
        <v>168000</v>
      </c>
      <c r="I760" s="104">
        <v>16800</v>
      </c>
      <c r="J760" s="104"/>
      <c r="K760" s="104">
        <v>16800</v>
      </c>
      <c r="L760" s="104">
        <f t="shared" si="56"/>
        <v>5040</v>
      </c>
      <c r="M760" s="104">
        <f t="shared" si="57"/>
        <v>6720</v>
      </c>
      <c r="N760" s="104">
        <f t="shared" si="58"/>
        <v>11760</v>
      </c>
      <c r="O760" s="104">
        <f t="shared" si="59"/>
        <v>5040</v>
      </c>
      <c r="P760" s="109">
        <v>44323</v>
      </c>
      <c r="Q760" s="109">
        <v>44687</v>
      </c>
      <c r="R760" s="20" t="s">
        <v>24</v>
      </c>
      <c r="S760" s="106" t="s">
        <v>1277</v>
      </c>
    </row>
    <row r="761" ht="19.5" spans="1:19">
      <c r="A761" s="22">
        <v>756</v>
      </c>
      <c r="B761" s="22" t="s">
        <v>1649</v>
      </c>
      <c r="C761" s="22" t="s">
        <v>1650</v>
      </c>
      <c r="D761" s="22">
        <v>1700</v>
      </c>
      <c r="E761" s="103">
        <v>40.07</v>
      </c>
      <c r="F761" s="103">
        <f t="shared" si="55"/>
        <v>42.4257549288745</v>
      </c>
      <c r="G761" s="22" t="s">
        <v>60</v>
      </c>
      <c r="H761" s="104">
        <v>204000</v>
      </c>
      <c r="I761" s="104">
        <v>20400</v>
      </c>
      <c r="J761" s="104"/>
      <c r="K761" s="104">
        <v>20400</v>
      </c>
      <c r="L761" s="104">
        <f t="shared" si="56"/>
        <v>6120</v>
      </c>
      <c r="M761" s="104">
        <f t="shared" si="57"/>
        <v>8160</v>
      </c>
      <c r="N761" s="104">
        <f t="shared" si="58"/>
        <v>14280</v>
      </c>
      <c r="O761" s="104">
        <f t="shared" si="59"/>
        <v>6120</v>
      </c>
      <c r="P761" s="109">
        <v>44321</v>
      </c>
      <c r="Q761" s="109">
        <v>44685</v>
      </c>
      <c r="R761" s="20" t="s">
        <v>24</v>
      </c>
      <c r="S761" s="106" t="s">
        <v>1277</v>
      </c>
    </row>
    <row r="762" ht="19.5" spans="1:19">
      <c r="A762" s="22">
        <v>757</v>
      </c>
      <c r="B762" s="22" t="s">
        <v>1632</v>
      </c>
      <c r="C762" s="22" t="s">
        <v>1651</v>
      </c>
      <c r="D762" s="22">
        <v>2000</v>
      </c>
      <c r="E762" s="103">
        <v>46</v>
      </c>
      <c r="F762" s="103">
        <f t="shared" si="55"/>
        <v>43.4782608695652</v>
      </c>
      <c r="G762" s="22" t="s">
        <v>60</v>
      </c>
      <c r="H762" s="104">
        <v>240000</v>
      </c>
      <c r="I762" s="104">
        <v>24000</v>
      </c>
      <c r="J762" s="104"/>
      <c r="K762" s="104">
        <v>24000</v>
      </c>
      <c r="L762" s="104">
        <f t="shared" si="56"/>
        <v>7200</v>
      </c>
      <c r="M762" s="104">
        <f t="shared" si="57"/>
        <v>9600</v>
      </c>
      <c r="N762" s="104">
        <f t="shared" si="58"/>
        <v>16800</v>
      </c>
      <c r="O762" s="104">
        <f t="shared" si="59"/>
        <v>7200</v>
      </c>
      <c r="P762" s="109">
        <v>44323</v>
      </c>
      <c r="Q762" s="109">
        <v>44687</v>
      </c>
      <c r="R762" s="20" t="s">
        <v>24</v>
      </c>
      <c r="S762" s="106" t="s">
        <v>1634</v>
      </c>
    </row>
    <row r="763" ht="19.5" spans="1:19">
      <c r="A763" s="22">
        <v>758</v>
      </c>
      <c r="B763" s="22" t="s">
        <v>1652</v>
      </c>
      <c r="C763" s="22" t="s">
        <v>1653</v>
      </c>
      <c r="D763" s="22">
        <v>1600</v>
      </c>
      <c r="E763" s="103">
        <v>36.8</v>
      </c>
      <c r="F763" s="103">
        <f t="shared" si="55"/>
        <v>43.4782608695652</v>
      </c>
      <c r="G763" s="22" t="s">
        <v>123</v>
      </c>
      <c r="H763" s="104">
        <v>192000</v>
      </c>
      <c r="I763" s="104">
        <v>19200</v>
      </c>
      <c r="J763" s="104"/>
      <c r="K763" s="104">
        <v>19200</v>
      </c>
      <c r="L763" s="104">
        <f t="shared" si="56"/>
        <v>5760</v>
      </c>
      <c r="M763" s="104">
        <f t="shared" si="57"/>
        <v>7680</v>
      </c>
      <c r="N763" s="104">
        <f t="shared" si="58"/>
        <v>13440</v>
      </c>
      <c r="O763" s="104">
        <f t="shared" si="59"/>
        <v>5760</v>
      </c>
      <c r="P763" s="109">
        <v>44323</v>
      </c>
      <c r="Q763" s="109">
        <v>44687</v>
      </c>
      <c r="R763" s="20" t="s">
        <v>24</v>
      </c>
      <c r="S763" s="106" t="s">
        <v>1408</v>
      </c>
    </row>
    <row r="764" ht="19.5" spans="1:19">
      <c r="A764" s="22">
        <v>759</v>
      </c>
      <c r="B764" s="22" t="s">
        <v>1654</v>
      </c>
      <c r="C764" s="22" t="s">
        <v>1655</v>
      </c>
      <c r="D764" s="22">
        <v>1200</v>
      </c>
      <c r="E764" s="103">
        <v>34</v>
      </c>
      <c r="F764" s="103">
        <f t="shared" si="55"/>
        <v>35.2941176470588</v>
      </c>
      <c r="G764" s="22" t="s">
        <v>64</v>
      </c>
      <c r="H764" s="104">
        <v>144000</v>
      </c>
      <c r="I764" s="104">
        <v>14400</v>
      </c>
      <c r="J764" s="104"/>
      <c r="K764" s="104">
        <v>14400</v>
      </c>
      <c r="L764" s="104">
        <f t="shared" si="56"/>
        <v>4320</v>
      </c>
      <c r="M764" s="104">
        <f t="shared" si="57"/>
        <v>5760</v>
      </c>
      <c r="N764" s="104">
        <f t="shared" si="58"/>
        <v>10080</v>
      </c>
      <c r="O764" s="104">
        <f t="shared" si="59"/>
        <v>4320</v>
      </c>
      <c r="P764" s="109">
        <v>44316</v>
      </c>
      <c r="Q764" s="109">
        <v>44680</v>
      </c>
      <c r="R764" s="20" t="s">
        <v>24</v>
      </c>
      <c r="S764" s="106" t="s">
        <v>1621</v>
      </c>
    </row>
    <row r="765" ht="19.5" spans="1:19">
      <c r="A765" s="22">
        <v>760</v>
      </c>
      <c r="B765" s="22" t="s">
        <v>1577</v>
      </c>
      <c r="C765" s="22" t="s">
        <v>1656</v>
      </c>
      <c r="D765" s="22">
        <v>2000</v>
      </c>
      <c r="E765" s="103">
        <v>46.13</v>
      </c>
      <c r="F765" s="103">
        <f t="shared" si="55"/>
        <v>43.3557337957945</v>
      </c>
      <c r="G765" s="22" t="s">
        <v>162</v>
      </c>
      <c r="H765" s="104">
        <v>240000</v>
      </c>
      <c r="I765" s="104">
        <v>24000</v>
      </c>
      <c r="J765" s="104"/>
      <c r="K765" s="104">
        <v>24000</v>
      </c>
      <c r="L765" s="104">
        <f t="shared" si="56"/>
        <v>7200</v>
      </c>
      <c r="M765" s="104">
        <f t="shared" si="57"/>
        <v>9600</v>
      </c>
      <c r="N765" s="104">
        <f t="shared" si="58"/>
        <v>16800</v>
      </c>
      <c r="O765" s="104">
        <f t="shared" si="59"/>
        <v>7200</v>
      </c>
      <c r="P765" s="109">
        <v>44316</v>
      </c>
      <c r="Q765" s="109">
        <v>44680</v>
      </c>
      <c r="R765" s="20" t="s">
        <v>24</v>
      </c>
      <c r="S765" s="106" t="s">
        <v>1277</v>
      </c>
    </row>
    <row r="766" ht="19.5" spans="1:19">
      <c r="A766" s="22">
        <v>761</v>
      </c>
      <c r="B766" s="22" t="s">
        <v>1657</v>
      </c>
      <c r="C766" s="22" t="s">
        <v>1658</v>
      </c>
      <c r="D766" s="22">
        <v>2100</v>
      </c>
      <c r="E766" s="103">
        <v>48</v>
      </c>
      <c r="F766" s="103">
        <f t="shared" si="55"/>
        <v>43.75</v>
      </c>
      <c r="G766" s="22" t="s">
        <v>60</v>
      </c>
      <c r="H766" s="104">
        <v>252000</v>
      </c>
      <c r="I766" s="104">
        <v>25200</v>
      </c>
      <c r="J766" s="104"/>
      <c r="K766" s="104">
        <v>25200</v>
      </c>
      <c r="L766" s="104">
        <f t="shared" si="56"/>
        <v>7560</v>
      </c>
      <c r="M766" s="104">
        <f t="shared" si="57"/>
        <v>10080</v>
      </c>
      <c r="N766" s="104">
        <f t="shared" si="58"/>
        <v>17640</v>
      </c>
      <c r="O766" s="104">
        <f t="shared" si="59"/>
        <v>7560</v>
      </c>
      <c r="P766" s="109">
        <v>44314</v>
      </c>
      <c r="Q766" s="109">
        <v>44678</v>
      </c>
      <c r="R766" s="20" t="s">
        <v>24</v>
      </c>
      <c r="S766" s="106" t="s">
        <v>1659</v>
      </c>
    </row>
    <row r="767" ht="19.5" spans="1:19">
      <c r="A767" s="22">
        <v>762</v>
      </c>
      <c r="B767" s="22" t="s">
        <v>1660</v>
      </c>
      <c r="C767" s="22" t="s">
        <v>1661</v>
      </c>
      <c r="D767" s="22">
        <v>3000</v>
      </c>
      <c r="E767" s="103">
        <v>62.8</v>
      </c>
      <c r="F767" s="103">
        <f t="shared" si="55"/>
        <v>47.7707006369427</v>
      </c>
      <c r="G767" s="22" t="s">
        <v>60</v>
      </c>
      <c r="H767" s="104">
        <v>360000</v>
      </c>
      <c r="I767" s="104">
        <v>36000</v>
      </c>
      <c r="J767" s="104"/>
      <c r="K767" s="104">
        <v>36000</v>
      </c>
      <c r="L767" s="104">
        <f t="shared" si="56"/>
        <v>10800</v>
      </c>
      <c r="M767" s="104">
        <f t="shared" si="57"/>
        <v>14400</v>
      </c>
      <c r="N767" s="104">
        <f t="shared" si="58"/>
        <v>25200</v>
      </c>
      <c r="O767" s="104">
        <f t="shared" si="59"/>
        <v>10800</v>
      </c>
      <c r="P767" s="109">
        <v>44326</v>
      </c>
      <c r="Q767" s="109">
        <v>44690</v>
      </c>
      <c r="R767" s="20" t="s">
        <v>24</v>
      </c>
      <c r="S767" s="106" t="s">
        <v>1662</v>
      </c>
    </row>
    <row r="768" ht="19.5" spans="1:19">
      <c r="A768" s="22">
        <v>763</v>
      </c>
      <c r="B768" s="22" t="s">
        <v>1663</v>
      </c>
      <c r="C768" s="22" t="s">
        <v>1664</v>
      </c>
      <c r="D768" s="22">
        <v>800</v>
      </c>
      <c r="E768" s="103">
        <v>20.4</v>
      </c>
      <c r="F768" s="103">
        <f t="shared" si="55"/>
        <v>39.2156862745098</v>
      </c>
      <c r="G768" s="22" t="s">
        <v>60</v>
      </c>
      <c r="H768" s="104">
        <v>96000</v>
      </c>
      <c r="I768" s="104">
        <v>9600</v>
      </c>
      <c r="J768" s="104"/>
      <c r="K768" s="104">
        <v>9600</v>
      </c>
      <c r="L768" s="104">
        <f t="shared" si="56"/>
        <v>2880</v>
      </c>
      <c r="M768" s="104">
        <f t="shared" si="57"/>
        <v>3840</v>
      </c>
      <c r="N768" s="104">
        <f t="shared" si="58"/>
        <v>6720</v>
      </c>
      <c r="O768" s="104">
        <f t="shared" si="59"/>
        <v>2880</v>
      </c>
      <c r="P768" s="109">
        <v>44324</v>
      </c>
      <c r="Q768" s="109">
        <v>44688</v>
      </c>
      <c r="R768" s="20" t="s">
        <v>24</v>
      </c>
      <c r="S768" s="106" t="s">
        <v>1665</v>
      </c>
    </row>
    <row r="769" ht="19.5" spans="1:19">
      <c r="A769" s="22">
        <v>764</v>
      </c>
      <c r="B769" s="22" t="s">
        <v>1606</v>
      </c>
      <c r="C769" s="22" t="s">
        <v>1666</v>
      </c>
      <c r="D769" s="22">
        <v>3200</v>
      </c>
      <c r="E769" s="103">
        <v>63.68</v>
      </c>
      <c r="F769" s="103">
        <f t="shared" si="55"/>
        <v>50.251256281407</v>
      </c>
      <c r="G769" s="22" t="s">
        <v>162</v>
      </c>
      <c r="H769" s="104">
        <v>384000</v>
      </c>
      <c r="I769" s="104">
        <v>38400</v>
      </c>
      <c r="J769" s="104"/>
      <c r="K769" s="104">
        <v>38400</v>
      </c>
      <c r="L769" s="104">
        <f t="shared" si="56"/>
        <v>11520</v>
      </c>
      <c r="M769" s="104">
        <f t="shared" si="57"/>
        <v>15360</v>
      </c>
      <c r="N769" s="104">
        <f t="shared" si="58"/>
        <v>26880</v>
      </c>
      <c r="O769" s="104">
        <f t="shared" si="59"/>
        <v>11520</v>
      </c>
      <c r="P769" s="109">
        <v>44339</v>
      </c>
      <c r="Q769" s="109">
        <v>44703</v>
      </c>
      <c r="R769" s="20" t="s">
        <v>24</v>
      </c>
      <c r="S769" s="106" t="s">
        <v>1378</v>
      </c>
    </row>
    <row r="770" ht="19.5" spans="1:19">
      <c r="A770" s="22">
        <v>765</v>
      </c>
      <c r="B770" s="22" t="s">
        <v>1667</v>
      </c>
      <c r="C770" s="22" t="s">
        <v>1668</v>
      </c>
      <c r="D770" s="22">
        <v>1650</v>
      </c>
      <c r="E770" s="103">
        <v>37.62</v>
      </c>
      <c r="F770" s="103">
        <f t="shared" si="55"/>
        <v>43.859649122807</v>
      </c>
      <c r="G770" s="22" t="s">
        <v>60</v>
      </c>
      <c r="H770" s="104">
        <v>198000</v>
      </c>
      <c r="I770" s="104">
        <v>19800</v>
      </c>
      <c r="J770" s="104"/>
      <c r="K770" s="104">
        <v>19800</v>
      </c>
      <c r="L770" s="104">
        <f t="shared" si="56"/>
        <v>5940</v>
      </c>
      <c r="M770" s="104">
        <f t="shared" si="57"/>
        <v>7920</v>
      </c>
      <c r="N770" s="104">
        <f t="shared" si="58"/>
        <v>13860</v>
      </c>
      <c r="O770" s="104">
        <f t="shared" si="59"/>
        <v>5940</v>
      </c>
      <c r="P770" s="109">
        <v>44325</v>
      </c>
      <c r="Q770" s="109">
        <v>44689</v>
      </c>
      <c r="R770" s="20" t="s">
        <v>24</v>
      </c>
      <c r="S770" s="106" t="s">
        <v>1634</v>
      </c>
    </row>
    <row r="771" ht="19.5" spans="1:19">
      <c r="A771" s="22">
        <v>766</v>
      </c>
      <c r="B771" s="22" t="s">
        <v>1667</v>
      </c>
      <c r="C771" s="22" t="s">
        <v>1669</v>
      </c>
      <c r="D771" s="22">
        <v>1000</v>
      </c>
      <c r="E771" s="103">
        <v>24.72</v>
      </c>
      <c r="F771" s="103">
        <f t="shared" si="55"/>
        <v>40.453074433657</v>
      </c>
      <c r="G771" s="22" t="s">
        <v>60</v>
      </c>
      <c r="H771" s="104">
        <v>120000</v>
      </c>
      <c r="I771" s="104">
        <v>12000</v>
      </c>
      <c r="J771" s="104"/>
      <c r="K771" s="104">
        <v>12000</v>
      </c>
      <c r="L771" s="104">
        <f t="shared" si="56"/>
        <v>3600</v>
      </c>
      <c r="M771" s="104">
        <f t="shared" si="57"/>
        <v>4800</v>
      </c>
      <c r="N771" s="104">
        <f t="shared" si="58"/>
        <v>8400</v>
      </c>
      <c r="O771" s="104">
        <f t="shared" si="59"/>
        <v>3600</v>
      </c>
      <c r="P771" s="109">
        <v>44325</v>
      </c>
      <c r="Q771" s="109">
        <v>44689</v>
      </c>
      <c r="R771" s="20" t="s">
        <v>24</v>
      </c>
      <c r="S771" s="106" t="s">
        <v>1634</v>
      </c>
    </row>
    <row r="772" ht="19.5" spans="1:19">
      <c r="A772" s="22">
        <v>767</v>
      </c>
      <c r="B772" s="22" t="s">
        <v>1670</v>
      </c>
      <c r="C772" s="22" t="s">
        <v>1671</v>
      </c>
      <c r="D772" s="22">
        <v>3000</v>
      </c>
      <c r="E772" s="103">
        <v>106</v>
      </c>
      <c r="F772" s="103">
        <f t="shared" si="55"/>
        <v>28.3018867924528</v>
      </c>
      <c r="G772" s="22" t="s">
        <v>60</v>
      </c>
      <c r="H772" s="104">
        <v>360000</v>
      </c>
      <c r="I772" s="104">
        <v>36000</v>
      </c>
      <c r="J772" s="104"/>
      <c r="K772" s="104">
        <v>36000</v>
      </c>
      <c r="L772" s="104">
        <f t="shared" si="56"/>
        <v>10800</v>
      </c>
      <c r="M772" s="104">
        <f t="shared" si="57"/>
        <v>14400</v>
      </c>
      <c r="N772" s="104">
        <f t="shared" si="58"/>
        <v>25200</v>
      </c>
      <c r="O772" s="104">
        <f t="shared" si="59"/>
        <v>10800</v>
      </c>
      <c r="P772" s="109">
        <v>44328</v>
      </c>
      <c r="Q772" s="109">
        <v>44692</v>
      </c>
      <c r="R772" s="20" t="s">
        <v>24</v>
      </c>
      <c r="S772" s="106" t="s">
        <v>1672</v>
      </c>
    </row>
    <row r="773" ht="19.5" spans="1:19">
      <c r="A773" s="22">
        <v>768</v>
      </c>
      <c r="B773" s="22" t="s">
        <v>1606</v>
      </c>
      <c r="C773" s="22" t="s">
        <v>1673</v>
      </c>
      <c r="D773" s="22">
        <v>1400</v>
      </c>
      <c r="E773" s="103">
        <v>36.22</v>
      </c>
      <c r="F773" s="103">
        <f t="shared" si="55"/>
        <v>38.6526780784097</v>
      </c>
      <c r="G773" s="22" t="s">
        <v>162</v>
      </c>
      <c r="H773" s="104">
        <v>168000</v>
      </c>
      <c r="I773" s="104">
        <v>16800</v>
      </c>
      <c r="J773" s="104"/>
      <c r="K773" s="104">
        <v>16800</v>
      </c>
      <c r="L773" s="104">
        <f t="shared" si="56"/>
        <v>5040</v>
      </c>
      <c r="M773" s="104">
        <f t="shared" si="57"/>
        <v>6720</v>
      </c>
      <c r="N773" s="104">
        <f t="shared" si="58"/>
        <v>11760</v>
      </c>
      <c r="O773" s="104">
        <f t="shared" si="59"/>
        <v>5040</v>
      </c>
      <c r="P773" s="109">
        <v>44339</v>
      </c>
      <c r="Q773" s="109">
        <v>44703</v>
      </c>
      <c r="R773" s="20" t="s">
        <v>24</v>
      </c>
      <c r="S773" s="106" t="s">
        <v>1378</v>
      </c>
    </row>
    <row r="774" ht="19.5" spans="1:19">
      <c r="A774" s="22">
        <v>769</v>
      </c>
      <c r="B774" s="22" t="s">
        <v>1606</v>
      </c>
      <c r="C774" s="22" t="s">
        <v>1674</v>
      </c>
      <c r="D774" s="22">
        <v>4600</v>
      </c>
      <c r="E774" s="103">
        <v>111</v>
      </c>
      <c r="F774" s="103">
        <f t="shared" si="55"/>
        <v>41.4414414414414</v>
      </c>
      <c r="G774" s="22" t="s">
        <v>162</v>
      </c>
      <c r="H774" s="104">
        <v>552000</v>
      </c>
      <c r="I774" s="104">
        <v>55200</v>
      </c>
      <c r="J774" s="104"/>
      <c r="K774" s="104">
        <v>55200</v>
      </c>
      <c r="L774" s="104">
        <f t="shared" si="56"/>
        <v>16560</v>
      </c>
      <c r="M774" s="104">
        <f t="shared" si="57"/>
        <v>22080</v>
      </c>
      <c r="N774" s="104">
        <f t="shared" si="58"/>
        <v>38640</v>
      </c>
      <c r="O774" s="104">
        <f t="shared" si="59"/>
        <v>16560</v>
      </c>
      <c r="P774" s="109">
        <v>44339</v>
      </c>
      <c r="Q774" s="109">
        <v>44703</v>
      </c>
      <c r="R774" s="20" t="s">
        <v>24</v>
      </c>
      <c r="S774" s="106" t="s">
        <v>1378</v>
      </c>
    </row>
    <row r="775" ht="19.5" spans="1:19">
      <c r="A775" s="22">
        <v>770</v>
      </c>
      <c r="B775" s="22" t="s">
        <v>1675</v>
      </c>
      <c r="C775" s="22" t="s">
        <v>1676</v>
      </c>
      <c r="D775" s="22">
        <v>1800</v>
      </c>
      <c r="E775" s="103">
        <v>52.78</v>
      </c>
      <c r="F775" s="103">
        <f t="shared" ref="F775:F838" si="60">D775/E775</f>
        <v>34.1038272072755</v>
      </c>
      <c r="G775" s="22" t="s">
        <v>738</v>
      </c>
      <c r="H775" s="104">
        <v>216000</v>
      </c>
      <c r="I775" s="104">
        <v>21600</v>
      </c>
      <c r="J775" s="104"/>
      <c r="K775" s="104">
        <v>21600</v>
      </c>
      <c r="L775" s="104">
        <f t="shared" ref="L775:L838" si="61">K775*0.3</f>
        <v>6480</v>
      </c>
      <c r="M775" s="104">
        <f t="shared" ref="M775:M838" si="62">K775*0.4</f>
        <v>8640</v>
      </c>
      <c r="N775" s="104">
        <f t="shared" ref="N775:N838" si="63">L775+M775</f>
        <v>15120</v>
      </c>
      <c r="O775" s="104">
        <f t="shared" ref="O775:O838" si="64">K775*0.3</f>
        <v>6480</v>
      </c>
      <c r="P775" s="109">
        <v>44326</v>
      </c>
      <c r="Q775" s="109">
        <v>44690</v>
      </c>
      <c r="R775" s="20" t="s">
        <v>24</v>
      </c>
      <c r="S775" s="106" t="s">
        <v>1677</v>
      </c>
    </row>
    <row r="776" ht="19.5" spans="1:19">
      <c r="A776" s="22">
        <v>771</v>
      </c>
      <c r="B776" s="22" t="s">
        <v>1678</v>
      </c>
      <c r="C776" s="22" t="s">
        <v>1679</v>
      </c>
      <c r="D776" s="22">
        <v>1330</v>
      </c>
      <c r="E776" s="103">
        <v>37.43</v>
      </c>
      <c r="F776" s="103">
        <f t="shared" si="60"/>
        <v>35.5329949238579</v>
      </c>
      <c r="G776" s="22" t="s">
        <v>60</v>
      </c>
      <c r="H776" s="104">
        <v>159600</v>
      </c>
      <c r="I776" s="104">
        <v>15960</v>
      </c>
      <c r="J776" s="104"/>
      <c r="K776" s="104">
        <v>15960</v>
      </c>
      <c r="L776" s="104">
        <f t="shared" si="61"/>
        <v>4788</v>
      </c>
      <c r="M776" s="104">
        <f t="shared" si="62"/>
        <v>6384</v>
      </c>
      <c r="N776" s="104">
        <f t="shared" si="63"/>
        <v>11172</v>
      </c>
      <c r="O776" s="104">
        <f t="shared" si="64"/>
        <v>4788</v>
      </c>
      <c r="P776" s="109">
        <v>44325</v>
      </c>
      <c r="Q776" s="109">
        <v>44689</v>
      </c>
      <c r="R776" s="20" t="s">
        <v>24</v>
      </c>
      <c r="S776" s="106" t="s">
        <v>1680</v>
      </c>
    </row>
    <row r="777" ht="19.5" spans="1:19">
      <c r="A777" s="22">
        <v>772</v>
      </c>
      <c r="B777" s="22" t="s">
        <v>1681</v>
      </c>
      <c r="C777" s="22" t="s">
        <v>1682</v>
      </c>
      <c r="D777" s="22">
        <v>1700</v>
      </c>
      <c r="E777" s="103">
        <v>39.99</v>
      </c>
      <c r="F777" s="103">
        <f t="shared" si="60"/>
        <v>42.5106276569142</v>
      </c>
      <c r="G777" s="22" t="s">
        <v>60</v>
      </c>
      <c r="H777" s="104">
        <v>204000</v>
      </c>
      <c r="I777" s="104">
        <v>20400</v>
      </c>
      <c r="J777" s="104"/>
      <c r="K777" s="104">
        <v>20400</v>
      </c>
      <c r="L777" s="104">
        <f t="shared" si="61"/>
        <v>6120</v>
      </c>
      <c r="M777" s="104">
        <f t="shared" si="62"/>
        <v>8160</v>
      </c>
      <c r="N777" s="104">
        <f t="shared" si="63"/>
        <v>14280</v>
      </c>
      <c r="O777" s="104">
        <f t="shared" si="64"/>
        <v>6120</v>
      </c>
      <c r="P777" s="109">
        <v>44323</v>
      </c>
      <c r="Q777" s="109">
        <v>44687</v>
      </c>
      <c r="R777" s="20" t="s">
        <v>24</v>
      </c>
      <c r="S777" s="106" t="s">
        <v>1611</v>
      </c>
    </row>
    <row r="778" ht="19.5" spans="1:19">
      <c r="A778" s="22">
        <v>773</v>
      </c>
      <c r="B778" s="22" t="s">
        <v>1683</v>
      </c>
      <c r="C778" s="22" t="s">
        <v>1684</v>
      </c>
      <c r="D778" s="22">
        <v>1000</v>
      </c>
      <c r="E778" s="103">
        <v>27.4</v>
      </c>
      <c r="F778" s="103">
        <f t="shared" si="60"/>
        <v>36.4963503649635</v>
      </c>
      <c r="G778" s="22" t="s">
        <v>60</v>
      </c>
      <c r="H778" s="104">
        <v>120000</v>
      </c>
      <c r="I778" s="104">
        <v>12000</v>
      </c>
      <c r="J778" s="104"/>
      <c r="K778" s="104">
        <v>12000</v>
      </c>
      <c r="L778" s="104">
        <f t="shared" si="61"/>
        <v>3600</v>
      </c>
      <c r="M778" s="104">
        <f t="shared" si="62"/>
        <v>4800</v>
      </c>
      <c r="N778" s="104">
        <f t="shared" si="63"/>
        <v>8400</v>
      </c>
      <c r="O778" s="104">
        <f t="shared" si="64"/>
        <v>3600</v>
      </c>
      <c r="P778" s="109">
        <v>44324</v>
      </c>
      <c r="Q778" s="109">
        <v>44688</v>
      </c>
      <c r="R778" s="20" t="s">
        <v>24</v>
      </c>
      <c r="S778" s="106" t="s">
        <v>1240</v>
      </c>
    </row>
    <row r="779" ht="19.5" spans="1:19">
      <c r="A779" s="22">
        <v>774</v>
      </c>
      <c r="B779" s="22" t="s">
        <v>1685</v>
      </c>
      <c r="C779" s="22" t="s">
        <v>1686</v>
      </c>
      <c r="D779" s="22">
        <v>1000</v>
      </c>
      <c r="E779" s="103">
        <v>30.85</v>
      </c>
      <c r="F779" s="103">
        <f t="shared" si="60"/>
        <v>32.4149108589951</v>
      </c>
      <c r="G779" s="22" t="s">
        <v>64</v>
      </c>
      <c r="H779" s="104">
        <v>120000</v>
      </c>
      <c r="I779" s="104">
        <v>12000</v>
      </c>
      <c r="J779" s="104"/>
      <c r="K779" s="104">
        <v>12000</v>
      </c>
      <c r="L779" s="104">
        <f t="shared" si="61"/>
        <v>3600</v>
      </c>
      <c r="M779" s="104">
        <f t="shared" si="62"/>
        <v>4800</v>
      </c>
      <c r="N779" s="104">
        <f t="shared" si="63"/>
        <v>8400</v>
      </c>
      <c r="O779" s="104">
        <f t="shared" si="64"/>
        <v>3600</v>
      </c>
      <c r="P779" s="109">
        <v>44325</v>
      </c>
      <c r="Q779" s="109">
        <v>44689</v>
      </c>
      <c r="R779" s="20" t="s">
        <v>26</v>
      </c>
      <c r="S779" s="106" t="s">
        <v>1067</v>
      </c>
    </row>
    <row r="780" ht="19.5" spans="1:19">
      <c r="A780" s="22">
        <v>775</v>
      </c>
      <c r="B780" s="22" t="s">
        <v>1687</v>
      </c>
      <c r="C780" s="22" t="s">
        <v>1688</v>
      </c>
      <c r="D780" s="22">
        <v>600</v>
      </c>
      <c r="E780" s="103">
        <v>14.85</v>
      </c>
      <c r="F780" s="103">
        <f t="shared" si="60"/>
        <v>40.4040404040404</v>
      </c>
      <c r="G780" s="22" t="s">
        <v>60</v>
      </c>
      <c r="H780" s="104">
        <v>72000</v>
      </c>
      <c r="I780" s="104">
        <v>7200</v>
      </c>
      <c r="J780" s="104"/>
      <c r="K780" s="104">
        <v>7200</v>
      </c>
      <c r="L780" s="104">
        <f t="shared" si="61"/>
        <v>2160</v>
      </c>
      <c r="M780" s="104">
        <f t="shared" si="62"/>
        <v>2880</v>
      </c>
      <c r="N780" s="104">
        <f t="shared" si="63"/>
        <v>5040</v>
      </c>
      <c r="O780" s="104">
        <f t="shared" si="64"/>
        <v>2160</v>
      </c>
      <c r="P780" s="109">
        <v>44317</v>
      </c>
      <c r="Q780" s="109">
        <v>44681</v>
      </c>
      <c r="R780" s="20" t="s">
        <v>24</v>
      </c>
      <c r="S780" s="106" t="s">
        <v>1608</v>
      </c>
    </row>
    <row r="781" ht="19.5" spans="1:19">
      <c r="A781" s="22">
        <v>776</v>
      </c>
      <c r="B781" s="22" t="s">
        <v>1689</v>
      </c>
      <c r="C781" s="22" t="s">
        <v>1690</v>
      </c>
      <c r="D781" s="22">
        <v>2750</v>
      </c>
      <c r="E781" s="103">
        <v>81.39</v>
      </c>
      <c r="F781" s="103">
        <f t="shared" si="60"/>
        <v>33.7879346357046</v>
      </c>
      <c r="G781" s="22" t="s">
        <v>60</v>
      </c>
      <c r="H781" s="104">
        <v>330000</v>
      </c>
      <c r="I781" s="104">
        <v>33000</v>
      </c>
      <c r="J781" s="104"/>
      <c r="K781" s="104">
        <v>33000</v>
      </c>
      <c r="L781" s="104">
        <f t="shared" si="61"/>
        <v>9900</v>
      </c>
      <c r="M781" s="104">
        <f t="shared" si="62"/>
        <v>13200</v>
      </c>
      <c r="N781" s="104">
        <f t="shared" si="63"/>
        <v>23100</v>
      </c>
      <c r="O781" s="104">
        <f t="shared" si="64"/>
        <v>9900</v>
      </c>
      <c r="P781" s="109">
        <v>44325</v>
      </c>
      <c r="Q781" s="109">
        <v>44689</v>
      </c>
      <c r="R781" s="20" t="s">
        <v>95</v>
      </c>
      <c r="S781" s="106" t="s">
        <v>1691</v>
      </c>
    </row>
    <row r="782" ht="19.5" spans="1:19">
      <c r="A782" s="22">
        <v>777</v>
      </c>
      <c r="B782" s="22" t="s">
        <v>1632</v>
      </c>
      <c r="C782" s="22" t="s">
        <v>1692</v>
      </c>
      <c r="D782" s="22">
        <v>3800</v>
      </c>
      <c r="E782" s="103">
        <v>88</v>
      </c>
      <c r="F782" s="103">
        <f t="shared" si="60"/>
        <v>43.1818181818182</v>
      </c>
      <c r="G782" s="22" t="s">
        <v>60</v>
      </c>
      <c r="H782" s="104">
        <v>456000</v>
      </c>
      <c r="I782" s="104">
        <v>45600</v>
      </c>
      <c r="J782" s="104"/>
      <c r="K782" s="104">
        <v>45600</v>
      </c>
      <c r="L782" s="104">
        <f t="shared" si="61"/>
        <v>13680</v>
      </c>
      <c r="M782" s="104">
        <f t="shared" si="62"/>
        <v>18240</v>
      </c>
      <c r="N782" s="104">
        <f t="shared" si="63"/>
        <v>31920</v>
      </c>
      <c r="O782" s="104">
        <f t="shared" si="64"/>
        <v>13680</v>
      </c>
      <c r="P782" s="109">
        <v>44323</v>
      </c>
      <c r="Q782" s="109">
        <v>44687</v>
      </c>
      <c r="R782" s="20" t="s">
        <v>24</v>
      </c>
      <c r="S782" s="106" t="s">
        <v>1634</v>
      </c>
    </row>
    <row r="783" ht="19.5" spans="1:19">
      <c r="A783" s="22">
        <v>778</v>
      </c>
      <c r="B783" s="22" t="s">
        <v>1693</v>
      </c>
      <c r="C783" s="22" t="s">
        <v>1694</v>
      </c>
      <c r="D783" s="22">
        <v>1400</v>
      </c>
      <c r="E783" s="103">
        <v>58.3</v>
      </c>
      <c r="F783" s="103">
        <f t="shared" si="60"/>
        <v>24.0137221269297</v>
      </c>
      <c r="G783" s="22" t="s">
        <v>64</v>
      </c>
      <c r="H783" s="104">
        <v>168000</v>
      </c>
      <c r="I783" s="104">
        <v>16800</v>
      </c>
      <c r="J783" s="104"/>
      <c r="K783" s="104">
        <v>16800</v>
      </c>
      <c r="L783" s="104">
        <f t="shared" si="61"/>
        <v>5040</v>
      </c>
      <c r="M783" s="104">
        <f t="shared" si="62"/>
        <v>6720</v>
      </c>
      <c r="N783" s="104">
        <f t="shared" si="63"/>
        <v>11760</v>
      </c>
      <c r="O783" s="104">
        <f t="shared" si="64"/>
        <v>5040</v>
      </c>
      <c r="P783" s="109">
        <v>44325</v>
      </c>
      <c r="Q783" s="109">
        <v>44689</v>
      </c>
      <c r="R783" s="20" t="s">
        <v>24</v>
      </c>
      <c r="S783" s="106" t="s">
        <v>1384</v>
      </c>
    </row>
    <row r="784" ht="19.5" spans="1:19">
      <c r="A784" s="22">
        <v>779</v>
      </c>
      <c r="B784" s="22" t="s">
        <v>1695</v>
      </c>
      <c r="C784" s="22" t="s">
        <v>1696</v>
      </c>
      <c r="D784" s="22">
        <v>2100</v>
      </c>
      <c r="E784" s="103">
        <v>48</v>
      </c>
      <c r="F784" s="103">
        <f t="shared" si="60"/>
        <v>43.75</v>
      </c>
      <c r="G784" s="22" t="s">
        <v>60</v>
      </c>
      <c r="H784" s="104">
        <v>252000</v>
      </c>
      <c r="I784" s="104">
        <v>25200</v>
      </c>
      <c r="J784" s="104"/>
      <c r="K784" s="104">
        <v>25200</v>
      </c>
      <c r="L784" s="104">
        <f t="shared" si="61"/>
        <v>7560</v>
      </c>
      <c r="M784" s="104">
        <f t="shared" si="62"/>
        <v>10080</v>
      </c>
      <c r="N784" s="104">
        <f t="shared" si="63"/>
        <v>17640</v>
      </c>
      <c r="O784" s="104">
        <f t="shared" si="64"/>
        <v>7560</v>
      </c>
      <c r="P784" s="109">
        <v>44323</v>
      </c>
      <c r="Q784" s="109">
        <v>44687</v>
      </c>
      <c r="R784" s="20" t="s">
        <v>24</v>
      </c>
      <c r="S784" s="106" t="s">
        <v>1611</v>
      </c>
    </row>
    <row r="785" ht="19.5" spans="1:19">
      <c r="A785" s="22">
        <v>780</v>
      </c>
      <c r="B785" s="22" t="s">
        <v>1670</v>
      </c>
      <c r="C785" s="22" t="s">
        <v>1697</v>
      </c>
      <c r="D785" s="22">
        <v>3000</v>
      </c>
      <c r="E785" s="103">
        <v>98.66</v>
      </c>
      <c r="F785" s="103">
        <f t="shared" si="60"/>
        <v>30.407459963511</v>
      </c>
      <c r="G785" s="22" t="s">
        <v>60</v>
      </c>
      <c r="H785" s="104">
        <v>360000</v>
      </c>
      <c r="I785" s="104">
        <v>36000</v>
      </c>
      <c r="J785" s="104">
        <v>10800</v>
      </c>
      <c r="K785" s="104">
        <v>46800</v>
      </c>
      <c r="L785" s="104">
        <f t="shared" si="61"/>
        <v>14040</v>
      </c>
      <c r="M785" s="104">
        <f t="shared" si="62"/>
        <v>18720</v>
      </c>
      <c r="N785" s="104">
        <f t="shared" si="63"/>
        <v>32760</v>
      </c>
      <c r="O785" s="104">
        <f t="shared" si="64"/>
        <v>14040</v>
      </c>
      <c r="P785" s="109">
        <v>44328</v>
      </c>
      <c r="Q785" s="109">
        <v>44692</v>
      </c>
      <c r="R785" s="20" t="s">
        <v>24</v>
      </c>
      <c r="S785" s="106" t="s">
        <v>1672</v>
      </c>
    </row>
    <row r="786" ht="19.5" spans="1:19">
      <c r="A786" s="22">
        <v>781</v>
      </c>
      <c r="B786" s="22" t="s">
        <v>1698</v>
      </c>
      <c r="C786" s="22" t="s">
        <v>1699</v>
      </c>
      <c r="D786" s="22">
        <v>1650</v>
      </c>
      <c r="E786" s="103">
        <v>50</v>
      </c>
      <c r="F786" s="103">
        <f t="shared" si="60"/>
        <v>33</v>
      </c>
      <c r="G786" s="22" t="s">
        <v>162</v>
      </c>
      <c r="H786" s="104">
        <v>198000</v>
      </c>
      <c r="I786" s="104">
        <v>19800</v>
      </c>
      <c r="J786" s="104"/>
      <c r="K786" s="104">
        <v>19800</v>
      </c>
      <c r="L786" s="104">
        <f t="shared" si="61"/>
        <v>5940</v>
      </c>
      <c r="M786" s="104">
        <f t="shared" si="62"/>
        <v>7920</v>
      </c>
      <c r="N786" s="104">
        <f t="shared" si="63"/>
        <v>13860</v>
      </c>
      <c r="O786" s="104">
        <f t="shared" si="64"/>
        <v>5940</v>
      </c>
      <c r="P786" s="109">
        <v>44326</v>
      </c>
      <c r="Q786" s="109">
        <v>44690</v>
      </c>
      <c r="R786" s="20" t="s">
        <v>24</v>
      </c>
      <c r="S786" s="106" t="s">
        <v>1700</v>
      </c>
    </row>
    <row r="787" ht="19.5" spans="1:19">
      <c r="A787" s="22">
        <v>782</v>
      </c>
      <c r="B787" s="22" t="s">
        <v>1701</v>
      </c>
      <c r="C787" s="22" t="s">
        <v>1702</v>
      </c>
      <c r="D787" s="22">
        <v>2230</v>
      </c>
      <c r="E787" s="103">
        <v>69.9</v>
      </c>
      <c r="F787" s="103">
        <f t="shared" si="60"/>
        <v>31.9027181688126</v>
      </c>
      <c r="G787" s="22" t="s">
        <v>1703</v>
      </c>
      <c r="H787" s="104">
        <v>267600</v>
      </c>
      <c r="I787" s="104">
        <v>26760</v>
      </c>
      <c r="J787" s="104"/>
      <c r="K787" s="104">
        <v>26760</v>
      </c>
      <c r="L787" s="104">
        <f t="shared" si="61"/>
        <v>8028</v>
      </c>
      <c r="M787" s="104">
        <f t="shared" si="62"/>
        <v>10704</v>
      </c>
      <c r="N787" s="104">
        <f t="shared" si="63"/>
        <v>18732</v>
      </c>
      <c r="O787" s="104">
        <f t="shared" si="64"/>
        <v>8028</v>
      </c>
      <c r="P787" s="109">
        <v>44326</v>
      </c>
      <c r="Q787" s="109">
        <v>44690</v>
      </c>
      <c r="R787" s="20" t="s">
        <v>24</v>
      </c>
      <c r="S787" s="106" t="s">
        <v>1313</v>
      </c>
    </row>
    <row r="788" ht="19.5" spans="1:19">
      <c r="A788" s="22">
        <v>783</v>
      </c>
      <c r="B788" s="22" t="s">
        <v>1704</v>
      </c>
      <c r="C788" s="22" t="s">
        <v>1705</v>
      </c>
      <c r="D788" s="22">
        <v>950</v>
      </c>
      <c r="E788" s="103">
        <v>26.95</v>
      </c>
      <c r="F788" s="103">
        <f t="shared" si="60"/>
        <v>35.2504638218924</v>
      </c>
      <c r="G788" s="22" t="s">
        <v>60</v>
      </c>
      <c r="H788" s="104">
        <v>114000</v>
      </c>
      <c r="I788" s="104">
        <v>11400</v>
      </c>
      <c r="J788" s="104"/>
      <c r="K788" s="104">
        <v>11400</v>
      </c>
      <c r="L788" s="104">
        <f t="shared" si="61"/>
        <v>3420</v>
      </c>
      <c r="M788" s="104">
        <f t="shared" si="62"/>
        <v>4560</v>
      </c>
      <c r="N788" s="104">
        <f t="shared" si="63"/>
        <v>7980</v>
      </c>
      <c r="O788" s="104">
        <f t="shared" si="64"/>
        <v>3420</v>
      </c>
      <c r="P788" s="109">
        <v>44323</v>
      </c>
      <c r="Q788" s="109">
        <v>44687</v>
      </c>
      <c r="R788" s="20" t="s">
        <v>24</v>
      </c>
      <c r="S788" s="106" t="s">
        <v>1277</v>
      </c>
    </row>
    <row r="789" ht="19.5" spans="1:19">
      <c r="A789" s="22">
        <v>784</v>
      </c>
      <c r="B789" s="22" t="s">
        <v>1706</v>
      </c>
      <c r="C789" s="50" t="s">
        <v>1707</v>
      </c>
      <c r="D789" s="22">
        <v>1000</v>
      </c>
      <c r="E789" s="103">
        <v>24.68</v>
      </c>
      <c r="F789" s="103">
        <f t="shared" si="60"/>
        <v>40.5186385737439</v>
      </c>
      <c r="G789" s="22" t="s">
        <v>60</v>
      </c>
      <c r="H789" s="104">
        <v>120000</v>
      </c>
      <c r="I789" s="104">
        <v>12000</v>
      </c>
      <c r="J789" s="104"/>
      <c r="K789" s="104">
        <v>12000</v>
      </c>
      <c r="L789" s="104">
        <f t="shared" si="61"/>
        <v>3600</v>
      </c>
      <c r="M789" s="104">
        <f t="shared" si="62"/>
        <v>4800</v>
      </c>
      <c r="N789" s="104">
        <f t="shared" si="63"/>
        <v>8400</v>
      </c>
      <c r="O789" s="104">
        <f t="shared" si="64"/>
        <v>3600</v>
      </c>
      <c r="P789" s="109">
        <v>44372</v>
      </c>
      <c r="Q789" s="109">
        <v>44736</v>
      </c>
      <c r="R789" s="20" t="s">
        <v>24</v>
      </c>
      <c r="S789" s="106" t="s">
        <v>1497</v>
      </c>
    </row>
    <row r="790" ht="19.5" spans="1:19">
      <c r="A790" s="22">
        <v>785</v>
      </c>
      <c r="B790" s="22" t="s">
        <v>1678</v>
      </c>
      <c r="C790" s="22" t="s">
        <v>1708</v>
      </c>
      <c r="D790" s="22">
        <v>470</v>
      </c>
      <c r="E790" s="103">
        <v>10.73</v>
      </c>
      <c r="F790" s="103">
        <f t="shared" si="60"/>
        <v>43.8024231127679</v>
      </c>
      <c r="G790" s="22" t="s">
        <v>60</v>
      </c>
      <c r="H790" s="104">
        <v>56400</v>
      </c>
      <c r="I790" s="104">
        <v>5640</v>
      </c>
      <c r="J790" s="104"/>
      <c r="K790" s="104">
        <v>5640</v>
      </c>
      <c r="L790" s="104">
        <f t="shared" si="61"/>
        <v>1692</v>
      </c>
      <c r="M790" s="104">
        <f t="shared" si="62"/>
        <v>2256</v>
      </c>
      <c r="N790" s="104">
        <f t="shared" si="63"/>
        <v>3948</v>
      </c>
      <c r="O790" s="104">
        <f t="shared" si="64"/>
        <v>1692</v>
      </c>
      <c r="P790" s="109">
        <v>44325</v>
      </c>
      <c r="Q790" s="109">
        <v>44689</v>
      </c>
      <c r="R790" s="20" t="s">
        <v>24</v>
      </c>
      <c r="S790" s="106" t="s">
        <v>1680</v>
      </c>
    </row>
    <row r="791" ht="19.5" spans="1:19">
      <c r="A791" s="22">
        <v>786</v>
      </c>
      <c r="B791" s="22" t="s">
        <v>1709</v>
      </c>
      <c r="C791" s="22" t="s">
        <v>1710</v>
      </c>
      <c r="D791" s="22">
        <v>1830</v>
      </c>
      <c r="E791" s="103">
        <v>43.86</v>
      </c>
      <c r="F791" s="103">
        <f t="shared" si="60"/>
        <v>41.7236662106703</v>
      </c>
      <c r="G791" s="22" t="s">
        <v>162</v>
      </c>
      <c r="H791" s="104">
        <v>219600</v>
      </c>
      <c r="I791" s="104">
        <v>21960</v>
      </c>
      <c r="J791" s="104"/>
      <c r="K791" s="104">
        <v>21960</v>
      </c>
      <c r="L791" s="104">
        <f t="shared" si="61"/>
        <v>6588</v>
      </c>
      <c r="M791" s="104">
        <f t="shared" si="62"/>
        <v>8784</v>
      </c>
      <c r="N791" s="104">
        <f t="shared" si="63"/>
        <v>15372</v>
      </c>
      <c r="O791" s="104">
        <f t="shared" si="64"/>
        <v>6588</v>
      </c>
      <c r="P791" s="109">
        <v>44325</v>
      </c>
      <c r="Q791" s="109">
        <v>44689</v>
      </c>
      <c r="R791" s="20" t="s">
        <v>24</v>
      </c>
      <c r="S791" s="106" t="s">
        <v>1384</v>
      </c>
    </row>
    <row r="792" ht="19.5" spans="1:19">
      <c r="A792" s="22">
        <v>787</v>
      </c>
      <c r="B792" s="22" t="s">
        <v>1711</v>
      </c>
      <c r="C792" s="22" t="s">
        <v>1712</v>
      </c>
      <c r="D792" s="22">
        <v>800</v>
      </c>
      <c r="E792" s="103">
        <v>20.17</v>
      </c>
      <c r="F792" s="103">
        <f t="shared" si="60"/>
        <v>39.6628656420426</v>
      </c>
      <c r="G792" s="22" t="s">
        <v>60</v>
      </c>
      <c r="H792" s="104">
        <v>96000</v>
      </c>
      <c r="I792" s="104">
        <v>9600</v>
      </c>
      <c r="J792" s="104"/>
      <c r="K792" s="104">
        <v>9600</v>
      </c>
      <c r="L792" s="104">
        <f t="shared" si="61"/>
        <v>2880</v>
      </c>
      <c r="M792" s="104">
        <f t="shared" si="62"/>
        <v>3840</v>
      </c>
      <c r="N792" s="104">
        <f t="shared" si="63"/>
        <v>6720</v>
      </c>
      <c r="O792" s="104">
        <f t="shared" si="64"/>
        <v>2880</v>
      </c>
      <c r="P792" s="109">
        <v>44321</v>
      </c>
      <c r="Q792" s="109">
        <v>44685</v>
      </c>
      <c r="R792" s="20" t="s">
        <v>24</v>
      </c>
      <c r="S792" s="106" t="s">
        <v>1713</v>
      </c>
    </row>
    <row r="793" ht="19.5" spans="1:19">
      <c r="A793" s="22">
        <v>788</v>
      </c>
      <c r="B793" s="22" t="s">
        <v>1714</v>
      </c>
      <c r="C793" s="22" t="s">
        <v>1715</v>
      </c>
      <c r="D793" s="22">
        <v>300</v>
      </c>
      <c r="E793" s="103">
        <v>10.35</v>
      </c>
      <c r="F793" s="103">
        <f t="shared" si="60"/>
        <v>28.9855072463768</v>
      </c>
      <c r="G793" s="22" t="s">
        <v>60</v>
      </c>
      <c r="H793" s="104">
        <v>36000</v>
      </c>
      <c r="I793" s="104">
        <v>3600</v>
      </c>
      <c r="J793" s="104"/>
      <c r="K793" s="104">
        <v>3600</v>
      </c>
      <c r="L793" s="104">
        <f t="shared" si="61"/>
        <v>1080</v>
      </c>
      <c r="M793" s="104">
        <f t="shared" si="62"/>
        <v>1440</v>
      </c>
      <c r="N793" s="104">
        <f t="shared" si="63"/>
        <v>2520</v>
      </c>
      <c r="O793" s="104">
        <f t="shared" si="64"/>
        <v>1080</v>
      </c>
      <c r="P793" s="109">
        <v>44326</v>
      </c>
      <c r="Q793" s="109">
        <v>44690</v>
      </c>
      <c r="R793" s="20" t="s">
        <v>24</v>
      </c>
      <c r="S793" s="106" t="s">
        <v>1716</v>
      </c>
    </row>
    <row r="794" ht="19.5" spans="1:19">
      <c r="A794" s="22">
        <v>789</v>
      </c>
      <c r="B794" s="22" t="s">
        <v>1667</v>
      </c>
      <c r="C794" s="22" t="s">
        <v>1717</v>
      </c>
      <c r="D794" s="22">
        <v>1600</v>
      </c>
      <c r="E794" s="103">
        <v>37.88</v>
      </c>
      <c r="F794" s="103">
        <f t="shared" si="60"/>
        <v>42.2386483632524</v>
      </c>
      <c r="G794" s="22" t="s">
        <v>60</v>
      </c>
      <c r="H794" s="104">
        <v>192000</v>
      </c>
      <c r="I794" s="104">
        <v>19200</v>
      </c>
      <c r="J794" s="104"/>
      <c r="K794" s="104">
        <v>19200</v>
      </c>
      <c r="L794" s="104">
        <f t="shared" si="61"/>
        <v>5760</v>
      </c>
      <c r="M794" s="104">
        <f t="shared" si="62"/>
        <v>7680</v>
      </c>
      <c r="N794" s="104">
        <f t="shared" si="63"/>
        <v>13440</v>
      </c>
      <c r="O794" s="104">
        <f t="shared" si="64"/>
        <v>5760</v>
      </c>
      <c r="P794" s="109">
        <v>44325</v>
      </c>
      <c r="Q794" s="109">
        <v>44689</v>
      </c>
      <c r="R794" s="20" t="s">
        <v>24</v>
      </c>
      <c r="S794" s="106" t="s">
        <v>1634</v>
      </c>
    </row>
    <row r="795" ht="19.5" spans="1:19">
      <c r="A795" s="22">
        <v>790</v>
      </c>
      <c r="B795" s="22" t="s">
        <v>1667</v>
      </c>
      <c r="C795" s="22" t="s">
        <v>1718</v>
      </c>
      <c r="D795" s="22">
        <v>1600</v>
      </c>
      <c r="E795" s="103">
        <v>37.28</v>
      </c>
      <c r="F795" s="103">
        <f t="shared" si="60"/>
        <v>42.9184549356223</v>
      </c>
      <c r="G795" s="22" t="s">
        <v>60</v>
      </c>
      <c r="H795" s="104">
        <v>192000</v>
      </c>
      <c r="I795" s="104">
        <v>19200</v>
      </c>
      <c r="J795" s="104"/>
      <c r="K795" s="104">
        <v>19200</v>
      </c>
      <c r="L795" s="104">
        <f t="shared" si="61"/>
        <v>5760</v>
      </c>
      <c r="M795" s="104">
        <f t="shared" si="62"/>
        <v>7680</v>
      </c>
      <c r="N795" s="104">
        <f t="shared" si="63"/>
        <v>13440</v>
      </c>
      <c r="O795" s="104">
        <f t="shared" si="64"/>
        <v>5760</v>
      </c>
      <c r="P795" s="109">
        <v>44325</v>
      </c>
      <c r="Q795" s="109">
        <v>44689</v>
      </c>
      <c r="R795" s="20" t="s">
        <v>24</v>
      </c>
      <c r="S795" s="106" t="s">
        <v>1634</v>
      </c>
    </row>
    <row r="796" ht="19.5" spans="1:19">
      <c r="A796" s="22">
        <v>791</v>
      </c>
      <c r="B796" s="22" t="s">
        <v>1667</v>
      </c>
      <c r="C796" s="22" t="s">
        <v>1719</v>
      </c>
      <c r="D796" s="22">
        <v>700</v>
      </c>
      <c r="E796" s="103">
        <v>21.93</v>
      </c>
      <c r="F796" s="103">
        <f t="shared" si="60"/>
        <v>31.9197446420429</v>
      </c>
      <c r="G796" s="22" t="s">
        <v>60</v>
      </c>
      <c r="H796" s="104">
        <v>84000</v>
      </c>
      <c r="I796" s="104">
        <v>8400</v>
      </c>
      <c r="J796" s="104"/>
      <c r="K796" s="104">
        <v>8400</v>
      </c>
      <c r="L796" s="104">
        <f t="shared" si="61"/>
        <v>2520</v>
      </c>
      <c r="M796" s="104">
        <f t="shared" si="62"/>
        <v>3360</v>
      </c>
      <c r="N796" s="104">
        <f t="shared" si="63"/>
        <v>5880</v>
      </c>
      <c r="O796" s="104">
        <f t="shared" si="64"/>
        <v>2520</v>
      </c>
      <c r="P796" s="109">
        <v>44325</v>
      </c>
      <c r="Q796" s="109">
        <v>44689</v>
      </c>
      <c r="R796" s="20" t="s">
        <v>24</v>
      </c>
      <c r="S796" s="106" t="s">
        <v>1634</v>
      </c>
    </row>
    <row r="797" ht="19.5" spans="1:19">
      <c r="A797" s="22">
        <v>792</v>
      </c>
      <c r="B797" s="22" t="s">
        <v>1625</v>
      </c>
      <c r="C797" s="22" t="s">
        <v>1720</v>
      </c>
      <c r="D797" s="22">
        <v>3350</v>
      </c>
      <c r="E797" s="103">
        <v>79.3</v>
      </c>
      <c r="F797" s="103">
        <f t="shared" si="60"/>
        <v>42.2446406052963</v>
      </c>
      <c r="G797" s="22" t="s">
        <v>60</v>
      </c>
      <c r="H797" s="104">
        <v>402000</v>
      </c>
      <c r="I797" s="104">
        <v>40200</v>
      </c>
      <c r="J797" s="104">
        <v>12060</v>
      </c>
      <c r="K797" s="104">
        <v>52260</v>
      </c>
      <c r="L797" s="104">
        <f t="shared" si="61"/>
        <v>15678</v>
      </c>
      <c r="M797" s="104">
        <f t="shared" si="62"/>
        <v>20904</v>
      </c>
      <c r="N797" s="104">
        <f t="shared" si="63"/>
        <v>36582</v>
      </c>
      <c r="O797" s="104">
        <f t="shared" si="64"/>
        <v>15678</v>
      </c>
      <c r="P797" s="109">
        <v>44323</v>
      </c>
      <c r="Q797" s="109">
        <v>44687</v>
      </c>
      <c r="R797" s="20" t="s">
        <v>24</v>
      </c>
      <c r="S797" s="106" t="s">
        <v>1277</v>
      </c>
    </row>
    <row r="798" ht="19.5" spans="1:19">
      <c r="A798" s="22">
        <v>793</v>
      </c>
      <c r="B798" s="22" t="s">
        <v>1721</v>
      </c>
      <c r="C798" s="22" t="s">
        <v>1722</v>
      </c>
      <c r="D798" s="22">
        <v>1400</v>
      </c>
      <c r="E798" s="103">
        <v>44.29</v>
      </c>
      <c r="F798" s="103">
        <f t="shared" si="60"/>
        <v>31.609844208625</v>
      </c>
      <c r="G798" s="22" t="s">
        <v>60</v>
      </c>
      <c r="H798" s="104">
        <v>168000</v>
      </c>
      <c r="I798" s="104">
        <v>16800</v>
      </c>
      <c r="J798" s="104"/>
      <c r="K798" s="104">
        <v>16800</v>
      </c>
      <c r="L798" s="104">
        <f t="shared" si="61"/>
        <v>5040</v>
      </c>
      <c r="M798" s="104">
        <f t="shared" si="62"/>
        <v>6720</v>
      </c>
      <c r="N798" s="104">
        <f t="shared" si="63"/>
        <v>11760</v>
      </c>
      <c r="O798" s="104">
        <f t="shared" si="64"/>
        <v>5040</v>
      </c>
      <c r="P798" s="109">
        <v>44325</v>
      </c>
      <c r="Q798" s="109">
        <v>44689</v>
      </c>
      <c r="R798" s="20" t="s">
        <v>24</v>
      </c>
      <c r="S798" s="106" t="s">
        <v>1723</v>
      </c>
    </row>
    <row r="799" ht="19.5" spans="1:19">
      <c r="A799" s="22">
        <v>794</v>
      </c>
      <c r="B799" s="22" t="s">
        <v>1724</v>
      </c>
      <c r="C799" s="22" t="s">
        <v>1725</v>
      </c>
      <c r="D799" s="22">
        <v>2200</v>
      </c>
      <c r="E799" s="103">
        <v>50.27</v>
      </c>
      <c r="F799" s="103">
        <f t="shared" si="60"/>
        <v>43.7636761487965</v>
      </c>
      <c r="G799" s="22" t="s">
        <v>60</v>
      </c>
      <c r="H799" s="104">
        <v>264000</v>
      </c>
      <c r="I799" s="104">
        <v>26400</v>
      </c>
      <c r="J799" s="104"/>
      <c r="K799" s="104">
        <v>26400</v>
      </c>
      <c r="L799" s="104">
        <f t="shared" si="61"/>
        <v>7920</v>
      </c>
      <c r="M799" s="104">
        <f t="shared" si="62"/>
        <v>10560</v>
      </c>
      <c r="N799" s="104">
        <f t="shared" si="63"/>
        <v>18480</v>
      </c>
      <c r="O799" s="104">
        <f t="shared" si="64"/>
        <v>7920</v>
      </c>
      <c r="P799" s="109">
        <v>44337</v>
      </c>
      <c r="Q799" s="109">
        <v>44701</v>
      </c>
      <c r="R799" s="20" t="s">
        <v>24</v>
      </c>
      <c r="S799" s="106" t="s">
        <v>1257</v>
      </c>
    </row>
    <row r="800" ht="19.5" spans="1:19">
      <c r="A800" s="22">
        <v>795</v>
      </c>
      <c r="B800" s="22" t="s">
        <v>1726</v>
      </c>
      <c r="C800" s="50" t="s">
        <v>1727</v>
      </c>
      <c r="D800" s="22">
        <v>2800</v>
      </c>
      <c r="E800" s="103">
        <v>97.49</v>
      </c>
      <c r="F800" s="103">
        <f t="shared" si="60"/>
        <v>28.7208944507129</v>
      </c>
      <c r="G800" s="22" t="s">
        <v>1382</v>
      </c>
      <c r="H800" s="104">
        <v>336000</v>
      </c>
      <c r="I800" s="104">
        <v>33600</v>
      </c>
      <c r="J800" s="104"/>
      <c r="K800" s="104">
        <v>33600</v>
      </c>
      <c r="L800" s="104">
        <f t="shared" si="61"/>
        <v>10080</v>
      </c>
      <c r="M800" s="104">
        <f t="shared" si="62"/>
        <v>13440</v>
      </c>
      <c r="N800" s="104">
        <f t="shared" si="63"/>
        <v>23520</v>
      </c>
      <c r="O800" s="104">
        <f t="shared" si="64"/>
        <v>10080</v>
      </c>
      <c r="P800" s="109">
        <v>44360</v>
      </c>
      <c r="Q800" s="109">
        <v>44724</v>
      </c>
      <c r="R800" s="20" t="s">
        <v>24</v>
      </c>
      <c r="S800" s="106" t="s">
        <v>1254</v>
      </c>
    </row>
    <row r="801" ht="19.5" spans="1:19">
      <c r="A801" s="22">
        <v>796</v>
      </c>
      <c r="B801" s="22" t="s">
        <v>1623</v>
      </c>
      <c r="C801" s="22" t="s">
        <v>1728</v>
      </c>
      <c r="D801" s="22">
        <v>2000</v>
      </c>
      <c r="E801" s="103">
        <v>47.53</v>
      </c>
      <c r="F801" s="103">
        <f t="shared" si="60"/>
        <v>42.0786871449611</v>
      </c>
      <c r="G801" s="22" t="s">
        <v>60</v>
      </c>
      <c r="H801" s="104">
        <v>240000</v>
      </c>
      <c r="I801" s="104">
        <v>24000</v>
      </c>
      <c r="J801" s="104"/>
      <c r="K801" s="104">
        <v>24000</v>
      </c>
      <c r="L801" s="104">
        <f t="shared" si="61"/>
        <v>7200</v>
      </c>
      <c r="M801" s="104">
        <f t="shared" si="62"/>
        <v>9600</v>
      </c>
      <c r="N801" s="104">
        <f t="shared" si="63"/>
        <v>16800</v>
      </c>
      <c r="O801" s="104">
        <f t="shared" si="64"/>
        <v>7200</v>
      </c>
      <c r="P801" s="109">
        <v>44337</v>
      </c>
      <c r="Q801" s="109">
        <v>44701</v>
      </c>
      <c r="R801" s="20" t="s">
        <v>27</v>
      </c>
      <c r="S801" s="106" t="s">
        <v>1184</v>
      </c>
    </row>
    <row r="802" ht="19.5" spans="1:19">
      <c r="A802" s="22">
        <v>797</v>
      </c>
      <c r="B802" s="22" t="s">
        <v>1729</v>
      </c>
      <c r="C802" s="22" t="s">
        <v>1730</v>
      </c>
      <c r="D802" s="22">
        <v>1600</v>
      </c>
      <c r="E802" s="103">
        <v>32.04</v>
      </c>
      <c r="F802" s="103">
        <f t="shared" si="60"/>
        <v>49.9375780274657</v>
      </c>
      <c r="G802" s="22" t="s">
        <v>60</v>
      </c>
      <c r="H802" s="104">
        <v>192000</v>
      </c>
      <c r="I802" s="104">
        <v>19200</v>
      </c>
      <c r="J802" s="104"/>
      <c r="K802" s="104">
        <v>19200</v>
      </c>
      <c r="L802" s="104">
        <f t="shared" si="61"/>
        <v>5760</v>
      </c>
      <c r="M802" s="104">
        <f t="shared" si="62"/>
        <v>7680</v>
      </c>
      <c r="N802" s="104">
        <f t="shared" si="63"/>
        <v>13440</v>
      </c>
      <c r="O802" s="104">
        <f t="shared" si="64"/>
        <v>5760</v>
      </c>
      <c r="P802" s="109">
        <v>44324</v>
      </c>
      <c r="Q802" s="109">
        <v>44688</v>
      </c>
      <c r="R802" s="20" t="s">
        <v>24</v>
      </c>
      <c r="S802" s="106" t="s">
        <v>1277</v>
      </c>
    </row>
    <row r="803" ht="19.5" spans="1:19">
      <c r="A803" s="22">
        <v>798</v>
      </c>
      <c r="B803" s="22" t="s">
        <v>1731</v>
      </c>
      <c r="C803" s="22" t="s">
        <v>1732</v>
      </c>
      <c r="D803" s="22">
        <v>1500</v>
      </c>
      <c r="E803" s="103">
        <v>35.44</v>
      </c>
      <c r="F803" s="103">
        <f t="shared" si="60"/>
        <v>42.3250564334086</v>
      </c>
      <c r="G803" s="22" t="s">
        <v>60</v>
      </c>
      <c r="H803" s="104">
        <v>180000</v>
      </c>
      <c r="I803" s="104">
        <v>18000</v>
      </c>
      <c r="J803" s="104"/>
      <c r="K803" s="104">
        <v>18000</v>
      </c>
      <c r="L803" s="104">
        <f t="shared" si="61"/>
        <v>5400</v>
      </c>
      <c r="M803" s="104">
        <f t="shared" si="62"/>
        <v>7200</v>
      </c>
      <c r="N803" s="104">
        <f t="shared" si="63"/>
        <v>12600</v>
      </c>
      <c r="O803" s="104">
        <f t="shared" si="64"/>
        <v>5400</v>
      </c>
      <c r="P803" s="109">
        <v>44325</v>
      </c>
      <c r="Q803" s="109">
        <v>44689</v>
      </c>
      <c r="R803" s="20" t="s">
        <v>24</v>
      </c>
      <c r="S803" s="106" t="s">
        <v>1086</v>
      </c>
    </row>
    <row r="804" ht="19.5" spans="1:19">
      <c r="A804" s="22">
        <v>799</v>
      </c>
      <c r="B804" s="22" t="s">
        <v>1724</v>
      </c>
      <c r="C804" s="22" t="s">
        <v>1733</v>
      </c>
      <c r="D804" s="22">
        <v>800</v>
      </c>
      <c r="E804" s="103">
        <v>18.29</v>
      </c>
      <c r="F804" s="103">
        <f t="shared" si="60"/>
        <v>43.7397484964461</v>
      </c>
      <c r="G804" s="22" t="s">
        <v>70</v>
      </c>
      <c r="H804" s="104">
        <v>96000</v>
      </c>
      <c r="I804" s="104">
        <v>9600</v>
      </c>
      <c r="J804" s="104"/>
      <c r="K804" s="104">
        <v>9600</v>
      </c>
      <c r="L804" s="104">
        <f t="shared" si="61"/>
        <v>2880</v>
      </c>
      <c r="M804" s="104">
        <f t="shared" si="62"/>
        <v>3840</v>
      </c>
      <c r="N804" s="104">
        <f t="shared" si="63"/>
        <v>6720</v>
      </c>
      <c r="O804" s="104">
        <f t="shared" si="64"/>
        <v>2880</v>
      </c>
      <c r="P804" s="109">
        <v>44325</v>
      </c>
      <c r="Q804" s="109">
        <v>44689</v>
      </c>
      <c r="R804" s="20" t="s">
        <v>24</v>
      </c>
      <c r="S804" s="106" t="s">
        <v>1734</v>
      </c>
    </row>
    <row r="805" ht="19.5" spans="1:19">
      <c r="A805" s="22">
        <v>800</v>
      </c>
      <c r="B805" s="22" t="s">
        <v>966</v>
      </c>
      <c r="C805" s="22" t="s">
        <v>1735</v>
      </c>
      <c r="D805" s="22">
        <v>2000</v>
      </c>
      <c r="E805" s="103">
        <v>54.05</v>
      </c>
      <c r="F805" s="103">
        <f t="shared" si="60"/>
        <v>37.0027752081406</v>
      </c>
      <c r="G805" s="22" t="s">
        <v>64</v>
      </c>
      <c r="H805" s="104">
        <v>240000</v>
      </c>
      <c r="I805" s="104">
        <v>24000</v>
      </c>
      <c r="J805" s="104"/>
      <c r="K805" s="104">
        <v>24000</v>
      </c>
      <c r="L805" s="104">
        <f t="shared" si="61"/>
        <v>7200</v>
      </c>
      <c r="M805" s="104">
        <f t="shared" si="62"/>
        <v>9600</v>
      </c>
      <c r="N805" s="104">
        <f t="shared" si="63"/>
        <v>16800</v>
      </c>
      <c r="O805" s="104">
        <f t="shared" si="64"/>
        <v>7200</v>
      </c>
      <c r="P805" s="109">
        <v>44346</v>
      </c>
      <c r="Q805" s="109">
        <v>44710</v>
      </c>
      <c r="R805" s="20" t="s">
        <v>27</v>
      </c>
      <c r="S805" s="106" t="s">
        <v>1184</v>
      </c>
    </row>
    <row r="806" ht="19.5" spans="1:19">
      <c r="A806" s="22">
        <v>801</v>
      </c>
      <c r="B806" s="22" t="s">
        <v>1736</v>
      </c>
      <c r="C806" s="22" t="s">
        <v>1737</v>
      </c>
      <c r="D806" s="22">
        <v>1300</v>
      </c>
      <c r="E806" s="103">
        <v>29.79</v>
      </c>
      <c r="F806" s="103">
        <f t="shared" si="60"/>
        <v>43.6388049681101</v>
      </c>
      <c r="G806" s="22" t="s">
        <v>60</v>
      </c>
      <c r="H806" s="104">
        <v>156000</v>
      </c>
      <c r="I806" s="104">
        <v>15600</v>
      </c>
      <c r="J806" s="104"/>
      <c r="K806" s="104">
        <v>15600</v>
      </c>
      <c r="L806" s="104">
        <f t="shared" si="61"/>
        <v>4680</v>
      </c>
      <c r="M806" s="104">
        <f t="shared" si="62"/>
        <v>6240</v>
      </c>
      <c r="N806" s="104">
        <f t="shared" si="63"/>
        <v>10920</v>
      </c>
      <c r="O806" s="104">
        <f t="shared" si="64"/>
        <v>4680</v>
      </c>
      <c r="P806" s="109">
        <v>44326</v>
      </c>
      <c r="Q806" s="109">
        <v>44690</v>
      </c>
      <c r="R806" s="20" t="s">
        <v>24</v>
      </c>
      <c r="S806" s="106" t="s">
        <v>1304</v>
      </c>
    </row>
    <row r="807" ht="19.5" spans="1:19">
      <c r="A807" s="22">
        <v>802</v>
      </c>
      <c r="B807" s="22" t="s">
        <v>1709</v>
      </c>
      <c r="C807" s="22" t="s">
        <v>1738</v>
      </c>
      <c r="D807" s="22">
        <v>1300</v>
      </c>
      <c r="E807" s="103">
        <v>23.76</v>
      </c>
      <c r="F807" s="103">
        <f t="shared" si="60"/>
        <v>54.7138047138047</v>
      </c>
      <c r="G807" s="22" t="s">
        <v>162</v>
      </c>
      <c r="H807" s="104">
        <v>156000</v>
      </c>
      <c r="I807" s="104">
        <v>15600</v>
      </c>
      <c r="J807" s="104"/>
      <c r="K807" s="104">
        <v>15600</v>
      </c>
      <c r="L807" s="104">
        <f t="shared" si="61"/>
        <v>4680</v>
      </c>
      <c r="M807" s="104">
        <f t="shared" si="62"/>
        <v>6240</v>
      </c>
      <c r="N807" s="104">
        <f t="shared" si="63"/>
        <v>10920</v>
      </c>
      <c r="O807" s="104">
        <f t="shared" si="64"/>
        <v>4680</v>
      </c>
      <c r="P807" s="109">
        <v>44325</v>
      </c>
      <c r="Q807" s="109">
        <v>44689</v>
      </c>
      <c r="R807" s="20" t="s">
        <v>24</v>
      </c>
      <c r="S807" s="106" t="s">
        <v>1384</v>
      </c>
    </row>
    <row r="808" ht="19.5" spans="1:19">
      <c r="A808" s="22">
        <v>803</v>
      </c>
      <c r="B808" s="22" t="s">
        <v>1739</v>
      </c>
      <c r="C808" s="22" t="s">
        <v>1740</v>
      </c>
      <c r="D808" s="22">
        <v>1210</v>
      </c>
      <c r="E808" s="103">
        <v>29.98</v>
      </c>
      <c r="F808" s="103">
        <f t="shared" si="60"/>
        <v>40.3602401601067</v>
      </c>
      <c r="G808" s="22" t="s">
        <v>60</v>
      </c>
      <c r="H808" s="104">
        <v>145200</v>
      </c>
      <c r="I808" s="104">
        <v>14520</v>
      </c>
      <c r="J808" s="104"/>
      <c r="K808" s="104">
        <v>14520</v>
      </c>
      <c r="L808" s="104">
        <f t="shared" si="61"/>
        <v>4356</v>
      </c>
      <c r="M808" s="104">
        <f t="shared" si="62"/>
        <v>5808</v>
      </c>
      <c r="N808" s="104">
        <f t="shared" si="63"/>
        <v>10164</v>
      </c>
      <c r="O808" s="104">
        <f t="shared" si="64"/>
        <v>4356</v>
      </c>
      <c r="P808" s="109">
        <v>44326</v>
      </c>
      <c r="Q808" s="109">
        <v>44690</v>
      </c>
      <c r="R808" s="20" t="s">
        <v>24</v>
      </c>
      <c r="S808" s="106" t="s">
        <v>1741</v>
      </c>
    </row>
    <row r="809" ht="19.5" spans="1:19">
      <c r="A809" s="22">
        <v>804</v>
      </c>
      <c r="B809" s="22" t="s">
        <v>1432</v>
      </c>
      <c r="C809" s="22" t="s">
        <v>1742</v>
      </c>
      <c r="D809" s="22">
        <v>2200</v>
      </c>
      <c r="E809" s="103">
        <v>51.52</v>
      </c>
      <c r="F809" s="103">
        <f t="shared" si="60"/>
        <v>42.7018633540373</v>
      </c>
      <c r="G809" s="22" t="s">
        <v>60</v>
      </c>
      <c r="H809" s="104">
        <v>264000</v>
      </c>
      <c r="I809" s="104">
        <v>26400</v>
      </c>
      <c r="J809" s="104"/>
      <c r="K809" s="104">
        <v>26400</v>
      </c>
      <c r="L809" s="104">
        <f t="shared" si="61"/>
        <v>7920</v>
      </c>
      <c r="M809" s="104">
        <f t="shared" si="62"/>
        <v>10560</v>
      </c>
      <c r="N809" s="104">
        <f t="shared" si="63"/>
        <v>18480</v>
      </c>
      <c r="O809" s="104">
        <f t="shared" si="64"/>
        <v>7920</v>
      </c>
      <c r="P809" s="109">
        <v>44331</v>
      </c>
      <c r="Q809" s="109">
        <v>44695</v>
      </c>
      <c r="R809" s="20" t="s">
        <v>24</v>
      </c>
      <c r="S809" s="106" t="s">
        <v>1743</v>
      </c>
    </row>
    <row r="810" ht="19.5" spans="1:19">
      <c r="A810" s="22">
        <v>805</v>
      </c>
      <c r="B810" s="22" t="s">
        <v>1744</v>
      </c>
      <c r="C810" s="22" t="s">
        <v>1745</v>
      </c>
      <c r="D810" s="22">
        <v>1480</v>
      </c>
      <c r="E810" s="103">
        <v>33.88</v>
      </c>
      <c r="F810" s="103">
        <f t="shared" si="60"/>
        <v>43.6835891381346</v>
      </c>
      <c r="G810" s="22" t="s">
        <v>60</v>
      </c>
      <c r="H810" s="104">
        <v>177600</v>
      </c>
      <c r="I810" s="104">
        <v>17760</v>
      </c>
      <c r="J810" s="104"/>
      <c r="K810" s="104">
        <v>17760</v>
      </c>
      <c r="L810" s="104">
        <f t="shared" si="61"/>
        <v>5328</v>
      </c>
      <c r="M810" s="104">
        <f t="shared" si="62"/>
        <v>7104</v>
      </c>
      <c r="N810" s="104">
        <f t="shared" si="63"/>
        <v>12432</v>
      </c>
      <c r="O810" s="104">
        <f t="shared" si="64"/>
        <v>5328</v>
      </c>
      <c r="P810" s="109">
        <v>44323</v>
      </c>
      <c r="Q810" s="109">
        <v>44687</v>
      </c>
      <c r="R810" s="20" t="s">
        <v>24</v>
      </c>
      <c r="S810" s="106" t="s">
        <v>1013</v>
      </c>
    </row>
    <row r="811" ht="19.5" spans="1:19">
      <c r="A811" s="22">
        <v>806</v>
      </c>
      <c r="B811" s="22" t="s">
        <v>1652</v>
      </c>
      <c r="C811" s="22" t="s">
        <v>1746</v>
      </c>
      <c r="D811" s="22">
        <v>1480</v>
      </c>
      <c r="E811" s="103">
        <v>35.4</v>
      </c>
      <c r="F811" s="103">
        <f t="shared" si="60"/>
        <v>41.8079096045198</v>
      </c>
      <c r="G811" s="22" t="s">
        <v>60</v>
      </c>
      <c r="H811" s="104">
        <v>177600</v>
      </c>
      <c r="I811" s="104">
        <v>17760</v>
      </c>
      <c r="J811" s="104"/>
      <c r="K811" s="104">
        <v>17760</v>
      </c>
      <c r="L811" s="104">
        <f t="shared" si="61"/>
        <v>5328</v>
      </c>
      <c r="M811" s="104">
        <f t="shared" si="62"/>
        <v>7104</v>
      </c>
      <c r="N811" s="104">
        <f t="shared" si="63"/>
        <v>12432</v>
      </c>
      <c r="O811" s="104">
        <f t="shared" si="64"/>
        <v>5328</v>
      </c>
      <c r="P811" s="109">
        <v>44326</v>
      </c>
      <c r="Q811" s="109">
        <v>44690</v>
      </c>
      <c r="R811" s="20" t="s">
        <v>24</v>
      </c>
      <c r="S811" s="106" t="s">
        <v>1257</v>
      </c>
    </row>
    <row r="812" ht="19.5" spans="1:19">
      <c r="A812" s="22">
        <v>807</v>
      </c>
      <c r="B812" s="22" t="s">
        <v>1652</v>
      </c>
      <c r="C812" s="22" t="s">
        <v>1747</v>
      </c>
      <c r="D812" s="22">
        <v>2000</v>
      </c>
      <c r="E812" s="103">
        <v>45.68</v>
      </c>
      <c r="F812" s="103">
        <f t="shared" si="60"/>
        <v>43.7828371278459</v>
      </c>
      <c r="G812" s="22" t="s">
        <v>64</v>
      </c>
      <c r="H812" s="104">
        <v>240000</v>
      </c>
      <c r="I812" s="104">
        <v>24000</v>
      </c>
      <c r="J812" s="104"/>
      <c r="K812" s="104">
        <v>24000</v>
      </c>
      <c r="L812" s="104">
        <f t="shared" si="61"/>
        <v>7200</v>
      </c>
      <c r="M812" s="104">
        <f t="shared" si="62"/>
        <v>9600</v>
      </c>
      <c r="N812" s="104">
        <f t="shared" si="63"/>
        <v>16800</v>
      </c>
      <c r="O812" s="104">
        <f t="shared" si="64"/>
        <v>7200</v>
      </c>
      <c r="P812" s="109">
        <v>44326</v>
      </c>
      <c r="Q812" s="109">
        <v>44690</v>
      </c>
      <c r="R812" s="20" t="s">
        <v>24</v>
      </c>
      <c r="S812" s="106" t="s">
        <v>1257</v>
      </c>
    </row>
    <row r="813" ht="19.5" spans="1:19">
      <c r="A813" s="22">
        <v>808</v>
      </c>
      <c r="B813" s="22" t="s">
        <v>1652</v>
      </c>
      <c r="C813" s="22" t="s">
        <v>1748</v>
      </c>
      <c r="D813" s="22">
        <v>880</v>
      </c>
      <c r="E813" s="103">
        <v>20.32</v>
      </c>
      <c r="F813" s="103">
        <f t="shared" si="60"/>
        <v>43.3070866141732</v>
      </c>
      <c r="G813" s="22" t="s">
        <v>123</v>
      </c>
      <c r="H813" s="104">
        <v>105600</v>
      </c>
      <c r="I813" s="104">
        <v>10560</v>
      </c>
      <c r="J813" s="104"/>
      <c r="K813" s="104">
        <v>10560</v>
      </c>
      <c r="L813" s="104">
        <f t="shared" si="61"/>
        <v>3168</v>
      </c>
      <c r="M813" s="104">
        <f t="shared" si="62"/>
        <v>4224</v>
      </c>
      <c r="N813" s="104">
        <f t="shared" si="63"/>
        <v>7392</v>
      </c>
      <c r="O813" s="104">
        <f t="shared" si="64"/>
        <v>3168</v>
      </c>
      <c r="P813" s="109">
        <v>44326</v>
      </c>
      <c r="Q813" s="109">
        <v>44690</v>
      </c>
      <c r="R813" s="20" t="s">
        <v>24</v>
      </c>
      <c r="S813" s="106" t="s">
        <v>1257</v>
      </c>
    </row>
    <row r="814" ht="19.5" spans="1:19">
      <c r="A814" s="22">
        <v>809</v>
      </c>
      <c r="B814" s="22" t="s">
        <v>1749</v>
      </c>
      <c r="C814" s="22" t="s">
        <v>1750</v>
      </c>
      <c r="D814" s="22">
        <v>2070</v>
      </c>
      <c r="E814" s="103">
        <v>48</v>
      </c>
      <c r="F814" s="103">
        <f t="shared" si="60"/>
        <v>43.125</v>
      </c>
      <c r="G814" s="22" t="s">
        <v>60</v>
      </c>
      <c r="H814" s="104">
        <v>248400</v>
      </c>
      <c r="I814" s="104">
        <v>24840</v>
      </c>
      <c r="J814" s="104"/>
      <c r="K814" s="104">
        <v>24840</v>
      </c>
      <c r="L814" s="104">
        <f t="shared" si="61"/>
        <v>7452</v>
      </c>
      <c r="M814" s="104">
        <f t="shared" si="62"/>
        <v>9936</v>
      </c>
      <c r="N814" s="104">
        <f t="shared" si="63"/>
        <v>17388</v>
      </c>
      <c r="O814" s="104">
        <f t="shared" si="64"/>
        <v>7452</v>
      </c>
      <c r="P814" s="109">
        <v>44331</v>
      </c>
      <c r="Q814" s="109">
        <v>44695</v>
      </c>
      <c r="R814" s="20" t="s">
        <v>24</v>
      </c>
      <c r="S814" s="106" t="s">
        <v>1751</v>
      </c>
    </row>
    <row r="815" ht="19.5" spans="1:19">
      <c r="A815" s="22">
        <v>810</v>
      </c>
      <c r="B815" s="22" t="s">
        <v>1752</v>
      </c>
      <c r="C815" s="22" t="s">
        <v>1753</v>
      </c>
      <c r="D815" s="22">
        <v>4000</v>
      </c>
      <c r="E815" s="103">
        <v>99.56</v>
      </c>
      <c r="F815" s="103">
        <f t="shared" si="60"/>
        <v>40.1767778224186</v>
      </c>
      <c r="G815" s="22" t="s">
        <v>60</v>
      </c>
      <c r="H815" s="104">
        <v>480000</v>
      </c>
      <c r="I815" s="104">
        <v>48000</v>
      </c>
      <c r="J815" s="104"/>
      <c r="K815" s="104">
        <v>48000</v>
      </c>
      <c r="L815" s="104">
        <f t="shared" si="61"/>
        <v>14400</v>
      </c>
      <c r="M815" s="104">
        <f t="shared" si="62"/>
        <v>19200</v>
      </c>
      <c r="N815" s="104">
        <f t="shared" si="63"/>
        <v>33600</v>
      </c>
      <c r="O815" s="104">
        <f t="shared" si="64"/>
        <v>14400</v>
      </c>
      <c r="P815" s="109">
        <v>44331</v>
      </c>
      <c r="Q815" s="109">
        <v>44696</v>
      </c>
      <c r="R815" s="20" t="s">
        <v>24</v>
      </c>
      <c r="S815" s="106" t="s">
        <v>1374</v>
      </c>
    </row>
    <row r="816" ht="19.5" spans="1:19">
      <c r="A816" s="22">
        <v>811</v>
      </c>
      <c r="B816" s="22" t="s">
        <v>1754</v>
      </c>
      <c r="C816" s="22" t="s">
        <v>1755</v>
      </c>
      <c r="D816" s="22">
        <v>3000</v>
      </c>
      <c r="E816" s="103">
        <v>75</v>
      </c>
      <c r="F816" s="103">
        <f t="shared" si="60"/>
        <v>40</v>
      </c>
      <c r="G816" s="22" t="s">
        <v>162</v>
      </c>
      <c r="H816" s="104">
        <v>360000</v>
      </c>
      <c r="I816" s="104">
        <v>36000</v>
      </c>
      <c r="J816" s="104"/>
      <c r="K816" s="104">
        <v>36000</v>
      </c>
      <c r="L816" s="104">
        <f t="shared" si="61"/>
        <v>10800</v>
      </c>
      <c r="M816" s="104">
        <f t="shared" si="62"/>
        <v>14400</v>
      </c>
      <c r="N816" s="104">
        <f t="shared" si="63"/>
        <v>25200</v>
      </c>
      <c r="O816" s="104">
        <f t="shared" si="64"/>
        <v>10800</v>
      </c>
      <c r="P816" s="109">
        <v>44338</v>
      </c>
      <c r="Q816" s="109">
        <v>44702</v>
      </c>
      <c r="R816" s="20" t="s">
        <v>24</v>
      </c>
      <c r="S816" s="106" t="s">
        <v>1277</v>
      </c>
    </row>
    <row r="817" ht="19.5" spans="1:19">
      <c r="A817" s="22">
        <v>812</v>
      </c>
      <c r="B817" s="22" t="s">
        <v>1756</v>
      </c>
      <c r="C817" s="22" t="s">
        <v>1757</v>
      </c>
      <c r="D817" s="22">
        <v>1300</v>
      </c>
      <c r="E817" s="103">
        <v>37.08</v>
      </c>
      <c r="F817" s="103">
        <f t="shared" si="60"/>
        <v>35.059331175836</v>
      </c>
      <c r="G817" s="22" t="s">
        <v>60</v>
      </c>
      <c r="H817" s="104">
        <v>156000</v>
      </c>
      <c r="I817" s="104">
        <v>15600</v>
      </c>
      <c r="J817" s="104"/>
      <c r="K817" s="104">
        <v>15600</v>
      </c>
      <c r="L817" s="104">
        <f t="shared" si="61"/>
        <v>4680</v>
      </c>
      <c r="M817" s="104">
        <f t="shared" si="62"/>
        <v>6240</v>
      </c>
      <c r="N817" s="104">
        <f t="shared" si="63"/>
        <v>10920</v>
      </c>
      <c r="O817" s="104">
        <f t="shared" si="64"/>
        <v>4680</v>
      </c>
      <c r="P817" s="109">
        <v>44331</v>
      </c>
      <c r="Q817" s="109">
        <v>44695</v>
      </c>
      <c r="R817" s="20" t="s">
        <v>95</v>
      </c>
      <c r="S817" s="106" t="s">
        <v>1713</v>
      </c>
    </row>
    <row r="818" ht="19.5" spans="1:19">
      <c r="A818" s="22">
        <v>813</v>
      </c>
      <c r="B818" s="22" t="s">
        <v>1589</v>
      </c>
      <c r="C818" s="22" t="s">
        <v>1758</v>
      </c>
      <c r="D818" s="22">
        <v>1000</v>
      </c>
      <c r="E818" s="103">
        <v>38.34</v>
      </c>
      <c r="F818" s="103">
        <f t="shared" si="60"/>
        <v>26.0824204486176</v>
      </c>
      <c r="G818" s="22" t="s">
        <v>60</v>
      </c>
      <c r="H818" s="104">
        <v>120000</v>
      </c>
      <c r="I818" s="104">
        <v>12000</v>
      </c>
      <c r="J818" s="104"/>
      <c r="K818" s="104">
        <v>12000</v>
      </c>
      <c r="L818" s="104">
        <f t="shared" si="61"/>
        <v>3600</v>
      </c>
      <c r="M818" s="104">
        <f t="shared" si="62"/>
        <v>4800</v>
      </c>
      <c r="N818" s="104">
        <f t="shared" si="63"/>
        <v>8400</v>
      </c>
      <c r="O818" s="104">
        <f t="shared" si="64"/>
        <v>3600</v>
      </c>
      <c r="P818" s="109">
        <v>44331</v>
      </c>
      <c r="Q818" s="109">
        <v>44695</v>
      </c>
      <c r="R818" s="20" t="s">
        <v>24</v>
      </c>
      <c r="S818" s="106" t="s">
        <v>1427</v>
      </c>
    </row>
    <row r="819" ht="19.5" spans="1:19">
      <c r="A819" s="22">
        <v>814</v>
      </c>
      <c r="B819" s="22" t="s">
        <v>1678</v>
      </c>
      <c r="C819" s="22" t="s">
        <v>1759</v>
      </c>
      <c r="D819" s="22">
        <v>850</v>
      </c>
      <c r="E819" s="103">
        <v>19.92</v>
      </c>
      <c r="F819" s="103">
        <f t="shared" si="60"/>
        <v>42.6706827309237</v>
      </c>
      <c r="G819" s="22" t="s">
        <v>60</v>
      </c>
      <c r="H819" s="104">
        <v>102000</v>
      </c>
      <c r="I819" s="104">
        <v>10200</v>
      </c>
      <c r="J819" s="104"/>
      <c r="K819" s="104">
        <v>10200</v>
      </c>
      <c r="L819" s="104">
        <f t="shared" si="61"/>
        <v>3060</v>
      </c>
      <c r="M819" s="104">
        <f t="shared" si="62"/>
        <v>4080</v>
      </c>
      <c r="N819" s="104">
        <f t="shared" si="63"/>
        <v>7140</v>
      </c>
      <c r="O819" s="104">
        <f t="shared" si="64"/>
        <v>3060</v>
      </c>
      <c r="P819" s="109">
        <v>44331</v>
      </c>
      <c r="Q819" s="109">
        <v>44695</v>
      </c>
      <c r="R819" s="20" t="s">
        <v>24</v>
      </c>
      <c r="S819" s="106" t="s">
        <v>1680</v>
      </c>
    </row>
    <row r="820" ht="19.5" spans="1:19">
      <c r="A820" s="22">
        <v>815</v>
      </c>
      <c r="B820" s="22" t="s">
        <v>1760</v>
      </c>
      <c r="C820" s="22" t="s">
        <v>1761</v>
      </c>
      <c r="D820" s="22">
        <v>5700</v>
      </c>
      <c r="E820" s="103">
        <v>115.1</v>
      </c>
      <c r="F820" s="103">
        <f t="shared" si="60"/>
        <v>49.5221546481321</v>
      </c>
      <c r="G820" s="22" t="s">
        <v>60</v>
      </c>
      <c r="H820" s="45">
        <v>684000</v>
      </c>
      <c r="I820" s="45">
        <v>13680</v>
      </c>
      <c r="J820" s="45"/>
      <c r="K820" s="45">
        <f>I820+J820</f>
        <v>13680</v>
      </c>
      <c r="L820" s="104">
        <v>4104</v>
      </c>
      <c r="M820" s="104">
        <v>5472</v>
      </c>
      <c r="N820" s="104">
        <f t="shared" si="63"/>
        <v>9576</v>
      </c>
      <c r="O820" s="104">
        <v>4104</v>
      </c>
      <c r="P820" s="109">
        <v>44345</v>
      </c>
      <c r="Q820" s="109">
        <v>44406</v>
      </c>
      <c r="R820" s="20" t="s">
        <v>24</v>
      </c>
      <c r="S820" s="106" t="s">
        <v>1762</v>
      </c>
    </row>
    <row r="821" ht="19.5" spans="1:19">
      <c r="A821" s="22">
        <v>816</v>
      </c>
      <c r="B821" s="22" t="s">
        <v>1763</v>
      </c>
      <c r="C821" s="22" t="s">
        <v>1764</v>
      </c>
      <c r="D821" s="22">
        <v>1160</v>
      </c>
      <c r="E821" s="103">
        <v>31.96</v>
      </c>
      <c r="F821" s="103">
        <f t="shared" si="60"/>
        <v>36.2953692115144</v>
      </c>
      <c r="G821" s="22" t="s">
        <v>60</v>
      </c>
      <c r="H821" s="104">
        <v>139200</v>
      </c>
      <c r="I821" s="104">
        <v>13920</v>
      </c>
      <c r="J821" s="104"/>
      <c r="K821" s="104">
        <v>13920</v>
      </c>
      <c r="L821" s="104">
        <f t="shared" si="61"/>
        <v>4176</v>
      </c>
      <c r="M821" s="104">
        <f t="shared" si="62"/>
        <v>5568</v>
      </c>
      <c r="N821" s="104">
        <f t="shared" si="63"/>
        <v>9744</v>
      </c>
      <c r="O821" s="104">
        <f t="shared" si="64"/>
        <v>4176</v>
      </c>
      <c r="P821" s="109">
        <v>44338</v>
      </c>
      <c r="Q821" s="109">
        <v>44702</v>
      </c>
      <c r="R821" s="20" t="s">
        <v>24</v>
      </c>
      <c r="S821" s="106" t="s">
        <v>1254</v>
      </c>
    </row>
    <row r="822" ht="19.5" spans="1:19">
      <c r="A822" s="22">
        <v>817</v>
      </c>
      <c r="B822" s="22" t="s">
        <v>1763</v>
      </c>
      <c r="C822" s="50" t="s">
        <v>1765</v>
      </c>
      <c r="D822" s="22">
        <v>1850</v>
      </c>
      <c r="E822" s="103">
        <v>33.95</v>
      </c>
      <c r="F822" s="103">
        <f t="shared" si="60"/>
        <v>54.4918998527246</v>
      </c>
      <c r="G822" s="22" t="s">
        <v>60</v>
      </c>
      <c r="H822" s="104">
        <v>222000</v>
      </c>
      <c r="I822" s="104">
        <v>22200</v>
      </c>
      <c r="J822" s="104"/>
      <c r="K822" s="104">
        <v>22200</v>
      </c>
      <c r="L822" s="104">
        <f t="shared" si="61"/>
        <v>6660</v>
      </c>
      <c r="M822" s="104">
        <f t="shared" si="62"/>
        <v>8880</v>
      </c>
      <c r="N822" s="104">
        <f t="shared" si="63"/>
        <v>15540</v>
      </c>
      <c r="O822" s="104">
        <f t="shared" si="64"/>
        <v>6660</v>
      </c>
      <c r="P822" s="109">
        <v>44352</v>
      </c>
      <c r="Q822" s="109">
        <v>44716</v>
      </c>
      <c r="R822" s="20" t="s">
        <v>24</v>
      </c>
      <c r="S822" s="106" t="s">
        <v>1175</v>
      </c>
    </row>
    <row r="823" ht="19.5" spans="1:19">
      <c r="A823" s="22">
        <v>818</v>
      </c>
      <c r="B823" s="22" t="s">
        <v>1766</v>
      </c>
      <c r="C823" s="22" t="s">
        <v>1767</v>
      </c>
      <c r="D823" s="22">
        <v>2300</v>
      </c>
      <c r="E823" s="103">
        <v>78.18</v>
      </c>
      <c r="F823" s="103">
        <f t="shared" si="60"/>
        <v>29.4192888206702</v>
      </c>
      <c r="G823" s="22" t="s">
        <v>162</v>
      </c>
      <c r="H823" s="104">
        <v>276000</v>
      </c>
      <c r="I823" s="104">
        <v>27600</v>
      </c>
      <c r="J823" s="104"/>
      <c r="K823" s="104">
        <v>27600</v>
      </c>
      <c r="L823" s="104">
        <f t="shared" si="61"/>
        <v>8280</v>
      </c>
      <c r="M823" s="104">
        <f t="shared" si="62"/>
        <v>11040</v>
      </c>
      <c r="N823" s="104">
        <f t="shared" si="63"/>
        <v>19320</v>
      </c>
      <c r="O823" s="104">
        <f t="shared" si="64"/>
        <v>8280</v>
      </c>
      <c r="P823" s="109">
        <v>44365</v>
      </c>
      <c r="Q823" s="109">
        <v>44729</v>
      </c>
      <c r="R823" s="20" t="s">
        <v>24</v>
      </c>
      <c r="S823" s="106" t="s">
        <v>1159</v>
      </c>
    </row>
    <row r="824" ht="19.5" spans="1:19">
      <c r="A824" s="22">
        <v>819</v>
      </c>
      <c r="B824" s="22" t="s">
        <v>1623</v>
      </c>
      <c r="C824" s="22" t="s">
        <v>1768</v>
      </c>
      <c r="D824" s="22">
        <v>1700</v>
      </c>
      <c r="E824" s="103">
        <v>40.63</v>
      </c>
      <c r="F824" s="103">
        <f t="shared" si="60"/>
        <v>41.8410041841004</v>
      </c>
      <c r="G824" s="22" t="s">
        <v>60</v>
      </c>
      <c r="H824" s="104">
        <v>204000</v>
      </c>
      <c r="I824" s="104">
        <v>20400</v>
      </c>
      <c r="J824" s="104"/>
      <c r="K824" s="104">
        <v>20400</v>
      </c>
      <c r="L824" s="104">
        <f t="shared" si="61"/>
        <v>6120</v>
      </c>
      <c r="M824" s="104">
        <f t="shared" si="62"/>
        <v>8160</v>
      </c>
      <c r="N824" s="104">
        <f t="shared" si="63"/>
        <v>14280</v>
      </c>
      <c r="O824" s="104">
        <f t="shared" si="64"/>
        <v>6120</v>
      </c>
      <c r="P824" s="109">
        <v>44337</v>
      </c>
      <c r="Q824" s="109">
        <v>44701</v>
      </c>
      <c r="R824" s="20" t="s">
        <v>27</v>
      </c>
      <c r="S824" s="106" t="s">
        <v>1184</v>
      </c>
    </row>
    <row r="825" ht="19.5" spans="1:19">
      <c r="A825" s="22">
        <v>820</v>
      </c>
      <c r="B825" s="22" t="s">
        <v>1627</v>
      </c>
      <c r="C825" s="22" t="s">
        <v>1769</v>
      </c>
      <c r="D825" s="22">
        <v>2800</v>
      </c>
      <c r="E825" s="103">
        <v>64.41</v>
      </c>
      <c r="F825" s="103">
        <f t="shared" si="60"/>
        <v>43.4715106349946</v>
      </c>
      <c r="G825" s="22" t="s">
        <v>60</v>
      </c>
      <c r="H825" s="104">
        <v>336000</v>
      </c>
      <c r="I825" s="104">
        <v>33600</v>
      </c>
      <c r="J825" s="104"/>
      <c r="K825" s="104">
        <v>33600</v>
      </c>
      <c r="L825" s="104">
        <f t="shared" si="61"/>
        <v>10080</v>
      </c>
      <c r="M825" s="104">
        <f t="shared" si="62"/>
        <v>13440</v>
      </c>
      <c r="N825" s="104">
        <f t="shared" si="63"/>
        <v>23520</v>
      </c>
      <c r="O825" s="104">
        <f t="shared" si="64"/>
        <v>10080</v>
      </c>
      <c r="P825" s="109">
        <v>44344</v>
      </c>
      <c r="Q825" s="109">
        <v>44708</v>
      </c>
      <c r="R825" s="20" t="s">
        <v>24</v>
      </c>
      <c r="S825" s="106" t="s">
        <v>1230</v>
      </c>
    </row>
    <row r="826" ht="19.5" spans="1:19">
      <c r="A826" s="22">
        <v>821</v>
      </c>
      <c r="B826" s="22" t="s">
        <v>1356</v>
      </c>
      <c r="C826" s="22" t="s">
        <v>1770</v>
      </c>
      <c r="D826" s="22">
        <v>3300</v>
      </c>
      <c r="E826" s="103">
        <v>78</v>
      </c>
      <c r="F826" s="103">
        <f t="shared" si="60"/>
        <v>42.3076923076923</v>
      </c>
      <c r="G826" s="22" t="s">
        <v>216</v>
      </c>
      <c r="H826" s="104">
        <v>396000</v>
      </c>
      <c r="I826" s="104">
        <v>39600</v>
      </c>
      <c r="J826" s="104"/>
      <c r="K826" s="104">
        <v>39600</v>
      </c>
      <c r="L826" s="104">
        <f t="shared" si="61"/>
        <v>11880</v>
      </c>
      <c r="M826" s="104">
        <f t="shared" si="62"/>
        <v>15840</v>
      </c>
      <c r="N826" s="104">
        <f t="shared" si="63"/>
        <v>27720</v>
      </c>
      <c r="O826" s="104">
        <f t="shared" si="64"/>
        <v>11880</v>
      </c>
      <c r="P826" s="109">
        <v>44331</v>
      </c>
      <c r="Q826" s="109">
        <v>44695</v>
      </c>
      <c r="R826" s="20" t="s">
        <v>24</v>
      </c>
      <c r="S826" s="106" t="s">
        <v>1408</v>
      </c>
    </row>
    <row r="827" ht="19.5" spans="1:19">
      <c r="A827" s="22">
        <v>822</v>
      </c>
      <c r="B827" s="22" t="s">
        <v>1714</v>
      </c>
      <c r="C827" s="22" t="s">
        <v>1771</v>
      </c>
      <c r="D827" s="22">
        <v>500</v>
      </c>
      <c r="E827" s="103">
        <v>14.6</v>
      </c>
      <c r="F827" s="103">
        <f t="shared" si="60"/>
        <v>34.2465753424658</v>
      </c>
      <c r="G827" s="22" t="s">
        <v>60</v>
      </c>
      <c r="H827" s="104">
        <v>60000</v>
      </c>
      <c r="I827" s="104">
        <v>6000</v>
      </c>
      <c r="J827" s="104"/>
      <c r="K827" s="104">
        <v>6000</v>
      </c>
      <c r="L827" s="104">
        <f t="shared" si="61"/>
        <v>1800</v>
      </c>
      <c r="M827" s="104">
        <f t="shared" si="62"/>
        <v>2400</v>
      </c>
      <c r="N827" s="104">
        <f t="shared" si="63"/>
        <v>4200</v>
      </c>
      <c r="O827" s="104">
        <f t="shared" si="64"/>
        <v>1800</v>
      </c>
      <c r="P827" s="109">
        <v>44338</v>
      </c>
      <c r="Q827" s="109">
        <v>44702</v>
      </c>
      <c r="R827" s="20" t="s">
        <v>24</v>
      </c>
      <c r="S827" s="106" t="s">
        <v>1254</v>
      </c>
    </row>
    <row r="828" ht="19.5" spans="1:19">
      <c r="A828" s="22">
        <v>823</v>
      </c>
      <c r="B828" s="22" t="s">
        <v>1772</v>
      </c>
      <c r="C828" s="22" t="s">
        <v>1773</v>
      </c>
      <c r="D828" s="22">
        <v>1200</v>
      </c>
      <c r="E828" s="103">
        <v>28.92</v>
      </c>
      <c r="F828" s="103">
        <f t="shared" si="60"/>
        <v>41.49377593361</v>
      </c>
      <c r="G828" s="22" t="s">
        <v>60</v>
      </c>
      <c r="H828" s="104">
        <v>144000</v>
      </c>
      <c r="I828" s="104">
        <v>14400</v>
      </c>
      <c r="J828" s="104"/>
      <c r="K828" s="104">
        <v>14400</v>
      </c>
      <c r="L828" s="104">
        <f t="shared" si="61"/>
        <v>4320</v>
      </c>
      <c r="M828" s="104">
        <f t="shared" si="62"/>
        <v>5760</v>
      </c>
      <c r="N828" s="104">
        <f t="shared" si="63"/>
        <v>10080</v>
      </c>
      <c r="O828" s="104">
        <f t="shared" si="64"/>
        <v>4320</v>
      </c>
      <c r="P828" s="109">
        <v>44346</v>
      </c>
      <c r="Q828" s="109">
        <v>44710</v>
      </c>
      <c r="R828" s="20" t="s">
        <v>24</v>
      </c>
      <c r="S828" s="106" t="s">
        <v>1774</v>
      </c>
    </row>
    <row r="829" ht="19.5" spans="1:19">
      <c r="A829" s="22">
        <v>824</v>
      </c>
      <c r="B829" s="22" t="s">
        <v>1775</v>
      </c>
      <c r="C829" s="22" t="s">
        <v>1776</v>
      </c>
      <c r="D829" s="22">
        <v>1000</v>
      </c>
      <c r="E829" s="103">
        <v>29.7</v>
      </c>
      <c r="F829" s="103">
        <f t="shared" si="60"/>
        <v>33.6700336700337</v>
      </c>
      <c r="G829" s="22" t="s">
        <v>60</v>
      </c>
      <c r="H829" s="104">
        <v>120000</v>
      </c>
      <c r="I829" s="104">
        <v>12000</v>
      </c>
      <c r="J829" s="104"/>
      <c r="K829" s="104">
        <v>12000</v>
      </c>
      <c r="L829" s="104">
        <f t="shared" si="61"/>
        <v>3600</v>
      </c>
      <c r="M829" s="104">
        <f t="shared" si="62"/>
        <v>4800</v>
      </c>
      <c r="N829" s="104">
        <f t="shared" si="63"/>
        <v>8400</v>
      </c>
      <c r="O829" s="104">
        <f t="shared" si="64"/>
        <v>3600</v>
      </c>
      <c r="P829" s="109">
        <v>44325</v>
      </c>
      <c r="Q829" s="109">
        <v>44689</v>
      </c>
      <c r="R829" s="20" t="s">
        <v>24</v>
      </c>
      <c r="S829" s="106" t="s">
        <v>1320</v>
      </c>
    </row>
    <row r="830" ht="19.5" spans="1:19">
      <c r="A830" s="22">
        <v>825</v>
      </c>
      <c r="B830" s="22" t="s">
        <v>1777</v>
      </c>
      <c r="C830" s="22" t="s">
        <v>1778</v>
      </c>
      <c r="D830" s="22">
        <v>1100</v>
      </c>
      <c r="E830" s="103">
        <v>40</v>
      </c>
      <c r="F830" s="103">
        <f t="shared" si="60"/>
        <v>27.5</v>
      </c>
      <c r="G830" s="22" t="s">
        <v>64</v>
      </c>
      <c r="H830" s="104">
        <v>132000</v>
      </c>
      <c r="I830" s="104">
        <v>13200</v>
      </c>
      <c r="J830" s="104"/>
      <c r="K830" s="104">
        <v>13200</v>
      </c>
      <c r="L830" s="104">
        <f t="shared" si="61"/>
        <v>3960</v>
      </c>
      <c r="M830" s="104">
        <f t="shared" si="62"/>
        <v>5280</v>
      </c>
      <c r="N830" s="104">
        <f t="shared" si="63"/>
        <v>9240</v>
      </c>
      <c r="O830" s="104">
        <f t="shared" si="64"/>
        <v>3960</v>
      </c>
      <c r="P830" s="109">
        <v>44331</v>
      </c>
      <c r="Q830" s="109">
        <v>44695</v>
      </c>
      <c r="R830" s="20" t="s">
        <v>24</v>
      </c>
      <c r="S830" s="106" t="s">
        <v>1779</v>
      </c>
    </row>
    <row r="831" ht="19.5" spans="1:19">
      <c r="A831" s="22">
        <v>826</v>
      </c>
      <c r="B831" s="22" t="s">
        <v>1780</v>
      </c>
      <c r="C831" s="22" t="s">
        <v>1781</v>
      </c>
      <c r="D831" s="22">
        <v>1550</v>
      </c>
      <c r="E831" s="103">
        <v>59.61</v>
      </c>
      <c r="F831" s="103">
        <f t="shared" si="60"/>
        <v>26.0023485992283</v>
      </c>
      <c r="G831" s="22" t="s">
        <v>60</v>
      </c>
      <c r="H831" s="104">
        <v>186000</v>
      </c>
      <c r="I831" s="104">
        <v>18600</v>
      </c>
      <c r="J831" s="104"/>
      <c r="K831" s="104">
        <v>18600</v>
      </c>
      <c r="L831" s="104">
        <f t="shared" si="61"/>
        <v>5580</v>
      </c>
      <c r="M831" s="104">
        <f t="shared" si="62"/>
        <v>7440</v>
      </c>
      <c r="N831" s="104">
        <f t="shared" si="63"/>
        <v>13020</v>
      </c>
      <c r="O831" s="104">
        <f t="shared" si="64"/>
        <v>5580</v>
      </c>
      <c r="P831" s="109">
        <v>44331</v>
      </c>
      <c r="Q831" s="109">
        <v>44695</v>
      </c>
      <c r="R831" s="20" t="s">
        <v>24</v>
      </c>
      <c r="S831" s="106" t="s">
        <v>1782</v>
      </c>
    </row>
    <row r="832" ht="19.5" spans="1:19">
      <c r="A832" s="22">
        <v>827</v>
      </c>
      <c r="B832" s="22" t="s">
        <v>1783</v>
      </c>
      <c r="C832" s="22" t="s">
        <v>1784</v>
      </c>
      <c r="D832" s="22">
        <v>1000</v>
      </c>
      <c r="E832" s="103">
        <v>27.68</v>
      </c>
      <c r="F832" s="103">
        <f t="shared" si="60"/>
        <v>36.1271676300578</v>
      </c>
      <c r="G832" s="22" t="s">
        <v>64</v>
      </c>
      <c r="H832" s="104">
        <v>120000</v>
      </c>
      <c r="I832" s="104">
        <v>12000</v>
      </c>
      <c r="J832" s="104"/>
      <c r="K832" s="104">
        <v>12000</v>
      </c>
      <c r="L832" s="104">
        <f t="shared" si="61"/>
        <v>3600</v>
      </c>
      <c r="M832" s="104">
        <f t="shared" si="62"/>
        <v>4800</v>
      </c>
      <c r="N832" s="104">
        <f t="shared" si="63"/>
        <v>8400</v>
      </c>
      <c r="O832" s="104">
        <f t="shared" si="64"/>
        <v>3600</v>
      </c>
      <c r="P832" s="109">
        <v>44338</v>
      </c>
      <c r="Q832" s="109">
        <v>44702</v>
      </c>
      <c r="R832" s="20" t="s">
        <v>24</v>
      </c>
      <c r="S832" s="106" t="s">
        <v>1785</v>
      </c>
    </row>
    <row r="833" ht="19.5" spans="1:19">
      <c r="A833" s="22">
        <v>828</v>
      </c>
      <c r="B833" s="22" t="s">
        <v>1786</v>
      </c>
      <c r="C833" s="22" t="s">
        <v>1787</v>
      </c>
      <c r="D833" s="22">
        <v>1800</v>
      </c>
      <c r="E833" s="103">
        <v>41.19</v>
      </c>
      <c r="F833" s="103">
        <f t="shared" si="60"/>
        <v>43.6999271667881</v>
      </c>
      <c r="G833" s="22" t="s">
        <v>60</v>
      </c>
      <c r="H833" s="104">
        <v>216000</v>
      </c>
      <c r="I833" s="104">
        <v>21600</v>
      </c>
      <c r="J833" s="104"/>
      <c r="K833" s="104">
        <v>21600</v>
      </c>
      <c r="L833" s="104">
        <f t="shared" si="61"/>
        <v>6480</v>
      </c>
      <c r="M833" s="104">
        <f t="shared" si="62"/>
        <v>8640</v>
      </c>
      <c r="N833" s="104">
        <f t="shared" si="63"/>
        <v>15120</v>
      </c>
      <c r="O833" s="104">
        <f t="shared" si="64"/>
        <v>6480</v>
      </c>
      <c r="P833" s="109">
        <v>44336</v>
      </c>
      <c r="Q833" s="109">
        <v>44700</v>
      </c>
      <c r="R833" s="20" t="s">
        <v>24</v>
      </c>
      <c r="S833" s="106" t="s">
        <v>1374</v>
      </c>
    </row>
    <row r="834" ht="19.5" spans="1:19">
      <c r="A834" s="22">
        <v>829</v>
      </c>
      <c r="B834" s="22" t="s">
        <v>1788</v>
      </c>
      <c r="C834" s="22" t="s">
        <v>1789</v>
      </c>
      <c r="D834" s="22">
        <v>600</v>
      </c>
      <c r="E834" s="103">
        <v>17.36</v>
      </c>
      <c r="F834" s="103">
        <f t="shared" si="60"/>
        <v>34.5622119815668</v>
      </c>
      <c r="G834" s="22" t="s">
        <v>60</v>
      </c>
      <c r="H834" s="104">
        <v>72000</v>
      </c>
      <c r="I834" s="104">
        <v>7200</v>
      </c>
      <c r="J834" s="104"/>
      <c r="K834" s="104">
        <v>7200</v>
      </c>
      <c r="L834" s="104">
        <f t="shared" si="61"/>
        <v>2160</v>
      </c>
      <c r="M834" s="104">
        <f t="shared" si="62"/>
        <v>2880</v>
      </c>
      <c r="N834" s="104">
        <f t="shared" si="63"/>
        <v>5040</v>
      </c>
      <c r="O834" s="104">
        <f t="shared" si="64"/>
        <v>2160</v>
      </c>
      <c r="P834" s="109">
        <v>44335</v>
      </c>
      <c r="Q834" s="109">
        <v>44699</v>
      </c>
      <c r="R834" s="20" t="s">
        <v>24</v>
      </c>
      <c r="S834" s="106" t="s">
        <v>1790</v>
      </c>
    </row>
    <row r="835" ht="19.5" spans="1:19">
      <c r="A835" s="22">
        <v>830</v>
      </c>
      <c r="B835" s="22" t="s">
        <v>1791</v>
      </c>
      <c r="C835" s="22" t="s">
        <v>1792</v>
      </c>
      <c r="D835" s="22">
        <v>650</v>
      </c>
      <c r="E835" s="103">
        <v>21.33</v>
      </c>
      <c r="F835" s="103">
        <f t="shared" si="60"/>
        <v>30.4735114861697</v>
      </c>
      <c r="G835" s="22" t="s">
        <v>1793</v>
      </c>
      <c r="H835" s="104">
        <v>78000</v>
      </c>
      <c r="I835" s="104">
        <v>7800</v>
      </c>
      <c r="J835" s="104"/>
      <c r="K835" s="104">
        <v>7800</v>
      </c>
      <c r="L835" s="104">
        <f t="shared" si="61"/>
        <v>2340</v>
      </c>
      <c r="M835" s="104">
        <f t="shared" si="62"/>
        <v>3120</v>
      </c>
      <c r="N835" s="104">
        <f t="shared" si="63"/>
        <v>5460</v>
      </c>
      <c r="O835" s="104">
        <f t="shared" si="64"/>
        <v>2340</v>
      </c>
      <c r="P835" s="109">
        <v>44326</v>
      </c>
      <c r="Q835" s="109">
        <v>44690</v>
      </c>
      <c r="R835" s="20" t="s">
        <v>24</v>
      </c>
      <c r="S835" s="106" t="s">
        <v>1421</v>
      </c>
    </row>
    <row r="836" ht="19.5" spans="1:19">
      <c r="A836" s="22">
        <v>831</v>
      </c>
      <c r="B836" s="22" t="s">
        <v>1794</v>
      </c>
      <c r="C836" s="22" t="s">
        <v>1795</v>
      </c>
      <c r="D836" s="22">
        <v>1400</v>
      </c>
      <c r="E836" s="103">
        <v>40.66</v>
      </c>
      <c r="F836" s="103">
        <f t="shared" si="60"/>
        <v>34.4318740777177</v>
      </c>
      <c r="G836" s="22" t="s">
        <v>60</v>
      </c>
      <c r="H836" s="104">
        <v>168000</v>
      </c>
      <c r="I836" s="104">
        <v>16800</v>
      </c>
      <c r="J836" s="104"/>
      <c r="K836" s="104">
        <v>16800</v>
      </c>
      <c r="L836" s="104">
        <f t="shared" si="61"/>
        <v>5040</v>
      </c>
      <c r="M836" s="104">
        <f t="shared" si="62"/>
        <v>6720</v>
      </c>
      <c r="N836" s="104">
        <f t="shared" si="63"/>
        <v>11760</v>
      </c>
      <c r="O836" s="104">
        <f t="shared" si="64"/>
        <v>5040</v>
      </c>
      <c r="P836" s="109">
        <v>44331</v>
      </c>
      <c r="Q836" s="109">
        <v>44695</v>
      </c>
      <c r="R836" s="20" t="s">
        <v>24</v>
      </c>
      <c r="S836" s="106" t="s">
        <v>1237</v>
      </c>
    </row>
    <row r="837" ht="19.5" spans="1:19">
      <c r="A837" s="22">
        <v>832</v>
      </c>
      <c r="B837" s="22" t="s">
        <v>677</v>
      </c>
      <c r="C837" s="22" t="s">
        <v>1796</v>
      </c>
      <c r="D837" s="22">
        <v>650</v>
      </c>
      <c r="E837" s="103">
        <v>15.66</v>
      </c>
      <c r="F837" s="103">
        <f t="shared" si="60"/>
        <v>41.507024265645</v>
      </c>
      <c r="G837" s="22" t="s">
        <v>64</v>
      </c>
      <c r="H837" s="104">
        <v>78000</v>
      </c>
      <c r="I837" s="104">
        <v>7800</v>
      </c>
      <c r="J837" s="104"/>
      <c r="K837" s="104">
        <v>7800</v>
      </c>
      <c r="L837" s="104">
        <f t="shared" si="61"/>
        <v>2340</v>
      </c>
      <c r="M837" s="104">
        <f t="shared" si="62"/>
        <v>3120</v>
      </c>
      <c r="N837" s="104">
        <f t="shared" si="63"/>
        <v>5460</v>
      </c>
      <c r="O837" s="104">
        <f t="shared" si="64"/>
        <v>2340</v>
      </c>
      <c r="P837" s="109">
        <v>44338</v>
      </c>
      <c r="Q837" s="109">
        <v>44702</v>
      </c>
      <c r="R837" s="20" t="s">
        <v>24</v>
      </c>
      <c r="S837" s="106" t="s">
        <v>1716</v>
      </c>
    </row>
    <row r="838" ht="19.5" spans="1:19">
      <c r="A838" s="22">
        <v>833</v>
      </c>
      <c r="B838" s="22" t="s">
        <v>1797</v>
      </c>
      <c r="C838" s="22" t="s">
        <v>1798</v>
      </c>
      <c r="D838" s="22">
        <v>650</v>
      </c>
      <c r="E838" s="103">
        <v>8.98</v>
      </c>
      <c r="F838" s="103">
        <f t="shared" si="60"/>
        <v>72.3830734966592</v>
      </c>
      <c r="G838" s="22" t="s">
        <v>60</v>
      </c>
      <c r="H838" s="104">
        <v>78000</v>
      </c>
      <c r="I838" s="104">
        <v>7800</v>
      </c>
      <c r="J838" s="104"/>
      <c r="K838" s="104">
        <v>7800</v>
      </c>
      <c r="L838" s="104">
        <f t="shared" si="61"/>
        <v>2340</v>
      </c>
      <c r="M838" s="104">
        <f t="shared" si="62"/>
        <v>3120</v>
      </c>
      <c r="N838" s="104">
        <f t="shared" si="63"/>
        <v>5460</v>
      </c>
      <c r="O838" s="104">
        <f t="shared" si="64"/>
        <v>2340</v>
      </c>
      <c r="P838" s="109">
        <v>44331</v>
      </c>
      <c r="Q838" s="109">
        <v>44695</v>
      </c>
      <c r="R838" s="20" t="s">
        <v>24</v>
      </c>
      <c r="S838" s="106" t="s">
        <v>1799</v>
      </c>
    </row>
    <row r="839" ht="19.5" spans="1:19">
      <c r="A839" s="22">
        <v>834</v>
      </c>
      <c r="B839" s="22" t="s">
        <v>1800</v>
      </c>
      <c r="C839" s="22" t="s">
        <v>1801</v>
      </c>
      <c r="D839" s="22">
        <v>2600</v>
      </c>
      <c r="E839" s="103">
        <v>61.94</v>
      </c>
      <c r="F839" s="103">
        <f t="shared" ref="F839:F902" si="65">D839/E839</f>
        <v>41.9761059089441</v>
      </c>
      <c r="G839" s="22" t="s">
        <v>1016</v>
      </c>
      <c r="H839" s="104">
        <v>312000</v>
      </c>
      <c r="I839" s="104">
        <v>31200</v>
      </c>
      <c r="J839" s="104"/>
      <c r="K839" s="104">
        <v>31200</v>
      </c>
      <c r="L839" s="104">
        <f t="shared" ref="L839:L902" si="66">K839*0.3</f>
        <v>9360</v>
      </c>
      <c r="M839" s="104">
        <f t="shared" ref="M839:M902" si="67">K839*0.4</f>
        <v>12480</v>
      </c>
      <c r="N839" s="104">
        <f t="shared" ref="N839:N902" si="68">L839+M839</f>
        <v>21840</v>
      </c>
      <c r="O839" s="104">
        <f t="shared" ref="O839:O902" si="69">K839*0.3</f>
        <v>9360</v>
      </c>
      <c r="P839" s="109">
        <v>44337</v>
      </c>
      <c r="Q839" s="109">
        <v>44701</v>
      </c>
      <c r="R839" s="20" t="s">
        <v>24</v>
      </c>
      <c r="S839" s="106" t="s">
        <v>1497</v>
      </c>
    </row>
    <row r="840" ht="19.5" spans="1:19">
      <c r="A840" s="22">
        <v>835</v>
      </c>
      <c r="B840" s="22" t="s">
        <v>1802</v>
      </c>
      <c r="C840" s="22" t="s">
        <v>1803</v>
      </c>
      <c r="D840" s="22">
        <v>1800</v>
      </c>
      <c r="E840" s="103">
        <v>43.9</v>
      </c>
      <c r="F840" s="103">
        <f t="shared" si="65"/>
        <v>41.002277904328</v>
      </c>
      <c r="G840" s="22" t="s">
        <v>60</v>
      </c>
      <c r="H840" s="104">
        <v>216000</v>
      </c>
      <c r="I840" s="104">
        <v>21600</v>
      </c>
      <c r="J840" s="104"/>
      <c r="K840" s="104">
        <v>21600</v>
      </c>
      <c r="L840" s="104">
        <f t="shared" si="66"/>
        <v>6480</v>
      </c>
      <c r="M840" s="104">
        <f t="shared" si="67"/>
        <v>8640</v>
      </c>
      <c r="N840" s="104">
        <f t="shared" si="68"/>
        <v>15120</v>
      </c>
      <c r="O840" s="104">
        <f t="shared" si="69"/>
        <v>6480</v>
      </c>
      <c r="P840" s="109">
        <v>44337</v>
      </c>
      <c r="Q840" s="109">
        <v>44701</v>
      </c>
      <c r="R840" s="20" t="s">
        <v>24</v>
      </c>
      <c r="S840" s="106" t="s">
        <v>1086</v>
      </c>
    </row>
    <row r="841" ht="19.5" spans="1:19">
      <c r="A841" s="22">
        <v>836</v>
      </c>
      <c r="B841" s="22" t="s">
        <v>1804</v>
      </c>
      <c r="C841" s="22" t="s">
        <v>1805</v>
      </c>
      <c r="D841" s="22">
        <v>3700</v>
      </c>
      <c r="E841" s="103">
        <v>90</v>
      </c>
      <c r="F841" s="103">
        <f t="shared" si="65"/>
        <v>41.1111111111111</v>
      </c>
      <c r="G841" s="22" t="s">
        <v>60</v>
      </c>
      <c r="H841" s="104">
        <v>444000</v>
      </c>
      <c r="I841" s="104">
        <v>44400</v>
      </c>
      <c r="J841" s="104"/>
      <c r="K841" s="104">
        <v>44400</v>
      </c>
      <c r="L841" s="104">
        <f t="shared" si="66"/>
        <v>13320</v>
      </c>
      <c r="M841" s="104">
        <f t="shared" si="67"/>
        <v>17760</v>
      </c>
      <c r="N841" s="104">
        <f t="shared" si="68"/>
        <v>31080</v>
      </c>
      <c r="O841" s="104">
        <f t="shared" si="69"/>
        <v>13320</v>
      </c>
      <c r="P841" s="109">
        <v>44343</v>
      </c>
      <c r="Q841" s="109">
        <v>44707</v>
      </c>
      <c r="R841" s="20" t="s">
        <v>28</v>
      </c>
      <c r="S841" s="106" t="s">
        <v>1806</v>
      </c>
    </row>
    <row r="842" ht="19.5" spans="1:19">
      <c r="A842" s="22">
        <v>837</v>
      </c>
      <c r="B842" s="22" t="s">
        <v>1749</v>
      </c>
      <c r="C842" s="22" t="s">
        <v>1807</v>
      </c>
      <c r="D842" s="22">
        <v>2470</v>
      </c>
      <c r="E842" s="103">
        <v>47.27</v>
      </c>
      <c r="F842" s="103">
        <f t="shared" si="65"/>
        <v>52.253014596996</v>
      </c>
      <c r="G842" s="22" t="s">
        <v>60</v>
      </c>
      <c r="H842" s="104">
        <v>296400</v>
      </c>
      <c r="I842" s="104">
        <v>29640</v>
      </c>
      <c r="J842" s="104"/>
      <c r="K842" s="104">
        <v>29640</v>
      </c>
      <c r="L842" s="104">
        <f t="shared" si="66"/>
        <v>8892</v>
      </c>
      <c r="M842" s="104">
        <f t="shared" si="67"/>
        <v>11856</v>
      </c>
      <c r="N842" s="104">
        <f t="shared" si="68"/>
        <v>20748</v>
      </c>
      <c r="O842" s="104">
        <f t="shared" si="69"/>
        <v>8892</v>
      </c>
      <c r="P842" s="109">
        <v>44337</v>
      </c>
      <c r="Q842" s="109">
        <v>44701</v>
      </c>
      <c r="R842" s="20" t="s">
        <v>24</v>
      </c>
      <c r="S842" s="106" t="s">
        <v>1751</v>
      </c>
    </row>
    <row r="843" ht="19.5" spans="1:19">
      <c r="A843" s="22">
        <v>838</v>
      </c>
      <c r="B843" s="22" t="s">
        <v>1808</v>
      </c>
      <c r="C843" s="22" t="s">
        <v>1809</v>
      </c>
      <c r="D843" s="22">
        <v>1300</v>
      </c>
      <c r="E843" s="103">
        <v>40</v>
      </c>
      <c r="F843" s="103">
        <f t="shared" si="65"/>
        <v>32.5</v>
      </c>
      <c r="G843" s="22" t="s">
        <v>60</v>
      </c>
      <c r="H843" s="104">
        <v>156000</v>
      </c>
      <c r="I843" s="104">
        <v>15600</v>
      </c>
      <c r="J843" s="104"/>
      <c r="K843" s="104">
        <v>15600</v>
      </c>
      <c r="L843" s="104">
        <f t="shared" si="66"/>
        <v>4680</v>
      </c>
      <c r="M843" s="104">
        <f t="shared" si="67"/>
        <v>6240</v>
      </c>
      <c r="N843" s="104">
        <f t="shared" si="68"/>
        <v>10920</v>
      </c>
      <c r="O843" s="104">
        <f t="shared" si="69"/>
        <v>4680</v>
      </c>
      <c r="P843" s="109">
        <v>44335</v>
      </c>
      <c r="Q843" s="109">
        <v>44699</v>
      </c>
      <c r="R843" s="20" t="s">
        <v>24</v>
      </c>
      <c r="S843" s="106" t="s">
        <v>1277</v>
      </c>
    </row>
    <row r="844" ht="19.5" spans="1:19">
      <c r="A844" s="22">
        <v>839</v>
      </c>
      <c r="B844" s="22" t="s">
        <v>1808</v>
      </c>
      <c r="C844" s="22" t="s">
        <v>1810</v>
      </c>
      <c r="D844" s="22">
        <v>1200</v>
      </c>
      <c r="E844" s="103">
        <v>35.41</v>
      </c>
      <c r="F844" s="103">
        <f t="shared" si="65"/>
        <v>33.8887319966111</v>
      </c>
      <c r="G844" s="22" t="s">
        <v>60</v>
      </c>
      <c r="H844" s="104">
        <v>144000</v>
      </c>
      <c r="I844" s="104">
        <v>14400</v>
      </c>
      <c r="J844" s="104"/>
      <c r="K844" s="104">
        <v>14400</v>
      </c>
      <c r="L844" s="104">
        <f t="shared" si="66"/>
        <v>4320</v>
      </c>
      <c r="M844" s="104">
        <f t="shared" si="67"/>
        <v>5760</v>
      </c>
      <c r="N844" s="104">
        <f t="shared" si="68"/>
        <v>10080</v>
      </c>
      <c r="O844" s="104">
        <f t="shared" si="69"/>
        <v>4320</v>
      </c>
      <c r="P844" s="109">
        <v>44335</v>
      </c>
      <c r="Q844" s="109">
        <v>44699</v>
      </c>
      <c r="R844" s="20" t="s">
        <v>24</v>
      </c>
      <c r="S844" s="106" t="s">
        <v>1277</v>
      </c>
    </row>
    <row r="845" ht="19.5" spans="1:19">
      <c r="A845" s="22">
        <v>840</v>
      </c>
      <c r="B845" s="22" t="s">
        <v>1811</v>
      </c>
      <c r="C845" s="22" t="s">
        <v>1812</v>
      </c>
      <c r="D845" s="22">
        <v>1525</v>
      </c>
      <c r="E845" s="103">
        <v>41.76</v>
      </c>
      <c r="F845" s="103">
        <f t="shared" si="65"/>
        <v>36.5181992337165</v>
      </c>
      <c r="G845" s="22" t="s">
        <v>60</v>
      </c>
      <c r="H845" s="104">
        <v>183000</v>
      </c>
      <c r="I845" s="104">
        <v>18300</v>
      </c>
      <c r="J845" s="104"/>
      <c r="K845" s="104">
        <v>18300</v>
      </c>
      <c r="L845" s="104">
        <f t="shared" si="66"/>
        <v>5490</v>
      </c>
      <c r="M845" s="104">
        <f t="shared" si="67"/>
        <v>7320</v>
      </c>
      <c r="N845" s="104">
        <f t="shared" si="68"/>
        <v>12810</v>
      </c>
      <c r="O845" s="104">
        <f t="shared" si="69"/>
        <v>5490</v>
      </c>
      <c r="P845" s="109">
        <v>44328</v>
      </c>
      <c r="Q845" s="109">
        <v>44692</v>
      </c>
      <c r="R845" s="20" t="s">
        <v>24</v>
      </c>
      <c r="S845" s="106" t="s">
        <v>1782</v>
      </c>
    </row>
    <row r="846" ht="19.5" spans="1:19">
      <c r="A846" s="22">
        <v>841</v>
      </c>
      <c r="B846" s="22" t="s">
        <v>1813</v>
      </c>
      <c r="C846" s="22" t="s">
        <v>1814</v>
      </c>
      <c r="D846" s="22">
        <v>950</v>
      </c>
      <c r="E846" s="103">
        <v>22.07</v>
      </c>
      <c r="F846" s="103">
        <f t="shared" si="65"/>
        <v>43.0448572723154</v>
      </c>
      <c r="G846" s="22" t="s">
        <v>60</v>
      </c>
      <c r="H846" s="104">
        <v>114000</v>
      </c>
      <c r="I846" s="104">
        <v>11400</v>
      </c>
      <c r="J846" s="104"/>
      <c r="K846" s="104">
        <v>11400</v>
      </c>
      <c r="L846" s="104">
        <f t="shared" si="66"/>
        <v>3420</v>
      </c>
      <c r="M846" s="104">
        <f t="shared" si="67"/>
        <v>4560</v>
      </c>
      <c r="N846" s="104">
        <f t="shared" si="68"/>
        <v>7980</v>
      </c>
      <c r="O846" s="104">
        <f t="shared" si="69"/>
        <v>3420</v>
      </c>
      <c r="P846" s="109">
        <v>44326</v>
      </c>
      <c r="Q846" s="109">
        <v>44690</v>
      </c>
      <c r="R846" s="20" t="s">
        <v>24</v>
      </c>
      <c r="S846" s="106" t="s">
        <v>1277</v>
      </c>
    </row>
    <row r="847" ht="19.5" spans="1:19">
      <c r="A847" s="22">
        <v>842</v>
      </c>
      <c r="B847" s="22" t="s">
        <v>1815</v>
      </c>
      <c r="C847" s="22" t="s">
        <v>1816</v>
      </c>
      <c r="D847" s="22">
        <v>500</v>
      </c>
      <c r="E847" s="103">
        <v>21.75</v>
      </c>
      <c r="F847" s="103">
        <f t="shared" si="65"/>
        <v>22.9885057471264</v>
      </c>
      <c r="G847" s="22" t="s">
        <v>60</v>
      </c>
      <c r="H847" s="104">
        <v>60000</v>
      </c>
      <c r="I847" s="104">
        <v>6000</v>
      </c>
      <c r="J847" s="104"/>
      <c r="K847" s="104">
        <v>6000</v>
      </c>
      <c r="L847" s="104">
        <f t="shared" si="66"/>
        <v>1800</v>
      </c>
      <c r="M847" s="104">
        <f t="shared" si="67"/>
        <v>2400</v>
      </c>
      <c r="N847" s="104">
        <f t="shared" si="68"/>
        <v>4200</v>
      </c>
      <c r="O847" s="104">
        <f t="shared" si="69"/>
        <v>1800</v>
      </c>
      <c r="P847" s="109">
        <v>44326</v>
      </c>
      <c r="Q847" s="109">
        <v>44690</v>
      </c>
      <c r="R847" s="20" t="s">
        <v>24</v>
      </c>
      <c r="S847" s="106" t="s">
        <v>1313</v>
      </c>
    </row>
    <row r="848" ht="19.5" spans="1:19">
      <c r="A848" s="22">
        <v>843</v>
      </c>
      <c r="B848" s="22" t="s">
        <v>1817</v>
      </c>
      <c r="C848" s="22" t="s">
        <v>1818</v>
      </c>
      <c r="D848" s="22">
        <v>500</v>
      </c>
      <c r="E848" s="103">
        <v>11.53</v>
      </c>
      <c r="F848" s="103">
        <f t="shared" si="65"/>
        <v>43.3651344319167</v>
      </c>
      <c r="G848" s="22" t="s">
        <v>101</v>
      </c>
      <c r="H848" s="104">
        <v>60000</v>
      </c>
      <c r="I848" s="104">
        <v>6000</v>
      </c>
      <c r="J848" s="104"/>
      <c r="K848" s="104">
        <v>6000</v>
      </c>
      <c r="L848" s="104">
        <f t="shared" si="66"/>
        <v>1800</v>
      </c>
      <c r="M848" s="104">
        <f t="shared" si="67"/>
        <v>2400</v>
      </c>
      <c r="N848" s="104">
        <f t="shared" si="68"/>
        <v>4200</v>
      </c>
      <c r="O848" s="104">
        <f t="shared" si="69"/>
        <v>1800</v>
      </c>
      <c r="P848" s="109">
        <v>44331</v>
      </c>
      <c r="Q848" s="109">
        <v>44695</v>
      </c>
      <c r="R848" s="20" t="s">
        <v>24</v>
      </c>
      <c r="S848" s="106" t="s">
        <v>1819</v>
      </c>
    </row>
    <row r="849" ht="19.5" spans="1:19">
      <c r="A849" s="22">
        <v>844</v>
      </c>
      <c r="B849" s="22" t="s">
        <v>1820</v>
      </c>
      <c r="C849" s="22" t="s">
        <v>1821</v>
      </c>
      <c r="D849" s="22">
        <v>566</v>
      </c>
      <c r="E849" s="103">
        <v>17.71</v>
      </c>
      <c r="F849" s="103">
        <f t="shared" si="65"/>
        <v>31.9593450028233</v>
      </c>
      <c r="G849" s="22" t="s">
        <v>60</v>
      </c>
      <c r="H849" s="104">
        <v>67920</v>
      </c>
      <c r="I849" s="104">
        <v>6792</v>
      </c>
      <c r="J849" s="104"/>
      <c r="K849" s="104">
        <v>6792</v>
      </c>
      <c r="L849" s="104">
        <f t="shared" si="66"/>
        <v>2037.6</v>
      </c>
      <c r="M849" s="104">
        <f t="shared" si="67"/>
        <v>2716.8</v>
      </c>
      <c r="N849" s="104">
        <f t="shared" si="68"/>
        <v>4754.4</v>
      </c>
      <c r="O849" s="104">
        <f t="shared" si="69"/>
        <v>2037.6</v>
      </c>
      <c r="P849" s="109">
        <v>44327</v>
      </c>
      <c r="Q849" s="109">
        <v>44691</v>
      </c>
      <c r="R849" s="20" t="s">
        <v>27</v>
      </c>
      <c r="S849" s="106" t="s">
        <v>1443</v>
      </c>
    </row>
    <row r="850" ht="19.5" spans="1:19">
      <c r="A850" s="22">
        <v>845</v>
      </c>
      <c r="B850" s="22" t="s">
        <v>1822</v>
      </c>
      <c r="C850" s="22" t="s">
        <v>1823</v>
      </c>
      <c r="D850" s="22">
        <v>600</v>
      </c>
      <c r="E850" s="103">
        <v>15.29</v>
      </c>
      <c r="F850" s="103">
        <f t="shared" si="65"/>
        <v>39.241334205363</v>
      </c>
      <c r="G850" s="22" t="s">
        <v>64</v>
      </c>
      <c r="H850" s="104">
        <v>72000</v>
      </c>
      <c r="I850" s="104">
        <v>7200</v>
      </c>
      <c r="J850" s="104"/>
      <c r="K850" s="104">
        <v>7200</v>
      </c>
      <c r="L850" s="104">
        <f t="shared" si="66"/>
        <v>2160</v>
      </c>
      <c r="M850" s="104">
        <f t="shared" si="67"/>
        <v>2880</v>
      </c>
      <c r="N850" s="104">
        <f t="shared" si="68"/>
        <v>5040</v>
      </c>
      <c r="O850" s="104">
        <f t="shared" si="69"/>
        <v>2160</v>
      </c>
      <c r="P850" s="109">
        <v>44337</v>
      </c>
      <c r="Q850" s="109">
        <v>44701</v>
      </c>
      <c r="R850" s="20" t="s">
        <v>26</v>
      </c>
      <c r="S850" s="106" t="s">
        <v>1824</v>
      </c>
    </row>
    <row r="851" ht="19.5" spans="1:19">
      <c r="A851" s="22">
        <v>846</v>
      </c>
      <c r="B851" s="22" t="s">
        <v>1825</v>
      </c>
      <c r="C851" s="22" t="s">
        <v>1826</v>
      </c>
      <c r="D851" s="22">
        <v>1100</v>
      </c>
      <c r="E851" s="103">
        <v>32.51</v>
      </c>
      <c r="F851" s="103">
        <f t="shared" si="65"/>
        <v>33.8357428483544</v>
      </c>
      <c r="G851" s="22" t="s">
        <v>60</v>
      </c>
      <c r="H851" s="104">
        <v>132000</v>
      </c>
      <c r="I851" s="104">
        <v>13200</v>
      </c>
      <c r="J851" s="104"/>
      <c r="K851" s="104">
        <v>13200</v>
      </c>
      <c r="L851" s="104">
        <f t="shared" si="66"/>
        <v>3960</v>
      </c>
      <c r="M851" s="104">
        <f t="shared" si="67"/>
        <v>5280</v>
      </c>
      <c r="N851" s="104">
        <f t="shared" si="68"/>
        <v>9240</v>
      </c>
      <c r="O851" s="104">
        <f t="shared" si="69"/>
        <v>3960</v>
      </c>
      <c r="P851" s="109">
        <v>44346</v>
      </c>
      <c r="Q851" s="109">
        <v>44710</v>
      </c>
      <c r="R851" s="20" t="s">
        <v>24</v>
      </c>
      <c r="S851" s="106" t="s">
        <v>1568</v>
      </c>
    </row>
    <row r="852" ht="19.5" spans="1:19">
      <c r="A852" s="22">
        <v>847</v>
      </c>
      <c r="B852" s="22" t="s">
        <v>1827</v>
      </c>
      <c r="C852" s="22" t="s">
        <v>1828</v>
      </c>
      <c r="D852" s="22">
        <v>930</v>
      </c>
      <c r="E852" s="103">
        <v>27.45</v>
      </c>
      <c r="F852" s="103">
        <f t="shared" si="65"/>
        <v>33.879781420765</v>
      </c>
      <c r="G852" s="22" t="s">
        <v>60</v>
      </c>
      <c r="H852" s="104">
        <v>111600</v>
      </c>
      <c r="I852" s="104">
        <v>11160</v>
      </c>
      <c r="J852" s="104"/>
      <c r="K852" s="104">
        <v>11160</v>
      </c>
      <c r="L852" s="104">
        <f t="shared" si="66"/>
        <v>3348</v>
      </c>
      <c r="M852" s="104">
        <f t="shared" si="67"/>
        <v>4464</v>
      </c>
      <c r="N852" s="104">
        <f t="shared" si="68"/>
        <v>7812</v>
      </c>
      <c r="O852" s="104">
        <f t="shared" si="69"/>
        <v>3348</v>
      </c>
      <c r="P852" s="109">
        <v>44338</v>
      </c>
      <c r="Q852" s="109">
        <v>44702</v>
      </c>
      <c r="R852" s="20" t="s">
        <v>24</v>
      </c>
      <c r="S852" s="106" t="s">
        <v>1304</v>
      </c>
    </row>
    <row r="853" ht="19.5" spans="1:19">
      <c r="A853" s="22">
        <v>848</v>
      </c>
      <c r="B853" s="22" t="s">
        <v>1430</v>
      </c>
      <c r="C853" s="22" t="s">
        <v>1829</v>
      </c>
      <c r="D853" s="22">
        <v>2500</v>
      </c>
      <c r="E853" s="103">
        <v>58.05</v>
      </c>
      <c r="F853" s="103">
        <f t="shared" si="65"/>
        <v>43.0663221360896</v>
      </c>
      <c r="G853" s="22" t="s">
        <v>60</v>
      </c>
      <c r="H853" s="104">
        <v>300000</v>
      </c>
      <c r="I853" s="104">
        <v>30000</v>
      </c>
      <c r="J853" s="104"/>
      <c r="K853" s="104">
        <v>30000</v>
      </c>
      <c r="L853" s="104">
        <f t="shared" si="66"/>
        <v>9000</v>
      </c>
      <c r="M853" s="104">
        <f t="shared" si="67"/>
        <v>12000</v>
      </c>
      <c r="N853" s="104">
        <f t="shared" si="68"/>
        <v>21000</v>
      </c>
      <c r="O853" s="104">
        <f t="shared" si="69"/>
        <v>9000</v>
      </c>
      <c r="P853" s="109">
        <v>44346</v>
      </c>
      <c r="Q853" s="109">
        <v>44710</v>
      </c>
      <c r="R853" s="20" t="s">
        <v>24</v>
      </c>
      <c r="S853" s="106" t="s">
        <v>1533</v>
      </c>
    </row>
    <row r="854" ht="19.5" spans="1:19">
      <c r="A854" s="22">
        <v>849</v>
      </c>
      <c r="B854" s="22" t="s">
        <v>1430</v>
      </c>
      <c r="C854" s="22" t="s">
        <v>1830</v>
      </c>
      <c r="D854" s="22">
        <v>800</v>
      </c>
      <c r="E854" s="103">
        <v>19.05</v>
      </c>
      <c r="F854" s="103">
        <f t="shared" si="65"/>
        <v>41.994750656168</v>
      </c>
      <c r="G854" s="22" t="s">
        <v>60</v>
      </c>
      <c r="H854" s="104">
        <v>96000</v>
      </c>
      <c r="I854" s="104">
        <v>9600</v>
      </c>
      <c r="J854" s="104"/>
      <c r="K854" s="104">
        <v>9600</v>
      </c>
      <c r="L854" s="104">
        <f t="shared" si="66"/>
        <v>2880</v>
      </c>
      <c r="M854" s="104">
        <f t="shared" si="67"/>
        <v>3840</v>
      </c>
      <c r="N854" s="104">
        <f t="shared" si="68"/>
        <v>6720</v>
      </c>
      <c r="O854" s="104">
        <f t="shared" si="69"/>
        <v>2880</v>
      </c>
      <c r="P854" s="109">
        <v>44346</v>
      </c>
      <c r="Q854" s="109">
        <v>44710</v>
      </c>
      <c r="R854" s="20" t="s">
        <v>28</v>
      </c>
      <c r="S854" s="106" t="s">
        <v>1831</v>
      </c>
    </row>
    <row r="855" ht="19.5" spans="1:19">
      <c r="A855" s="22">
        <v>850</v>
      </c>
      <c r="B855" s="22" t="s">
        <v>1832</v>
      </c>
      <c r="C855" s="22" t="s">
        <v>1833</v>
      </c>
      <c r="D855" s="22">
        <v>900</v>
      </c>
      <c r="E855" s="103">
        <v>27</v>
      </c>
      <c r="F855" s="103">
        <f t="shared" si="65"/>
        <v>33.3333333333333</v>
      </c>
      <c r="G855" s="22" t="s">
        <v>60</v>
      </c>
      <c r="H855" s="104">
        <v>108000</v>
      </c>
      <c r="I855" s="104">
        <v>10800</v>
      </c>
      <c r="J855" s="104"/>
      <c r="K855" s="104">
        <v>10800</v>
      </c>
      <c r="L855" s="104">
        <f t="shared" si="66"/>
        <v>3240</v>
      </c>
      <c r="M855" s="104">
        <f t="shared" si="67"/>
        <v>4320</v>
      </c>
      <c r="N855" s="104">
        <f t="shared" si="68"/>
        <v>7560</v>
      </c>
      <c r="O855" s="104">
        <f t="shared" si="69"/>
        <v>3240</v>
      </c>
      <c r="P855" s="109">
        <v>44336</v>
      </c>
      <c r="Q855" s="109">
        <v>44700</v>
      </c>
      <c r="R855" s="20" t="s">
        <v>24</v>
      </c>
      <c r="S855" s="106" t="s">
        <v>1313</v>
      </c>
    </row>
    <row r="856" ht="19.5" spans="1:19">
      <c r="A856" s="22">
        <v>851</v>
      </c>
      <c r="B856" s="22" t="s">
        <v>1834</v>
      </c>
      <c r="C856" s="22" t="s">
        <v>1835</v>
      </c>
      <c r="D856" s="22">
        <v>1500</v>
      </c>
      <c r="E856" s="103">
        <v>46.83</v>
      </c>
      <c r="F856" s="103">
        <f t="shared" si="65"/>
        <v>32.0307495195388</v>
      </c>
      <c r="G856" s="22" t="s">
        <v>60</v>
      </c>
      <c r="H856" s="104">
        <v>180000</v>
      </c>
      <c r="I856" s="104">
        <v>18000</v>
      </c>
      <c r="J856" s="104"/>
      <c r="K856" s="104">
        <v>18000</v>
      </c>
      <c r="L856" s="104">
        <f t="shared" si="66"/>
        <v>5400</v>
      </c>
      <c r="M856" s="104">
        <f t="shared" si="67"/>
        <v>7200</v>
      </c>
      <c r="N856" s="104">
        <f t="shared" si="68"/>
        <v>12600</v>
      </c>
      <c r="O856" s="104">
        <f t="shared" si="69"/>
        <v>5400</v>
      </c>
      <c r="P856" s="109">
        <v>44346</v>
      </c>
      <c r="Q856" s="109">
        <v>44710</v>
      </c>
      <c r="R856" s="20" t="s">
        <v>24</v>
      </c>
      <c r="S856" s="106" t="s">
        <v>1086</v>
      </c>
    </row>
    <row r="857" ht="19.5" spans="1:19">
      <c r="A857" s="22">
        <v>852</v>
      </c>
      <c r="B857" s="22" t="s">
        <v>1836</v>
      </c>
      <c r="C857" s="22" t="s">
        <v>1837</v>
      </c>
      <c r="D857" s="22">
        <v>900</v>
      </c>
      <c r="E857" s="103">
        <v>22.17</v>
      </c>
      <c r="F857" s="103">
        <f t="shared" si="65"/>
        <v>40.595399188092</v>
      </c>
      <c r="G857" s="22" t="s">
        <v>60</v>
      </c>
      <c r="H857" s="104">
        <v>108000</v>
      </c>
      <c r="I857" s="104">
        <v>10800</v>
      </c>
      <c r="J857" s="104"/>
      <c r="K857" s="104">
        <v>10800</v>
      </c>
      <c r="L857" s="104">
        <f t="shared" si="66"/>
        <v>3240</v>
      </c>
      <c r="M857" s="104">
        <f t="shared" si="67"/>
        <v>4320</v>
      </c>
      <c r="N857" s="104">
        <f t="shared" si="68"/>
        <v>7560</v>
      </c>
      <c r="O857" s="104">
        <f t="shared" si="69"/>
        <v>3240</v>
      </c>
      <c r="P857" s="109">
        <v>44347</v>
      </c>
      <c r="Q857" s="109">
        <v>44711</v>
      </c>
      <c r="R857" s="20" t="s">
        <v>27</v>
      </c>
      <c r="S857" s="106" t="s">
        <v>1184</v>
      </c>
    </row>
    <row r="858" ht="19.5" spans="1:19">
      <c r="A858" s="22">
        <v>853</v>
      </c>
      <c r="B858" s="22" t="s">
        <v>1838</v>
      </c>
      <c r="C858" s="22" t="s">
        <v>1839</v>
      </c>
      <c r="D858" s="22">
        <v>2500</v>
      </c>
      <c r="E858" s="103">
        <v>62.6</v>
      </c>
      <c r="F858" s="103">
        <f t="shared" si="65"/>
        <v>39.9361022364217</v>
      </c>
      <c r="G858" s="22" t="s">
        <v>216</v>
      </c>
      <c r="H858" s="104">
        <v>300000</v>
      </c>
      <c r="I858" s="104">
        <v>30000</v>
      </c>
      <c r="J858" s="104"/>
      <c r="K858" s="104">
        <v>30000</v>
      </c>
      <c r="L858" s="104">
        <f t="shared" si="66"/>
        <v>9000</v>
      </c>
      <c r="M858" s="104">
        <f t="shared" si="67"/>
        <v>12000</v>
      </c>
      <c r="N858" s="104">
        <f t="shared" si="68"/>
        <v>21000</v>
      </c>
      <c r="O858" s="104">
        <f t="shared" si="69"/>
        <v>9000</v>
      </c>
      <c r="P858" s="109">
        <v>44337</v>
      </c>
      <c r="Q858" s="109">
        <v>44701</v>
      </c>
      <c r="R858" s="20" t="s">
        <v>24</v>
      </c>
      <c r="S858" s="106" t="s">
        <v>1497</v>
      </c>
    </row>
    <row r="859" ht="19.5" spans="1:19">
      <c r="A859" s="22">
        <v>854</v>
      </c>
      <c r="B859" s="22" t="s">
        <v>1840</v>
      </c>
      <c r="C859" s="22" t="s">
        <v>1841</v>
      </c>
      <c r="D859" s="22">
        <v>500</v>
      </c>
      <c r="E859" s="103">
        <v>12.14</v>
      </c>
      <c r="F859" s="103">
        <f t="shared" si="65"/>
        <v>41.1861614497529</v>
      </c>
      <c r="G859" s="22" t="s">
        <v>64</v>
      </c>
      <c r="H859" s="104">
        <v>60000</v>
      </c>
      <c r="I859" s="104">
        <v>6000</v>
      </c>
      <c r="J859" s="104"/>
      <c r="K859" s="104">
        <v>6000</v>
      </c>
      <c r="L859" s="104">
        <f t="shared" si="66"/>
        <v>1800</v>
      </c>
      <c r="M859" s="104">
        <f t="shared" si="67"/>
        <v>2400</v>
      </c>
      <c r="N859" s="104">
        <f t="shared" si="68"/>
        <v>4200</v>
      </c>
      <c r="O859" s="104">
        <f t="shared" si="69"/>
        <v>1800</v>
      </c>
      <c r="P859" s="109">
        <v>44335</v>
      </c>
      <c r="Q859" s="109">
        <v>44699</v>
      </c>
      <c r="R859" s="20" t="s">
        <v>24</v>
      </c>
      <c r="S859" s="106" t="s">
        <v>1842</v>
      </c>
    </row>
    <row r="860" ht="19.5" spans="1:19">
      <c r="A860" s="22">
        <v>855</v>
      </c>
      <c r="B860" s="22" t="s">
        <v>1843</v>
      </c>
      <c r="C860" s="22" t="s">
        <v>1844</v>
      </c>
      <c r="D860" s="22">
        <v>1700</v>
      </c>
      <c r="E860" s="103">
        <v>48.15</v>
      </c>
      <c r="F860" s="103">
        <f t="shared" si="65"/>
        <v>35.3063343717549</v>
      </c>
      <c r="G860" s="22" t="s">
        <v>60</v>
      </c>
      <c r="H860" s="104">
        <v>204000</v>
      </c>
      <c r="I860" s="104">
        <v>20400</v>
      </c>
      <c r="J860" s="104"/>
      <c r="K860" s="104">
        <v>20400</v>
      </c>
      <c r="L860" s="104">
        <f t="shared" si="66"/>
        <v>6120</v>
      </c>
      <c r="M860" s="104">
        <f t="shared" si="67"/>
        <v>8160</v>
      </c>
      <c r="N860" s="104">
        <f t="shared" si="68"/>
        <v>14280</v>
      </c>
      <c r="O860" s="104">
        <f t="shared" si="69"/>
        <v>6120</v>
      </c>
      <c r="P860" s="109">
        <v>44346</v>
      </c>
      <c r="Q860" s="109">
        <v>44710</v>
      </c>
      <c r="R860" s="20" t="s">
        <v>24</v>
      </c>
      <c r="S860" s="106" t="s">
        <v>1672</v>
      </c>
    </row>
    <row r="861" ht="19.5" spans="1:19">
      <c r="A861" s="22">
        <v>856</v>
      </c>
      <c r="B861" s="22" t="s">
        <v>1845</v>
      </c>
      <c r="C861" s="22" t="s">
        <v>1846</v>
      </c>
      <c r="D861" s="22">
        <v>2000</v>
      </c>
      <c r="E861" s="103">
        <v>27.38</v>
      </c>
      <c r="F861" s="103">
        <f t="shared" si="65"/>
        <v>73.0460189919649</v>
      </c>
      <c r="G861" s="22" t="s">
        <v>60</v>
      </c>
      <c r="H861" s="104">
        <v>240000</v>
      </c>
      <c r="I861" s="104">
        <v>24000</v>
      </c>
      <c r="J861" s="104"/>
      <c r="K861" s="104">
        <v>24000</v>
      </c>
      <c r="L861" s="104">
        <f t="shared" si="66"/>
        <v>7200</v>
      </c>
      <c r="M861" s="104">
        <f t="shared" si="67"/>
        <v>9600</v>
      </c>
      <c r="N861" s="104">
        <f t="shared" si="68"/>
        <v>16800</v>
      </c>
      <c r="O861" s="104">
        <f t="shared" si="69"/>
        <v>7200</v>
      </c>
      <c r="P861" s="109">
        <v>44338</v>
      </c>
      <c r="Q861" s="109">
        <v>44702</v>
      </c>
      <c r="R861" s="20" t="s">
        <v>24</v>
      </c>
      <c r="S861" s="106" t="s">
        <v>1847</v>
      </c>
    </row>
    <row r="862" ht="19.5" spans="1:19">
      <c r="A862" s="22">
        <v>857</v>
      </c>
      <c r="B862" s="22" t="s">
        <v>1845</v>
      </c>
      <c r="C862" s="22" t="s">
        <v>1848</v>
      </c>
      <c r="D862" s="22">
        <v>1750</v>
      </c>
      <c r="E862" s="103">
        <v>29.87</v>
      </c>
      <c r="F862" s="103">
        <f t="shared" si="65"/>
        <v>58.5872112487446</v>
      </c>
      <c r="G862" s="22" t="s">
        <v>60</v>
      </c>
      <c r="H862" s="104">
        <v>210000</v>
      </c>
      <c r="I862" s="104">
        <v>21000</v>
      </c>
      <c r="J862" s="104"/>
      <c r="K862" s="104">
        <v>21000</v>
      </c>
      <c r="L862" s="104">
        <f t="shared" si="66"/>
        <v>6300</v>
      </c>
      <c r="M862" s="104">
        <f t="shared" si="67"/>
        <v>8400</v>
      </c>
      <c r="N862" s="104">
        <f t="shared" si="68"/>
        <v>14700</v>
      </c>
      <c r="O862" s="104">
        <f t="shared" si="69"/>
        <v>6300</v>
      </c>
      <c r="P862" s="109">
        <v>44338</v>
      </c>
      <c r="Q862" s="109">
        <v>44702</v>
      </c>
      <c r="R862" s="20" t="s">
        <v>24</v>
      </c>
      <c r="S862" s="106" t="s">
        <v>1849</v>
      </c>
    </row>
    <row r="863" ht="19.5" spans="1:19">
      <c r="A863" s="22">
        <v>858</v>
      </c>
      <c r="B863" s="22" t="s">
        <v>1850</v>
      </c>
      <c r="C863" s="22" t="s">
        <v>1851</v>
      </c>
      <c r="D863" s="22">
        <v>1000</v>
      </c>
      <c r="E863" s="103">
        <v>24.67</v>
      </c>
      <c r="F863" s="103">
        <f t="shared" si="65"/>
        <v>40.5350628293474</v>
      </c>
      <c r="G863" s="22" t="s">
        <v>60</v>
      </c>
      <c r="H863" s="104">
        <v>120000</v>
      </c>
      <c r="I863" s="104">
        <v>12000</v>
      </c>
      <c r="J863" s="104"/>
      <c r="K863" s="104">
        <v>12000</v>
      </c>
      <c r="L863" s="104">
        <f t="shared" si="66"/>
        <v>3600</v>
      </c>
      <c r="M863" s="104">
        <f t="shared" si="67"/>
        <v>4800</v>
      </c>
      <c r="N863" s="104">
        <f t="shared" si="68"/>
        <v>8400</v>
      </c>
      <c r="O863" s="104">
        <f t="shared" si="69"/>
        <v>3600</v>
      </c>
      <c r="P863" s="109">
        <v>44347</v>
      </c>
      <c r="Q863" s="109">
        <v>44711</v>
      </c>
      <c r="R863" s="20" t="s">
        <v>24</v>
      </c>
      <c r="S863" s="106" t="s">
        <v>1608</v>
      </c>
    </row>
    <row r="864" ht="19.5" spans="1:19">
      <c r="A864" s="22">
        <v>859</v>
      </c>
      <c r="B864" s="22" t="s">
        <v>1840</v>
      </c>
      <c r="C864" s="22" t="s">
        <v>1852</v>
      </c>
      <c r="D864" s="22">
        <v>900</v>
      </c>
      <c r="E864" s="103">
        <v>20.96</v>
      </c>
      <c r="F864" s="103">
        <f t="shared" si="65"/>
        <v>42.9389312977099</v>
      </c>
      <c r="G864" s="22" t="s">
        <v>60</v>
      </c>
      <c r="H864" s="104">
        <v>108000</v>
      </c>
      <c r="I864" s="104">
        <v>10800</v>
      </c>
      <c r="J864" s="104"/>
      <c r="K864" s="104">
        <v>10800</v>
      </c>
      <c r="L864" s="104">
        <f t="shared" si="66"/>
        <v>3240</v>
      </c>
      <c r="M864" s="104">
        <f t="shared" si="67"/>
        <v>4320</v>
      </c>
      <c r="N864" s="104">
        <f t="shared" si="68"/>
        <v>7560</v>
      </c>
      <c r="O864" s="104">
        <f t="shared" si="69"/>
        <v>3240</v>
      </c>
      <c r="P864" s="109">
        <v>44335</v>
      </c>
      <c r="Q864" s="109">
        <v>44699</v>
      </c>
      <c r="R864" s="20" t="s">
        <v>24</v>
      </c>
      <c r="S864" s="106" t="s">
        <v>1842</v>
      </c>
    </row>
    <row r="865" ht="19.5" spans="1:19">
      <c r="A865" s="22">
        <v>860</v>
      </c>
      <c r="B865" s="22" t="s">
        <v>1853</v>
      </c>
      <c r="C865" s="22" t="s">
        <v>1854</v>
      </c>
      <c r="D865" s="22">
        <v>1300</v>
      </c>
      <c r="E865" s="103">
        <v>45</v>
      </c>
      <c r="F865" s="103">
        <f t="shared" si="65"/>
        <v>28.8888888888889</v>
      </c>
      <c r="G865" s="22" t="s">
        <v>60</v>
      </c>
      <c r="H865" s="104">
        <v>156000</v>
      </c>
      <c r="I865" s="104">
        <v>15600</v>
      </c>
      <c r="J865" s="104"/>
      <c r="K865" s="104">
        <v>15600</v>
      </c>
      <c r="L865" s="104">
        <f t="shared" si="66"/>
        <v>4680</v>
      </c>
      <c r="M865" s="104">
        <f t="shared" si="67"/>
        <v>6240</v>
      </c>
      <c r="N865" s="104">
        <f t="shared" si="68"/>
        <v>10920</v>
      </c>
      <c r="O865" s="104">
        <f t="shared" si="69"/>
        <v>4680</v>
      </c>
      <c r="P865" s="109">
        <v>44337</v>
      </c>
      <c r="Q865" s="109">
        <v>44701</v>
      </c>
      <c r="R865" s="20" t="s">
        <v>24</v>
      </c>
      <c r="S865" s="106" t="s">
        <v>1293</v>
      </c>
    </row>
    <row r="866" ht="19.5" spans="1:19">
      <c r="A866" s="22">
        <v>861</v>
      </c>
      <c r="B866" s="22" t="s">
        <v>1855</v>
      </c>
      <c r="C866" s="50" t="s">
        <v>1856</v>
      </c>
      <c r="D866" s="22">
        <v>1500</v>
      </c>
      <c r="E866" s="103">
        <v>35.08</v>
      </c>
      <c r="F866" s="103">
        <f t="shared" si="65"/>
        <v>42.7594070695553</v>
      </c>
      <c r="G866" s="22" t="s">
        <v>60</v>
      </c>
      <c r="H866" s="104">
        <v>180000</v>
      </c>
      <c r="I866" s="104">
        <v>18000</v>
      </c>
      <c r="J866" s="104"/>
      <c r="K866" s="104">
        <v>18000</v>
      </c>
      <c r="L866" s="104">
        <f t="shared" si="66"/>
        <v>5400</v>
      </c>
      <c r="M866" s="104">
        <f t="shared" si="67"/>
        <v>7200</v>
      </c>
      <c r="N866" s="104">
        <f t="shared" si="68"/>
        <v>12600</v>
      </c>
      <c r="O866" s="104">
        <f t="shared" si="69"/>
        <v>5400</v>
      </c>
      <c r="P866" s="109">
        <v>44352</v>
      </c>
      <c r="Q866" s="109">
        <v>44716</v>
      </c>
      <c r="R866" s="20" t="s">
        <v>27</v>
      </c>
      <c r="S866" s="106" t="s">
        <v>1013</v>
      </c>
    </row>
    <row r="867" ht="19.5" spans="1:19">
      <c r="A867" s="22">
        <v>862</v>
      </c>
      <c r="B867" s="22" t="s">
        <v>1857</v>
      </c>
      <c r="C867" s="22" t="s">
        <v>1858</v>
      </c>
      <c r="D867" s="22">
        <v>1530</v>
      </c>
      <c r="E867" s="103">
        <v>62.68</v>
      </c>
      <c r="F867" s="103">
        <f t="shared" si="65"/>
        <v>24.4097000638162</v>
      </c>
      <c r="G867" s="22" t="s">
        <v>60</v>
      </c>
      <c r="H867" s="104">
        <v>183600</v>
      </c>
      <c r="I867" s="104">
        <v>18360</v>
      </c>
      <c r="J867" s="104"/>
      <c r="K867" s="104">
        <v>18360</v>
      </c>
      <c r="L867" s="104">
        <f t="shared" si="66"/>
        <v>5508</v>
      </c>
      <c r="M867" s="104">
        <f t="shared" si="67"/>
        <v>7344</v>
      </c>
      <c r="N867" s="104">
        <f t="shared" si="68"/>
        <v>12852</v>
      </c>
      <c r="O867" s="104">
        <f t="shared" si="69"/>
        <v>5508</v>
      </c>
      <c r="P867" s="109">
        <v>44334</v>
      </c>
      <c r="Q867" s="109">
        <v>44698</v>
      </c>
      <c r="R867" s="20" t="s">
        <v>24</v>
      </c>
      <c r="S867" s="106" t="s">
        <v>1782</v>
      </c>
    </row>
    <row r="868" ht="19.5" spans="1:19">
      <c r="A868" s="22">
        <v>863</v>
      </c>
      <c r="B868" s="22" t="s">
        <v>1859</v>
      </c>
      <c r="C868" s="22" t="s">
        <v>1860</v>
      </c>
      <c r="D868" s="22">
        <v>1900</v>
      </c>
      <c r="E868" s="103">
        <v>48.05</v>
      </c>
      <c r="F868" s="103">
        <f t="shared" si="65"/>
        <v>39.5421436004162</v>
      </c>
      <c r="G868" s="22" t="s">
        <v>60</v>
      </c>
      <c r="H868" s="104">
        <v>228000</v>
      </c>
      <c r="I868" s="104">
        <v>22800</v>
      </c>
      <c r="J868" s="104"/>
      <c r="K868" s="104">
        <v>22800</v>
      </c>
      <c r="L868" s="104">
        <f t="shared" si="66"/>
        <v>6840</v>
      </c>
      <c r="M868" s="104">
        <f t="shared" si="67"/>
        <v>9120</v>
      </c>
      <c r="N868" s="104">
        <f t="shared" si="68"/>
        <v>15960</v>
      </c>
      <c r="O868" s="104">
        <f t="shared" si="69"/>
        <v>6840</v>
      </c>
      <c r="P868" s="109">
        <v>44334</v>
      </c>
      <c r="Q868" s="109">
        <v>44698</v>
      </c>
      <c r="R868" s="20" t="s">
        <v>24</v>
      </c>
      <c r="S868" s="106" t="s">
        <v>1782</v>
      </c>
    </row>
    <row r="869" ht="19.5" spans="1:19">
      <c r="A869" s="22">
        <v>864</v>
      </c>
      <c r="B869" s="22" t="s">
        <v>1861</v>
      </c>
      <c r="C869" s="22" t="s">
        <v>1862</v>
      </c>
      <c r="D869" s="22">
        <v>1000</v>
      </c>
      <c r="E869" s="103">
        <v>23.73</v>
      </c>
      <c r="F869" s="103">
        <f t="shared" si="65"/>
        <v>42.1407501053519</v>
      </c>
      <c r="G869" s="22" t="s">
        <v>60</v>
      </c>
      <c r="H869" s="104">
        <v>120000</v>
      </c>
      <c r="I869" s="104">
        <v>12000</v>
      </c>
      <c r="J869" s="104"/>
      <c r="K869" s="104">
        <v>12000</v>
      </c>
      <c r="L869" s="104">
        <f t="shared" si="66"/>
        <v>3600</v>
      </c>
      <c r="M869" s="104">
        <f t="shared" si="67"/>
        <v>4800</v>
      </c>
      <c r="N869" s="104">
        <f t="shared" si="68"/>
        <v>8400</v>
      </c>
      <c r="O869" s="104">
        <f t="shared" si="69"/>
        <v>3600</v>
      </c>
      <c r="P869" s="109">
        <v>44346</v>
      </c>
      <c r="Q869" s="109">
        <v>44710</v>
      </c>
      <c r="R869" s="20" t="s">
        <v>24</v>
      </c>
      <c r="S869" s="106" t="s">
        <v>1863</v>
      </c>
    </row>
    <row r="870" ht="19.5" spans="1:19">
      <c r="A870" s="22">
        <v>865</v>
      </c>
      <c r="B870" s="22" t="s">
        <v>1791</v>
      </c>
      <c r="C870" s="22" t="s">
        <v>1864</v>
      </c>
      <c r="D870" s="22">
        <v>1038</v>
      </c>
      <c r="E870" s="103">
        <v>28.25</v>
      </c>
      <c r="F870" s="103">
        <f t="shared" si="65"/>
        <v>36.7433628318584</v>
      </c>
      <c r="G870" s="22" t="s">
        <v>60</v>
      </c>
      <c r="H870" s="104">
        <v>124560</v>
      </c>
      <c r="I870" s="104">
        <v>12456</v>
      </c>
      <c r="J870" s="104"/>
      <c r="K870" s="104">
        <v>12456</v>
      </c>
      <c r="L870" s="104">
        <f t="shared" si="66"/>
        <v>3736.8</v>
      </c>
      <c r="M870" s="104">
        <f t="shared" si="67"/>
        <v>4982.4</v>
      </c>
      <c r="N870" s="104">
        <f t="shared" si="68"/>
        <v>8719.2</v>
      </c>
      <c r="O870" s="104">
        <f t="shared" si="69"/>
        <v>3736.8</v>
      </c>
      <c r="P870" s="109">
        <v>44336</v>
      </c>
      <c r="Q870" s="109">
        <v>44700</v>
      </c>
      <c r="R870" s="20" t="s">
        <v>24</v>
      </c>
      <c r="S870" s="106" t="s">
        <v>1421</v>
      </c>
    </row>
    <row r="871" ht="19.5" spans="1:19">
      <c r="A871" s="22">
        <v>866</v>
      </c>
      <c r="B871" s="22" t="s">
        <v>1865</v>
      </c>
      <c r="C871" s="22" t="s">
        <v>1866</v>
      </c>
      <c r="D871" s="22">
        <v>1500</v>
      </c>
      <c r="E871" s="103">
        <v>48.84</v>
      </c>
      <c r="F871" s="103">
        <f t="shared" si="65"/>
        <v>30.7125307125307</v>
      </c>
      <c r="G871" s="22" t="s">
        <v>60</v>
      </c>
      <c r="H871" s="104">
        <v>180000</v>
      </c>
      <c r="I871" s="104">
        <v>18000</v>
      </c>
      <c r="J871" s="104"/>
      <c r="K871" s="104">
        <v>18000</v>
      </c>
      <c r="L871" s="104">
        <f t="shared" si="66"/>
        <v>5400</v>
      </c>
      <c r="M871" s="104">
        <f t="shared" si="67"/>
        <v>7200</v>
      </c>
      <c r="N871" s="104">
        <f t="shared" si="68"/>
        <v>12600</v>
      </c>
      <c r="O871" s="104">
        <f t="shared" si="69"/>
        <v>5400</v>
      </c>
      <c r="P871" s="109">
        <v>44335</v>
      </c>
      <c r="Q871" s="109">
        <v>44699</v>
      </c>
      <c r="R871" s="20" t="s">
        <v>27</v>
      </c>
      <c r="S871" s="106" t="s">
        <v>1867</v>
      </c>
    </row>
    <row r="872" ht="19.5" spans="1:19">
      <c r="A872" s="22">
        <v>867</v>
      </c>
      <c r="B872" s="22" t="s">
        <v>1855</v>
      </c>
      <c r="C872" s="50" t="s">
        <v>1868</v>
      </c>
      <c r="D872" s="22">
        <v>3100</v>
      </c>
      <c r="E872" s="103">
        <v>76.47</v>
      </c>
      <c r="F872" s="103">
        <f t="shared" si="65"/>
        <v>40.5387733751798</v>
      </c>
      <c r="G872" s="22" t="s">
        <v>1869</v>
      </c>
      <c r="H872" s="104">
        <v>372000</v>
      </c>
      <c r="I872" s="104">
        <v>37200</v>
      </c>
      <c r="J872" s="104"/>
      <c r="K872" s="104">
        <v>37200</v>
      </c>
      <c r="L872" s="104">
        <f t="shared" si="66"/>
        <v>11160</v>
      </c>
      <c r="M872" s="104">
        <f t="shared" si="67"/>
        <v>14880</v>
      </c>
      <c r="N872" s="104">
        <f t="shared" si="68"/>
        <v>26040</v>
      </c>
      <c r="O872" s="104">
        <f t="shared" si="69"/>
        <v>11160</v>
      </c>
      <c r="P872" s="109">
        <v>44349</v>
      </c>
      <c r="Q872" s="109">
        <v>44713</v>
      </c>
      <c r="R872" s="20" t="s">
        <v>27</v>
      </c>
      <c r="S872" s="106" t="s">
        <v>1013</v>
      </c>
    </row>
    <row r="873" ht="19.5" spans="1:19">
      <c r="A873" s="22">
        <v>868</v>
      </c>
      <c r="B873" s="22" t="s">
        <v>1836</v>
      </c>
      <c r="C873" s="22" t="s">
        <v>1870</v>
      </c>
      <c r="D873" s="22">
        <v>2000</v>
      </c>
      <c r="E873" s="103">
        <v>47.84</v>
      </c>
      <c r="F873" s="103">
        <f t="shared" si="65"/>
        <v>41.8060200668896</v>
      </c>
      <c r="G873" s="22" t="s">
        <v>60</v>
      </c>
      <c r="H873" s="104">
        <v>240000</v>
      </c>
      <c r="I873" s="104">
        <v>24000</v>
      </c>
      <c r="J873" s="104"/>
      <c r="K873" s="104">
        <v>24000</v>
      </c>
      <c r="L873" s="104">
        <f t="shared" si="66"/>
        <v>7200</v>
      </c>
      <c r="M873" s="104">
        <f t="shared" si="67"/>
        <v>9600</v>
      </c>
      <c r="N873" s="104">
        <f t="shared" si="68"/>
        <v>16800</v>
      </c>
      <c r="O873" s="104">
        <f t="shared" si="69"/>
        <v>7200</v>
      </c>
      <c r="P873" s="109">
        <v>44347</v>
      </c>
      <c r="Q873" s="109">
        <v>44711</v>
      </c>
      <c r="R873" s="20" t="s">
        <v>27</v>
      </c>
      <c r="S873" s="106" t="s">
        <v>1184</v>
      </c>
    </row>
    <row r="874" ht="19.5" spans="1:19">
      <c r="A874" s="22">
        <v>869</v>
      </c>
      <c r="B874" s="22" t="s">
        <v>1871</v>
      </c>
      <c r="C874" s="22" t="s">
        <v>1872</v>
      </c>
      <c r="D874" s="22">
        <v>1500</v>
      </c>
      <c r="E874" s="103">
        <v>45.55</v>
      </c>
      <c r="F874" s="103">
        <f t="shared" si="65"/>
        <v>32.9308452250274</v>
      </c>
      <c r="G874" s="22" t="s">
        <v>60</v>
      </c>
      <c r="H874" s="104">
        <v>180000</v>
      </c>
      <c r="I874" s="104">
        <v>18000</v>
      </c>
      <c r="J874" s="104"/>
      <c r="K874" s="104">
        <v>18000</v>
      </c>
      <c r="L874" s="104">
        <f t="shared" si="66"/>
        <v>5400</v>
      </c>
      <c r="M874" s="104">
        <f t="shared" si="67"/>
        <v>7200</v>
      </c>
      <c r="N874" s="104">
        <f t="shared" si="68"/>
        <v>12600</v>
      </c>
      <c r="O874" s="104">
        <f t="shared" si="69"/>
        <v>5400</v>
      </c>
      <c r="P874" s="109">
        <v>44338</v>
      </c>
      <c r="Q874" s="109">
        <v>44702</v>
      </c>
      <c r="R874" s="20" t="s">
        <v>24</v>
      </c>
      <c r="S874" s="106" t="s">
        <v>1785</v>
      </c>
    </row>
    <row r="875" ht="19.5" spans="1:19">
      <c r="A875" s="22">
        <v>870</v>
      </c>
      <c r="B875" s="22" t="s">
        <v>1335</v>
      </c>
      <c r="C875" s="50" t="s">
        <v>1873</v>
      </c>
      <c r="D875" s="22">
        <v>2000</v>
      </c>
      <c r="E875" s="103">
        <v>45.84</v>
      </c>
      <c r="F875" s="103">
        <f t="shared" si="65"/>
        <v>43.630017452007</v>
      </c>
      <c r="G875" s="22" t="s">
        <v>60</v>
      </c>
      <c r="H875" s="104">
        <v>240000</v>
      </c>
      <c r="I875" s="104">
        <v>24000</v>
      </c>
      <c r="J875" s="104"/>
      <c r="K875" s="104">
        <v>24000</v>
      </c>
      <c r="L875" s="104">
        <f t="shared" si="66"/>
        <v>7200</v>
      </c>
      <c r="M875" s="104">
        <f t="shared" si="67"/>
        <v>9600</v>
      </c>
      <c r="N875" s="104">
        <f t="shared" si="68"/>
        <v>16800</v>
      </c>
      <c r="O875" s="104">
        <f t="shared" si="69"/>
        <v>7200</v>
      </c>
      <c r="P875" s="109">
        <v>44349</v>
      </c>
      <c r="Q875" s="109">
        <v>44713</v>
      </c>
      <c r="R875" s="20" t="s">
        <v>24</v>
      </c>
      <c r="S875" s="106" t="s">
        <v>1665</v>
      </c>
    </row>
    <row r="876" ht="19.5" spans="1:19">
      <c r="A876" s="22">
        <v>871</v>
      </c>
      <c r="B876" s="22" t="s">
        <v>1874</v>
      </c>
      <c r="C876" s="22" t="s">
        <v>1875</v>
      </c>
      <c r="D876" s="22">
        <v>1950</v>
      </c>
      <c r="E876" s="103">
        <v>44.4</v>
      </c>
      <c r="F876" s="103">
        <f t="shared" si="65"/>
        <v>43.9189189189189</v>
      </c>
      <c r="G876" s="22" t="s">
        <v>60</v>
      </c>
      <c r="H876" s="104">
        <v>234000</v>
      </c>
      <c r="I876" s="104">
        <v>23400</v>
      </c>
      <c r="J876" s="104"/>
      <c r="K876" s="104">
        <v>23400</v>
      </c>
      <c r="L876" s="104">
        <f t="shared" si="66"/>
        <v>7020</v>
      </c>
      <c r="M876" s="104">
        <f t="shared" si="67"/>
        <v>9360</v>
      </c>
      <c r="N876" s="104">
        <f t="shared" si="68"/>
        <v>16380</v>
      </c>
      <c r="O876" s="104">
        <f t="shared" si="69"/>
        <v>7020</v>
      </c>
      <c r="P876" s="109">
        <v>44334</v>
      </c>
      <c r="Q876" s="109">
        <v>44698</v>
      </c>
      <c r="R876" s="20" t="s">
        <v>24</v>
      </c>
      <c r="S876" s="106" t="s">
        <v>1774</v>
      </c>
    </row>
    <row r="877" ht="19.5" spans="1:19">
      <c r="A877" s="22">
        <v>872</v>
      </c>
      <c r="B877" s="22" t="s">
        <v>1843</v>
      </c>
      <c r="C877" s="22" t="s">
        <v>1876</v>
      </c>
      <c r="D877" s="22">
        <v>1500</v>
      </c>
      <c r="E877" s="103">
        <v>36.21</v>
      </c>
      <c r="F877" s="103">
        <f t="shared" si="65"/>
        <v>41.4250207125104</v>
      </c>
      <c r="G877" s="22" t="s">
        <v>60</v>
      </c>
      <c r="H877" s="104">
        <v>180000</v>
      </c>
      <c r="I877" s="104">
        <v>18000</v>
      </c>
      <c r="J877" s="104"/>
      <c r="K877" s="104">
        <v>18000</v>
      </c>
      <c r="L877" s="104">
        <f t="shared" si="66"/>
        <v>5400</v>
      </c>
      <c r="M877" s="104">
        <f t="shared" si="67"/>
        <v>7200</v>
      </c>
      <c r="N877" s="104">
        <f t="shared" si="68"/>
        <v>12600</v>
      </c>
      <c r="O877" s="104">
        <f t="shared" si="69"/>
        <v>5400</v>
      </c>
      <c r="P877" s="109">
        <v>44336</v>
      </c>
      <c r="Q877" s="109">
        <v>44700</v>
      </c>
      <c r="R877" s="20" t="s">
        <v>24</v>
      </c>
      <c r="S877" s="106" t="s">
        <v>1877</v>
      </c>
    </row>
    <row r="878" ht="19.5" spans="1:19">
      <c r="A878" s="22">
        <v>873</v>
      </c>
      <c r="B878" s="22" t="s">
        <v>1791</v>
      </c>
      <c r="C878" s="22" t="s">
        <v>1878</v>
      </c>
      <c r="D878" s="22">
        <v>856</v>
      </c>
      <c r="E878" s="103">
        <v>37.83</v>
      </c>
      <c r="F878" s="103">
        <f t="shared" si="65"/>
        <v>22.6275442770288</v>
      </c>
      <c r="G878" s="22" t="s">
        <v>60</v>
      </c>
      <c r="H878" s="104">
        <v>102720</v>
      </c>
      <c r="I878" s="104">
        <v>10272</v>
      </c>
      <c r="J878" s="104"/>
      <c r="K878" s="104">
        <v>10272</v>
      </c>
      <c r="L878" s="104">
        <f t="shared" si="66"/>
        <v>3081.6</v>
      </c>
      <c r="M878" s="104">
        <f t="shared" si="67"/>
        <v>4108.8</v>
      </c>
      <c r="N878" s="104">
        <f t="shared" si="68"/>
        <v>7190.4</v>
      </c>
      <c r="O878" s="104">
        <f t="shared" si="69"/>
        <v>3081.6</v>
      </c>
      <c r="P878" s="109">
        <v>44334</v>
      </c>
      <c r="Q878" s="109">
        <v>44698</v>
      </c>
      <c r="R878" s="20" t="s">
        <v>24</v>
      </c>
      <c r="S878" s="106" t="s">
        <v>1421</v>
      </c>
    </row>
    <row r="879" ht="19.5" spans="1:19">
      <c r="A879" s="22">
        <v>874</v>
      </c>
      <c r="B879" s="22" t="s">
        <v>1879</v>
      </c>
      <c r="C879" s="50" t="s">
        <v>1880</v>
      </c>
      <c r="D879" s="22">
        <v>880</v>
      </c>
      <c r="E879" s="103">
        <v>22.77</v>
      </c>
      <c r="F879" s="103">
        <f t="shared" si="65"/>
        <v>38.6473429951691</v>
      </c>
      <c r="G879" s="22" t="s">
        <v>60</v>
      </c>
      <c r="H879" s="104">
        <v>105600</v>
      </c>
      <c r="I879" s="104">
        <v>10560</v>
      </c>
      <c r="J879" s="104"/>
      <c r="K879" s="104">
        <v>10560</v>
      </c>
      <c r="L879" s="104">
        <f t="shared" si="66"/>
        <v>3168</v>
      </c>
      <c r="M879" s="104">
        <f t="shared" si="67"/>
        <v>4224</v>
      </c>
      <c r="N879" s="104">
        <f t="shared" si="68"/>
        <v>7392</v>
      </c>
      <c r="O879" s="104">
        <f t="shared" si="69"/>
        <v>3168</v>
      </c>
      <c r="P879" s="109">
        <v>44352</v>
      </c>
      <c r="Q879" s="109">
        <v>44716</v>
      </c>
      <c r="R879" s="20" t="s">
        <v>24</v>
      </c>
      <c r="S879" s="106" t="s">
        <v>1497</v>
      </c>
    </row>
    <row r="880" ht="19.5" spans="1:19">
      <c r="A880" s="22">
        <v>875</v>
      </c>
      <c r="B880" s="22" t="s">
        <v>1731</v>
      </c>
      <c r="C880" s="50" t="s">
        <v>1881</v>
      </c>
      <c r="D880" s="22">
        <v>300</v>
      </c>
      <c r="E880" s="103">
        <v>6.94</v>
      </c>
      <c r="F880" s="103">
        <f t="shared" si="65"/>
        <v>43.2276657060519</v>
      </c>
      <c r="G880" s="22" t="s">
        <v>60</v>
      </c>
      <c r="H880" s="104">
        <v>36000</v>
      </c>
      <c r="I880" s="104">
        <v>3600</v>
      </c>
      <c r="J880" s="104"/>
      <c r="K880" s="104">
        <v>3600</v>
      </c>
      <c r="L880" s="104">
        <f t="shared" si="66"/>
        <v>1080</v>
      </c>
      <c r="M880" s="104">
        <f t="shared" si="67"/>
        <v>1440</v>
      </c>
      <c r="N880" s="104">
        <f t="shared" si="68"/>
        <v>2520</v>
      </c>
      <c r="O880" s="104">
        <f t="shared" si="69"/>
        <v>1080</v>
      </c>
      <c r="P880" s="109">
        <v>44346</v>
      </c>
      <c r="Q880" s="109">
        <v>44710</v>
      </c>
      <c r="R880" s="20" t="s">
        <v>24</v>
      </c>
      <c r="S880" s="106" t="s">
        <v>1882</v>
      </c>
    </row>
    <row r="881" ht="19.5" spans="1:19">
      <c r="A881" s="22">
        <v>876</v>
      </c>
      <c r="B881" s="22" t="s">
        <v>1883</v>
      </c>
      <c r="C881" s="22" t="s">
        <v>1884</v>
      </c>
      <c r="D881" s="22">
        <v>700</v>
      </c>
      <c r="E881" s="103">
        <v>20.1</v>
      </c>
      <c r="F881" s="103">
        <f t="shared" si="65"/>
        <v>34.8258706467662</v>
      </c>
      <c r="G881" s="22" t="s">
        <v>60</v>
      </c>
      <c r="H881" s="104">
        <v>84000</v>
      </c>
      <c r="I881" s="104">
        <v>8400</v>
      </c>
      <c r="J881" s="104"/>
      <c r="K881" s="104">
        <v>8400</v>
      </c>
      <c r="L881" s="104">
        <f t="shared" si="66"/>
        <v>2520</v>
      </c>
      <c r="M881" s="104">
        <f t="shared" si="67"/>
        <v>3360</v>
      </c>
      <c r="N881" s="104">
        <f t="shared" si="68"/>
        <v>5880</v>
      </c>
      <c r="O881" s="104">
        <f t="shared" si="69"/>
        <v>2520</v>
      </c>
      <c r="P881" s="109">
        <v>44338</v>
      </c>
      <c r="Q881" s="109">
        <v>44702</v>
      </c>
      <c r="R881" s="20" t="s">
        <v>24</v>
      </c>
      <c r="S881" s="106" t="s">
        <v>1086</v>
      </c>
    </row>
    <row r="882" ht="19.5" spans="1:19">
      <c r="A882" s="22">
        <v>877</v>
      </c>
      <c r="B882" s="22" t="s">
        <v>1885</v>
      </c>
      <c r="C882" s="50" t="s">
        <v>1886</v>
      </c>
      <c r="D882" s="22">
        <v>550</v>
      </c>
      <c r="E882" s="103">
        <v>18.22</v>
      </c>
      <c r="F882" s="103">
        <f t="shared" si="65"/>
        <v>30.1866081229418</v>
      </c>
      <c r="G882" s="22" t="s">
        <v>60</v>
      </c>
      <c r="H882" s="104">
        <v>66000</v>
      </c>
      <c r="I882" s="104">
        <v>6600</v>
      </c>
      <c r="J882" s="104"/>
      <c r="K882" s="104">
        <v>6600</v>
      </c>
      <c r="L882" s="104">
        <f t="shared" si="66"/>
        <v>1980</v>
      </c>
      <c r="M882" s="104">
        <f t="shared" si="67"/>
        <v>2640</v>
      </c>
      <c r="N882" s="104">
        <f t="shared" si="68"/>
        <v>4620</v>
      </c>
      <c r="O882" s="104">
        <f t="shared" si="69"/>
        <v>1980</v>
      </c>
      <c r="P882" s="109">
        <v>44350</v>
      </c>
      <c r="Q882" s="109">
        <v>44714</v>
      </c>
      <c r="R882" s="20" t="s">
        <v>24</v>
      </c>
      <c r="S882" s="106" t="s">
        <v>1268</v>
      </c>
    </row>
    <row r="883" ht="19.5" spans="1:19">
      <c r="A883" s="22">
        <v>878</v>
      </c>
      <c r="B883" s="22" t="s">
        <v>1887</v>
      </c>
      <c r="C883" s="22" t="s">
        <v>1888</v>
      </c>
      <c r="D883" s="22">
        <v>300</v>
      </c>
      <c r="E883" s="103">
        <v>10.99</v>
      </c>
      <c r="F883" s="103">
        <f t="shared" si="65"/>
        <v>27.2975432211101</v>
      </c>
      <c r="G883" s="22" t="s">
        <v>60</v>
      </c>
      <c r="H883" s="104">
        <v>36000</v>
      </c>
      <c r="I883" s="104">
        <v>3600</v>
      </c>
      <c r="J883" s="104"/>
      <c r="K883" s="104">
        <v>3600</v>
      </c>
      <c r="L883" s="104">
        <f t="shared" si="66"/>
        <v>1080</v>
      </c>
      <c r="M883" s="104">
        <f t="shared" si="67"/>
        <v>1440</v>
      </c>
      <c r="N883" s="104">
        <f t="shared" si="68"/>
        <v>2520</v>
      </c>
      <c r="O883" s="104">
        <f t="shared" si="69"/>
        <v>1080</v>
      </c>
      <c r="P883" s="109">
        <v>44335</v>
      </c>
      <c r="Q883" s="109">
        <v>44699</v>
      </c>
      <c r="R883" s="20" t="s">
        <v>24</v>
      </c>
      <c r="S883" s="106" t="s">
        <v>1842</v>
      </c>
    </row>
    <row r="884" ht="19.5" spans="1:19">
      <c r="A884" s="22">
        <v>879</v>
      </c>
      <c r="B884" s="22" t="s">
        <v>1889</v>
      </c>
      <c r="C884" s="50" t="s">
        <v>1890</v>
      </c>
      <c r="D884" s="22">
        <v>3000</v>
      </c>
      <c r="E884" s="103">
        <v>68.8</v>
      </c>
      <c r="F884" s="103">
        <f t="shared" si="65"/>
        <v>43.6046511627907</v>
      </c>
      <c r="G884" s="22" t="s">
        <v>271</v>
      </c>
      <c r="H884" s="104">
        <v>360000</v>
      </c>
      <c r="I884" s="104">
        <v>36000</v>
      </c>
      <c r="J884" s="104"/>
      <c r="K884" s="104">
        <v>36000</v>
      </c>
      <c r="L884" s="104">
        <f t="shared" si="66"/>
        <v>10800</v>
      </c>
      <c r="M884" s="104">
        <f t="shared" si="67"/>
        <v>14400</v>
      </c>
      <c r="N884" s="104">
        <f t="shared" si="68"/>
        <v>25200</v>
      </c>
      <c r="O884" s="104">
        <f t="shared" si="69"/>
        <v>10800</v>
      </c>
      <c r="P884" s="109">
        <v>44355</v>
      </c>
      <c r="Q884" s="109">
        <v>44719</v>
      </c>
      <c r="R884" s="20" t="s">
        <v>24</v>
      </c>
      <c r="S884" s="106" t="s">
        <v>1891</v>
      </c>
    </row>
    <row r="885" ht="19.5" spans="1:19">
      <c r="A885" s="22">
        <v>880</v>
      </c>
      <c r="B885" s="22" t="s">
        <v>1011</v>
      </c>
      <c r="C885" s="50" t="s">
        <v>1892</v>
      </c>
      <c r="D885" s="22">
        <v>4100</v>
      </c>
      <c r="E885" s="103">
        <v>94.49</v>
      </c>
      <c r="F885" s="103">
        <f t="shared" si="65"/>
        <v>43.3908350089957</v>
      </c>
      <c r="G885" s="22" t="s">
        <v>60</v>
      </c>
      <c r="H885" s="104">
        <v>492000</v>
      </c>
      <c r="I885" s="104">
        <v>49200</v>
      </c>
      <c r="J885" s="104"/>
      <c r="K885" s="104">
        <v>49200</v>
      </c>
      <c r="L885" s="104">
        <f t="shared" si="66"/>
        <v>14760</v>
      </c>
      <c r="M885" s="104">
        <f t="shared" si="67"/>
        <v>19680</v>
      </c>
      <c r="N885" s="104">
        <f t="shared" si="68"/>
        <v>34440</v>
      </c>
      <c r="O885" s="104">
        <f t="shared" si="69"/>
        <v>14760</v>
      </c>
      <c r="P885" s="109">
        <v>44352</v>
      </c>
      <c r="Q885" s="109">
        <v>44716</v>
      </c>
      <c r="R885" s="20" t="s">
        <v>27</v>
      </c>
      <c r="S885" s="106" t="s">
        <v>1013</v>
      </c>
    </row>
    <row r="886" ht="19.5" spans="1:19">
      <c r="A886" s="22">
        <v>881</v>
      </c>
      <c r="B886" s="22" t="s">
        <v>1893</v>
      </c>
      <c r="C886" s="50" t="s">
        <v>1894</v>
      </c>
      <c r="D886" s="22">
        <v>1500</v>
      </c>
      <c r="E886" s="103">
        <v>42.4</v>
      </c>
      <c r="F886" s="103">
        <f t="shared" si="65"/>
        <v>35.377358490566</v>
      </c>
      <c r="G886" s="22" t="s">
        <v>64</v>
      </c>
      <c r="H886" s="104">
        <v>180000</v>
      </c>
      <c r="I886" s="104">
        <v>18000</v>
      </c>
      <c r="J886" s="104"/>
      <c r="K886" s="104">
        <v>18000</v>
      </c>
      <c r="L886" s="104">
        <f t="shared" si="66"/>
        <v>5400</v>
      </c>
      <c r="M886" s="104">
        <f t="shared" si="67"/>
        <v>7200</v>
      </c>
      <c r="N886" s="104">
        <f t="shared" si="68"/>
        <v>12600</v>
      </c>
      <c r="O886" s="104">
        <f t="shared" si="69"/>
        <v>5400</v>
      </c>
      <c r="P886" s="109">
        <v>44336</v>
      </c>
      <c r="Q886" s="109">
        <v>44700</v>
      </c>
      <c r="R886" s="20" t="s">
        <v>24</v>
      </c>
      <c r="S886" s="106" t="s">
        <v>1779</v>
      </c>
    </row>
    <row r="887" ht="19.5" spans="1:19">
      <c r="A887" s="22">
        <v>882</v>
      </c>
      <c r="B887" s="22" t="s">
        <v>1685</v>
      </c>
      <c r="C887" s="50" t="s">
        <v>1895</v>
      </c>
      <c r="D887" s="22">
        <v>600</v>
      </c>
      <c r="E887" s="103">
        <v>15.83</v>
      </c>
      <c r="F887" s="103">
        <f t="shared" si="65"/>
        <v>37.9027163613392</v>
      </c>
      <c r="G887" s="22" t="s">
        <v>64</v>
      </c>
      <c r="H887" s="104">
        <v>72000</v>
      </c>
      <c r="I887" s="104">
        <v>7200</v>
      </c>
      <c r="J887" s="104"/>
      <c r="K887" s="104">
        <v>7200</v>
      </c>
      <c r="L887" s="104">
        <f t="shared" si="66"/>
        <v>2160</v>
      </c>
      <c r="M887" s="104">
        <f t="shared" si="67"/>
        <v>2880</v>
      </c>
      <c r="N887" s="104">
        <f t="shared" si="68"/>
        <v>5040</v>
      </c>
      <c r="O887" s="104">
        <f t="shared" si="69"/>
        <v>2160</v>
      </c>
      <c r="P887" s="109">
        <v>44355</v>
      </c>
      <c r="Q887" s="109">
        <v>44719</v>
      </c>
      <c r="R887" s="20" t="s">
        <v>26</v>
      </c>
      <c r="S887" s="106" t="s">
        <v>1067</v>
      </c>
    </row>
    <row r="888" ht="19.5" spans="1:19">
      <c r="A888" s="22">
        <v>883</v>
      </c>
      <c r="B888" s="22" t="s">
        <v>1896</v>
      </c>
      <c r="C888" s="50" t="s">
        <v>1897</v>
      </c>
      <c r="D888" s="22">
        <v>1000</v>
      </c>
      <c r="E888" s="103">
        <v>39.68</v>
      </c>
      <c r="F888" s="103">
        <f t="shared" si="65"/>
        <v>25.2016129032258</v>
      </c>
      <c r="G888" s="22" t="s">
        <v>70</v>
      </c>
      <c r="H888" s="104">
        <v>120000</v>
      </c>
      <c r="I888" s="104">
        <v>12000</v>
      </c>
      <c r="J888" s="104"/>
      <c r="K888" s="104">
        <v>12000</v>
      </c>
      <c r="L888" s="104">
        <f t="shared" si="66"/>
        <v>3600</v>
      </c>
      <c r="M888" s="104">
        <f t="shared" si="67"/>
        <v>4800</v>
      </c>
      <c r="N888" s="104">
        <f t="shared" si="68"/>
        <v>8400</v>
      </c>
      <c r="O888" s="104">
        <f t="shared" si="69"/>
        <v>3600</v>
      </c>
      <c r="P888" s="109">
        <v>44352</v>
      </c>
      <c r="Q888" s="109">
        <v>44716</v>
      </c>
      <c r="R888" s="20" t="s">
        <v>24</v>
      </c>
      <c r="S888" s="106" t="s">
        <v>1723</v>
      </c>
    </row>
    <row r="889" ht="19.5" spans="1:19">
      <c r="A889" s="22">
        <v>884</v>
      </c>
      <c r="B889" s="22" t="s">
        <v>1898</v>
      </c>
      <c r="C889" s="50" t="s">
        <v>1899</v>
      </c>
      <c r="D889" s="22">
        <v>2000</v>
      </c>
      <c r="E889" s="103">
        <v>56.99</v>
      </c>
      <c r="F889" s="103">
        <f t="shared" si="65"/>
        <v>35.0938761186173</v>
      </c>
      <c r="G889" s="22" t="s">
        <v>60</v>
      </c>
      <c r="H889" s="104">
        <v>240000</v>
      </c>
      <c r="I889" s="104">
        <v>24000</v>
      </c>
      <c r="J889" s="104"/>
      <c r="K889" s="104">
        <v>24000</v>
      </c>
      <c r="L889" s="104">
        <f t="shared" si="66"/>
        <v>7200</v>
      </c>
      <c r="M889" s="104">
        <f t="shared" si="67"/>
        <v>9600</v>
      </c>
      <c r="N889" s="104">
        <f t="shared" si="68"/>
        <v>16800</v>
      </c>
      <c r="O889" s="104">
        <f t="shared" si="69"/>
        <v>7200</v>
      </c>
      <c r="P889" s="109">
        <v>44355</v>
      </c>
      <c r="Q889" s="109">
        <v>44719</v>
      </c>
      <c r="R889" s="20" t="s">
        <v>24</v>
      </c>
      <c r="S889" s="106" t="s">
        <v>163</v>
      </c>
    </row>
    <row r="890" ht="19.5" spans="1:19">
      <c r="A890" s="22">
        <v>885</v>
      </c>
      <c r="B890" s="22" t="s">
        <v>1900</v>
      </c>
      <c r="C890" s="50" t="s">
        <v>1901</v>
      </c>
      <c r="D890" s="22">
        <v>2500</v>
      </c>
      <c r="E890" s="103">
        <v>60</v>
      </c>
      <c r="F890" s="103">
        <f t="shared" si="65"/>
        <v>41.6666666666667</v>
      </c>
      <c r="G890" s="22" t="s">
        <v>60</v>
      </c>
      <c r="H890" s="104">
        <v>300000</v>
      </c>
      <c r="I890" s="104">
        <v>30000</v>
      </c>
      <c r="J890" s="104"/>
      <c r="K890" s="104">
        <v>30000</v>
      </c>
      <c r="L890" s="104">
        <f t="shared" si="66"/>
        <v>9000</v>
      </c>
      <c r="M890" s="104">
        <f t="shared" si="67"/>
        <v>12000</v>
      </c>
      <c r="N890" s="104">
        <f t="shared" si="68"/>
        <v>21000</v>
      </c>
      <c r="O890" s="104">
        <f t="shared" si="69"/>
        <v>9000</v>
      </c>
      <c r="P890" s="109">
        <v>44349</v>
      </c>
      <c r="Q890" s="109">
        <v>44713</v>
      </c>
      <c r="R890" s="20" t="s">
        <v>24</v>
      </c>
      <c r="S890" s="106" t="s">
        <v>1902</v>
      </c>
    </row>
    <row r="891" ht="19.5" spans="1:19">
      <c r="A891" s="22">
        <v>886</v>
      </c>
      <c r="B891" s="22" t="s">
        <v>1896</v>
      </c>
      <c r="C891" s="50" t="s">
        <v>1903</v>
      </c>
      <c r="D891" s="22">
        <v>1200</v>
      </c>
      <c r="E891" s="103">
        <v>30.19</v>
      </c>
      <c r="F891" s="103">
        <f t="shared" si="65"/>
        <v>39.7482610135807</v>
      </c>
      <c r="G891" s="22" t="s">
        <v>60</v>
      </c>
      <c r="H891" s="104">
        <v>144000</v>
      </c>
      <c r="I891" s="104">
        <v>14400</v>
      </c>
      <c r="J891" s="104"/>
      <c r="K891" s="104">
        <v>14400</v>
      </c>
      <c r="L891" s="104">
        <f t="shared" si="66"/>
        <v>4320</v>
      </c>
      <c r="M891" s="104">
        <f t="shared" si="67"/>
        <v>5760</v>
      </c>
      <c r="N891" s="104">
        <f t="shared" si="68"/>
        <v>10080</v>
      </c>
      <c r="O891" s="104">
        <f t="shared" si="69"/>
        <v>4320</v>
      </c>
      <c r="P891" s="109">
        <v>44352</v>
      </c>
      <c r="Q891" s="109">
        <v>44716</v>
      </c>
      <c r="R891" s="20" t="s">
        <v>24</v>
      </c>
      <c r="S891" s="106" t="s">
        <v>1723</v>
      </c>
    </row>
    <row r="892" ht="19.5" spans="1:19">
      <c r="A892" s="22">
        <v>887</v>
      </c>
      <c r="B892" s="22" t="s">
        <v>1603</v>
      </c>
      <c r="C892" s="50" t="s">
        <v>1904</v>
      </c>
      <c r="D892" s="22">
        <v>5150</v>
      </c>
      <c r="E892" s="103">
        <v>119.47</v>
      </c>
      <c r="F892" s="103">
        <f t="shared" si="65"/>
        <v>43.1070561647275</v>
      </c>
      <c r="G892" s="22" t="s">
        <v>60</v>
      </c>
      <c r="H892" s="104">
        <v>618000</v>
      </c>
      <c r="I892" s="104">
        <v>61800</v>
      </c>
      <c r="J892" s="104"/>
      <c r="K892" s="104">
        <v>61800</v>
      </c>
      <c r="L892" s="104">
        <f t="shared" si="66"/>
        <v>18540</v>
      </c>
      <c r="M892" s="104">
        <f t="shared" si="67"/>
        <v>24720</v>
      </c>
      <c r="N892" s="104">
        <f t="shared" si="68"/>
        <v>43260</v>
      </c>
      <c r="O892" s="104">
        <f t="shared" si="69"/>
        <v>18540</v>
      </c>
      <c r="P892" s="109">
        <v>44338</v>
      </c>
      <c r="Q892" s="109">
        <v>44702</v>
      </c>
      <c r="R892" s="20" t="s">
        <v>27</v>
      </c>
      <c r="S892" s="106" t="s">
        <v>1905</v>
      </c>
    </row>
    <row r="893" ht="19.5" spans="1:19">
      <c r="A893" s="22">
        <v>888</v>
      </c>
      <c r="B893" s="22" t="s">
        <v>1906</v>
      </c>
      <c r="C893" s="50" t="s">
        <v>1907</v>
      </c>
      <c r="D893" s="22">
        <v>1000</v>
      </c>
      <c r="E893" s="103">
        <v>25.15</v>
      </c>
      <c r="F893" s="103">
        <f t="shared" si="65"/>
        <v>39.7614314115308</v>
      </c>
      <c r="G893" s="22" t="s">
        <v>271</v>
      </c>
      <c r="H893" s="104">
        <v>120000</v>
      </c>
      <c r="I893" s="104">
        <v>12000</v>
      </c>
      <c r="J893" s="104"/>
      <c r="K893" s="104">
        <v>12000</v>
      </c>
      <c r="L893" s="104">
        <f t="shared" si="66"/>
        <v>3600</v>
      </c>
      <c r="M893" s="104">
        <f t="shared" si="67"/>
        <v>4800</v>
      </c>
      <c r="N893" s="104">
        <f t="shared" si="68"/>
        <v>8400</v>
      </c>
      <c r="O893" s="104">
        <f t="shared" si="69"/>
        <v>3600</v>
      </c>
      <c r="P893" s="109">
        <v>44355</v>
      </c>
      <c r="Q893" s="109">
        <v>44719</v>
      </c>
      <c r="R893" s="20" t="s">
        <v>26</v>
      </c>
      <c r="S893" s="106" t="s">
        <v>1891</v>
      </c>
    </row>
    <row r="894" ht="19.5" spans="1:19">
      <c r="A894" s="22">
        <v>889</v>
      </c>
      <c r="B894" s="22" t="s">
        <v>1908</v>
      </c>
      <c r="C894" s="50" t="s">
        <v>1909</v>
      </c>
      <c r="D894" s="22">
        <v>4000</v>
      </c>
      <c r="E894" s="103">
        <v>93.21</v>
      </c>
      <c r="F894" s="103">
        <f t="shared" si="65"/>
        <v>42.9138504452312</v>
      </c>
      <c r="G894" s="22" t="s">
        <v>60</v>
      </c>
      <c r="H894" s="104">
        <v>480000</v>
      </c>
      <c r="I894" s="104">
        <v>48000</v>
      </c>
      <c r="J894" s="104"/>
      <c r="K894" s="104">
        <v>48000</v>
      </c>
      <c r="L894" s="104">
        <f t="shared" si="66"/>
        <v>14400</v>
      </c>
      <c r="M894" s="104">
        <f t="shared" si="67"/>
        <v>19200</v>
      </c>
      <c r="N894" s="104">
        <f t="shared" si="68"/>
        <v>33600</v>
      </c>
      <c r="O894" s="104">
        <f t="shared" si="69"/>
        <v>14400</v>
      </c>
      <c r="P894" s="109">
        <v>44370</v>
      </c>
      <c r="Q894" s="109">
        <v>44734</v>
      </c>
      <c r="R894" s="20" t="s">
        <v>24</v>
      </c>
      <c r="S894" s="106" t="s">
        <v>1378</v>
      </c>
    </row>
    <row r="895" ht="19.5" spans="1:19">
      <c r="A895" s="22">
        <v>890</v>
      </c>
      <c r="B895" s="22" t="s">
        <v>1910</v>
      </c>
      <c r="C895" s="50" t="s">
        <v>1911</v>
      </c>
      <c r="D895" s="22">
        <v>1670</v>
      </c>
      <c r="E895" s="103">
        <v>44.75</v>
      </c>
      <c r="F895" s="103">
        <f t="shared" si="65"/>
        <v>37.3184357541899</v>
      </c>
      <c r="G895" s="22" t="s">
        <v>60</v>
      </c>
      <c r="H895" s="104">
        <v>200400</v>
      </c>
      <c r="I895" s="104">
        <v>20040</v>
      </c>
      <c r="J895" s="104"/>
      <c r="K895" s="104">
        <v>20040</v>
      </c>
      <c r="L895" s="104">
        <f t="shared" si="66"/>
        <v>6012</v>
      </c>
      <c r="M895" s="104">
        <f t="shared" si="67"/>
        <v>8016</v>
      </c>
      <c r="N895" s="104">
        <f t="shared" si="68"/>
        <v>14028</v>
      </c>
      <c r="O895" s="104">
        <f t="shared" si="69"/>
        <v>6012</v>
      </c>
      <c r="P895" s="109">
        <v>44352</v>
      </c>
      <c r="Q895" s="109">
        <v>44716</v>
      </c>
      <c r="R895" s="20" t="s">
        <v>24</v>
      </c>
      <c r="S895" s="106" t="s">
        <v>1912</v>
      </c>
    </row>
    <row r="896" ht="19.5" spans="1:19">
      <c r="A896" s="22">
        <v>891</v>
      </c>
      <c r="B896" s="22" t="s">
        <v>1913</v>
      </c>
      <c r="C896" s="50" t="s">
        <v>1914</v>
      </c>
      <c r="D896" s="22">
        <v>3000</v>
      </c>
      <c r="E896" s="103">
        <v>68.6</v>
      </c>
      <c r="F896" s="103">
        <f t="shared" si="65"/>
        <v>43.731778425656</v>
      </c>
      <c r="G896" s="22" t="s">
        <v>60</v>
      </c>
      <c r="H896" s="104">
        <v>360000</v>
      </c>
      <c r="I896" s="104">
        <v>36000</v>
      </c>
      <c r="J896" s="104"/>
      <c r="K896" s="104">
        <v>36000</v>
      </c>
      <c r="L896" s="104">
        <f t="shared" si="66"/>
        <v>10800</v>
      </c>
      <c r="M896" s="104">
        <f t="shared" si="67"/>
        <v>14400</v>
      </c>
      <c r="N896" s="104">
        <f t="shared" si="68"/>
        <v>25200</v>
      </c>
      <c r="O896" s="104">
        <f t="shared" si="69"/>
        <v>10800</v>
      </c>
      <c r="P896" s="109">
        <v>44355</v>
      </c>
      <c r="Q896" s="109">
        <v>44719</v>
      </c>
      <c r="R896" s="20" t="s">
        <v>24</v>
      </c>
      <c r="S896" s="106" t="s">
        <v>1374</v>
      </c>
    </row>
    <row r="897" ht="19.5" spans="1:19">
      <c r="A897" s="22">
        <v>892</v>
      </c>
      <c r="B897" s="22" t="s">
        <v>1913</v>
      </c>
      <c r="C897" s="50" t="s">
        <v>1915</v>
      </c>
      <c r="D897" s="22">
        <v>3000</v>
      </c>
      <c r="E897" s="103">
        <v>70</v>
      </c>
      <c r="F897" s="103">
        <f t="shared" si="65"/>
        <v>42.8571428571429</v>
      </c>
      <c r="G897" s="22" t="s">
        <v>60</v>
      </c>
      <c r="H897" s="104">
        <v>360000</v>
      </c>
      <c r="I897" s="104">
        <v>36000</v>
      </c>
      <c r="J897" s="104"/>
      <c r="K897" s="104">
        <v>36000</v>
      </c>
      <c r="L897" s="104">
        <f t="shared" si="66"/>
        <v>10800</v>
      </c>
      <c r="M897" s="104">
        <f t="shared" si="67"/>
        <v>14400</v>
      </c>
      <c r="N897" s="104">
        <f t="shared" si="68"/>
        <v>25200</v>
      </c>
      <c r="O897" s="104">
        <f t="shared" si="69"/>
        <v>10800</v>
      </c>
      <c r="P897" s="109">
        <v>44355</v>
      </c>
      <c r="Q897" s="109">
        <v>44719</v>
      </c>
      <c r="R897" s="20" t="s">
        <v>24</v>
      </c>
      <c r="S897" s="106" t="s">
        <v>1374</v>
      </c>
    </row>
    <row r="898" ht="19.5" spans="1:19">
      <c r="A898" s="22">
        <v>893</v>
      </c>
      <c r="B898" s="22" t="s">
        <v>1916</v>
      </c>
      <c r="C898" s="22" t="s">
        <v>1917</v>
      </c>
      <c r="D898" s="22">
        <v>1550</v>
      </c>
      <c r="E898" s="103">
        <v>48</v>
      </c>
      <c r="F898" s="103">
        <f t="shared" si="65"/>
        <v>32.2916666666667</v>
      </c>
      <c r="G898" s="22" t="s">
        <v>162</v>
      </c>
      <c r="H898" s="104">
        <v>186000</v>
      </c>
      <c r="I898" s="104">
        <v>18600</v>
      </c>
      <c r="J898" s="104"/>
      <c r="K898" s="104">
        <v>18600</v>
      </c>
      <c r="L898" s="104">
        <f t="shared" si="66"/>
        <v>5580</v>
      </c>
      <c r="M898" s="104">
        <f t="shared" si="67"/>
        <v>7440</v>
      </c>
      <c r="N898" s="104">
        <f t="shared" si="68"/>
        <v>13020</v>
      </c>
      <c r="O898" s="104">
        <f t="shared" si="69"/>
        <v>5580</v>
      </c>
      <c r="P898" s="109">
        <v>44346</v>
      </c>
      <c r="Q898" s="109">
        <v>44710</v>
      </c>
      <c r="R898" s="20" t="s">
        <v>24</v>
      </c>
      <c r="S898" s="106" t="s">
        <v>1621</v>
      </c>
    </row>
    <row r="899" ht="19.5" spans="1:19">
      <c r="A899" s="22">
        <v>894</v>
      </c>
      <c r="B899" s="22" t="s">
        <v>1916</v>
      </c>
      <c r="C899" s="22" t="s">
        <v>1918</v>
      </c>
      <c r="D899" s="22">
        <v>700</v>
      </c>
      <c r="E899" s="103">
        <v>24.13</v>
      </c>
      <c r="F899" s="103">
        <f t="shared" si="65"/>
        <v>29.0095317032739</v>
      </c>
      <c r="G899" s="22" t="s">
        <v>162</v>
      </c>
      <c r="H899" s="104">
        <v>84000</v>
      </c>
      <c r="I899" s="104">
        <v>8400</v>
      </c>
      <c r="J899" s="104"/>
      <c r="K899" s="104">
        <v>8400</v>
      </c>
      <c r="L899" s="104">
        <f t="shared" si="66"/>
        <v>2520</v>
      </c>
      <c r="M899" s="104">
        <f t="shared" si="67"/>
        <v>3360</v>
      </c>
      <c r="N899" s="104">
        <f t="shared" si="68"/>
        <v>5880</v>
      </c>
      <c r="O899" s="104">
        <f t="shared" si="69"/>
        <v>2520</v>
      </c>
      <c r="P899" s="109">
        <v>44346</v>
      </c>
      <c r="Q899" s="109">
        <v>44710</v>
      </c>
      <c r="R899" s="20" t="s">
        <v>24</v>
      </c>
      <c r="S899" s="106" t="s">
        <v>1621</v>
      </c>
    </row>
    <row r="900" ht="19.5" spans="1:19">
      <c r="A900" s="22">
        <v>895</v>
      </c>
      <c r="B900" s="22" t="s">
        <v>1919</v>
      </c>
      <c r="C900" s="50" t="s">
        <v>1920</v>
      </c>
      <c r="D900" s="22">
        <v>1500</v>
      </c>
      <c r="E900" s="103">
        <v>35</v>
      </c>
      <c r="F900" s="103">
        <f t="shared" si="65"/>
        <v>42.8571428571429</v>
      </c>
      <c r="G900" s="22" t="s">
        <v>60</v>
      </c>
      <c r="H900" s="104">
        <v>180000</v>
      </c>
      <c r="I900" s="104">
        <v>18000</v>
      </c>
      <c r="J900" s="104"/>
      <c r="K900" s="104">
        <v>18000</v>
      </c>
      <c r="L900" s="104">
        <f t="shared" si="66"/>
        <v>5400</v>
      </c>
      <c r="M900" s="104">
        <f t="shared" si="67"/>
        <v>7200</v>
      </c>
      <c r="N900" s="104">
        <f t="shared" si="68"/>
        <v>12600</v>
      </c>
      <c r="O900" s="104">
        <f t="shared" si="69"/>
        <v>5400</v>
      </c>
      <c r="P900" s="109">
        <v>44355</v>
      </c>
      <c r="Q900" s="109">
        <v>44719</v>
      </c>
      <c r="R900" s="20" t="s">
        <v>28</v>
      </c>
      <c r="S900" s="106" t="s">
        <v>1507</v>
      </c>
    </row>
    <row r="901" ht="19.5" spans="1:19">
      <c r="A901" s="22">
        <v>896</v>
      </c>
      <c r="B901" s="22" t="s">
        <v>1921</v>
      </c>
      <c r="C901" s="50" t="s">
        <v>1922</v>
      </c>
      <c r="D901" s="22">
        <v>2000</v>
      </c>
      <c r="E901" s="103">
        <v>57</v>
      </c>
      <c r="F901" s="103">
        <f t="shared" si="65"/>
        <v>35.0877192982456</v>
      </c>
      <c r="G901" s="22" t="s">
        <v>60</v>
      </c>
      <c r="H901" s="104">
        <v>240000</v>
      </c>
      <c r="I901" s="104">
        <v>24000</v>
      </c>
      <c r="J901" s="104"/>
      <c r="K901" s="104">
        <v>24000</v>
      </c>
      <c r="L901" s="104">
        <f t="shared" si="66"/>
        <v>7200</v>
      </c>
      <c r="M901" s="104">
        <f t="shared" si="67"/>
        <v>9600</v>
      </c>
      <c r="N901" s="104">
        <f t="shared" si="68"/>
        <v>16800</v>
      </c>
      <c r="O901" s="104">
        <f t="shared" si="69"/>
        <v>7200</v>
      </c>
      <c r="P901" s="109">
        <v>44355</v>
      </c>
      <c r="Q901" s="109">
        <v>44719</v>
      </c>
      <c r="R901" s="20" t="s">
        <v>24</v>
      </c>
      <c r="S901" s="106" t="s">
        <v>1923</v>
      </c>
    </row>
    <row r="902" ht="19.5" spans="1:19">
      <c r="A902" s="22">
        <v>897</v>
      </c>
      <c r="B902" s="22" t="s">
        <v>1906</v>
      </c>
      <c r="C902" s="50" t="s">
        <v>1924</v>
      </c>
      <c r="D902" s="22">
        <v>1500</v>
      </c>
      <c r="E902" s="103">
        <v>34.33</v>
      </c>
      <c r="F902" s="103">
        <f t="shared" si="65"/>
        <v>43.6935624817944</v>
      </c>
      <c r="G902" s="22" t="s">
        <v>64</v>
      </c>
      <c r="H902" s="104">
        <v>180000</v>
      </c>
      <c r="I902" s="104">
        <v>18000</v>
      </c>
      <c r="J902" s="104"/>
      <c r="K902" s="104">
        <v>18000</v>
      </c>
      <c r="L902" s="104">
        <f t="shared" si="66"/>
        <v>5400</v>
      </c>
      <c r="M902" s="104">
        <f t="shared" si="67"/>
        <v>7200</v>
      </c>
      <c r="N902" s="104">
        <f t="shared" si="68"/>
        <v>12600</v>
      </c>
      <c r="O902" s="104">
        <f t="shared" si="69"/>
        <v>5400</v>
      </c>
      <c r="P902" s="109">
        <v>44355</v>
      </c>
      <c r="Q902" s="109">
        <v>44719</v>
      </c>
      <c r="R902" s="20" t="s">
        <v>26</v>
      </c>
      <c r="S902" s="106" t="s">
        <v>1891</v>
      </c>
    </row>
    <row r="903" ht="19.5" spans="1:19">
      <c r="A903" s="22">
        <v>898</v>
      </c>
      <c r="B903" s="22" t="s">
        <v>1638</v>
      </c>
      <c r="C903" s="50" t="s">
        <v>1925</v>
      </c>
      <c r="D903" s="22">
        <v>900</v>
      </c>
      <c r="E903" s="103">
        <v>28</v>
      </c>
      <c r="F903" s="103">
        <f t="shared" ref="F903:F966" si="70">D903/E903</f>
        <v>32.1428571428571</v>
      </c>
      <c r="G903" s="22" t="s">
        <v>70</v>
      </c>
      <c r="H903" s="104">
        <v>108000</v>
      </c>
      <c r="I903" s="104">
        <v>10800</v>
      </c>
      <c r="J903" s="104"/>
      <c r="K903" s="104">
        <v>10800</v>
      </c>
      <c r="L903" s="104">
        <f t="shared" ref="L903:L966" si="71">K903*0.3</f>
        <v>3240</v>
      </c>
      <c r="M903" s="104">
        <f t="shared" ref="M903:M966" si="72">K903*0.4</f>
        <v>4320</v>
      </c>
      <c r="N903" s="104">
        <f t="shared" ref="N903:N966" si="73">L903+M903</f>
        <v>7560</v>
      </c>
      <c r="O903" s="104">
        <f t="shared" ref="O903:O966" si="74">K903*0.3</f>
        <v>3240</v>
      </c>
      <c r="P903" s="109">
        <v>44355</v>
      </c>
      <c r="Q903" s="109">
        <v>44719</v>
      </c>
      <c r="R903" s="20" t="s">
        <v>24</v>
      </c>
      <c r="S903" s="106" t="s">
        <v>1159</v>
      </c>
    </row>
    <row r="904" ht="19.5" spans="1:19">
      <c r="A904" s="22">
        <v>899</v>
      </c>
      <c r="B904" s="22" t="s">
        <v>1638</v>
      </c>
      <c r="C904" s="50" t="s">
        <v>1926</v>
      </c>
      <c r="D904" s="22">
        <v>400</v>
      </c>
      <c r="E904" s="103">
        <v>13.76</v>
      </c>
      <c r="F904" s="103">
        <f t="shared" si="70"/>
        <v>29.0697674418605</v>
      </c>
      <c r="G904" s="22" t="s">
        <v>60</v>
      </c>
      <c r="H904" s="104">
        <v>48000</v>
      </c>
      <c r="I904" s="104">
        <v>4800</v>
      </c>
      <c r="J904" s="104"/>
      <c r="K904" s="104">
        <v>4800</v>
      </c>
      <c r="L904" s="104">
        <f t="shared" si="71"/>
        <v>1440</v>
      </c>
      <c r="M904" s="104">
        <f t="shared" si="72"/>
        <v>1920</v>
      </c>
      <c r="N904" s="104">
        <f t="shared" si="73"/>
        <v>3360</v>
      </c>
      <c r="O904" s="104">
        <f t="shared" si="74"/>
        <v>1440</v>
      </c>
      <c r="P904" s="109">
        <v>44355</v>
      </c>
      <c r="Q904" s="109">
        <v>44719</v>
      </c>
      <c r="R904" s="20" t="s">
        <v>24</v>
      </c>
      <c r="S904" s="106" t="s">
        <v>1159</v>
      </c>
    </row>
    <row r="905" ht="19.5" spans="1:19">
      <c r="A905" s="22">
        <v>900</v>
      </c>
      <c r="B905" s="22" t="s">
        <v>1927</v>
      </c>
      <c r="C905" s="50" t="s">
        <v>1928</v>
      </c>
      <c r="D905" s="22">
        <v>800</v>
      </c>
      <c r="E905" s="103">
        <v>18.88</v>
      </c>
      <c r="F905" s="103">
        <f t="shared" si="70"/>
        <v>42.3728813559322</v>
      </c>
      <c r="G905" s="22" t="s">
        <v>60</v>
      </c>
      <c r="H905" s="104">
        <v>96000</v>
      </c>
      <c r="I905" s="104">
        <v>9600</v>
      </c>
      <c r="J905" s="104"/>
      <c r="K905" s="104">
        <v>9600</v>
      </c>
      <c r="L905" s="104">
        <f t="shared" si="71"/>
        <v>2880</v>
      </c>
      <c r="M905" s="104">
        <f t="shared" si="72"/>
        <v>3840</v>
      </c>
      <c r="N905" s="104">
        <f t="shared" si="73"/>
        <v>6720</v>
      </c>
      <c r="O905" s="104">
        <f t="shared" si="74"/>
        <v>2880</v>
      </c>
      <c r="P905" s="109">
        <v>44355</v>
      </c>
      <c r="Q905" s="109">
        <v>44719</v>
      </c>
      <c r="R905" s="20" t="s">
        <v>24</v>
      </c>
      <c r="S905" s="106" t="s">
        <v>1268</v>
      </c>
    </row>
    <row r="906" ht="19.5" spans="1:19">
      <c r="A906" s="22">
        <v>901</v>
      </c>
      <c r="B906" s="22" t="s">
        <v>1402</v>
      </c>
      <c r="C906" s="50" t="s">
        <v>1929</v>
      </c>
      <c r="D906" s="22">
        <v>1000</v>
      </c>
      <c r="E906" s="103">
        <v>22.98</v>
      </c>
      <c r="F906" s="103">
        <f t="shared" si="70"/>
        <v>43.5161009573542</v>
      </c>
      <c r="G906" s="22" t="s">
        <v>60</v>
      </c>
      <c r="H906" s="104">
        <v>120000</v>
      </c>
      <c r="I906" s="104">
        <v>12000</v>
      </c>
      <c r="J906" s="104"/>
      <c r="K906" s="104">
        <v>12000</v>
      </c>
      <c r="L906" s="104">
        <f t="shared" si="71"/>
        <v>3600</v>
      </c>
      <c r="M906" s="104">
        <f t="shared" si="72"/>
        <v>4800</v>
      </c>
      <c r="N906" s="104">
        <f t="shared" si="73"/>
        <v>8400</v>
      </c>
      <c r="O906" s="104">
        <f t="shared" si="74"/>
        <v>3600</v>
      </c>
      <c r="P906" s="109">
        <v>44355</v>
      </c>
      <c r="Q906" s="109">
        <v>44719</v>
      </c>
      <c r="R906" s="20" t="s">
        <v>28</v>
      </c>
      <c r="S906" s="106" t="s">
        <v>1930</v>
      </c>
    </row>
    <row r="907" ht="19.5" spans="1:19">
      <c r="A907" s="22">
        <v>902</v>
      </c>
      <c r="B907" s="22" t="s">
        <v>1777</v>
      </c>
      <c r="C907" s="50" t="s">
        <v>1931</v>
      </c>
      <c r="D907" s="22">
        <v>1500</v>
      </c>
      <c r="E907" s="103">
        <v>42.6</v>
      </c>
      <c r="F907" s="103">
        <f t="shared" si="70"/>
        <v>35.2112676056338</v>
      </c>
      <c r="G907" s="22" t="s">
        <v>64</v>
      </c>
      <c r="H907" s="104">
        <v>180000</v>
      </c>
      <c r="I907" s="104">
        <v>18000</v>
      </c>
      <c r="J907" s="104"/>
      <c r="K907" s="104">
        <v>18000</v>
      </c>
      <c r="L907" s="104">
        <f t="shared" si="71"/>
        <v>5400</v>
      </c>
      <c r="M907" s="104">
        <f t="shared" si="72"/>
        <v>7200</v>
      </c>
      <c r="N907" s="104">
        <f t="shared" si="73"/>
        <v>12600</v>
      </c>
      <c r="O907" s="104">
        <f t="shared" si="74"/>
        <v>5400</v>
      </c>
      <c r="P907" s="109">
        <v>44356</v>
      </c>
      <c r="Q907" s="109">
        <v>44720</v>
      </c>
      <c r="R907" s="20" t="s">
        <v>24</v>
      </c>
      <c r="S907" s="106" t="s">
        <v>1779</v>
      </c>
    </row>
    <row r="908" ht="19.5" spans="1:19">
      <c r="A908" s="22">
        <v>903</v>
      </c>
      <c r="B908" s="22" t="s">
        <v>1932</v>
      </c>
      <c r="C908" s="50" t="s">
        <v>1933</v>
      </c>
      <c r="D908" s="22">
        <v>1300</v>
      </c>
      <c r="E908" s="103">
        <v>22.3</v>
      </c>
      <c r="F908" s="103">
        <f t="shared" si="70"/>
        <v>58.2959641255605</v>
      </c>
      <c r="G908" s="22" t="s">
        <v>1934</v>
      </c>
      <c r="H908" s="104">
        <v>156000</v>
      </c>
      <c r="I908" s="104">
        <v>15600</v>
      </c>
      <c r="J908" s="104"/>
      <c r="K908" s="104">
        <v>15600</v>
      </c>
      <c r="L908" s="104">
        <f t="shared" si="71"/>
        <v>4680</v>
      </c>
      <c r="M908" s="104">
        <f t="shared" si="72"/>
        <v>6240</v>
      </c>
      <c r="N908" s="104">
        <f t="shared" si="73"/>
        <v>10920</v>
      </c>
      <c r="O908" s="104">
        <f t="shared" si="74"/>
        <v>4680</v>
      </c>
      <c r="P908" s="109">
        <v>44372</v>
      </c>
      <c r="Q908" s="109">
        <v>44736</v>
      </c>
      <c r="R908" s="20" t="s">
        <v>24</v>
      </c>
      <c r="S908" s="106" t="s">
        <v>1378</v>
      </c>
    </row>
    <row r="909" ht="19.5" spans="1:19">
      <c r="A909" s="22">
        <v>904</v>
      </c>
      <c r="B909" s="22" t="s">
        <v>1935</v>
      </c>
      <c r="C909" s="50" t="s">
        <v>1936</v>
      </c>
      <c r="D909" s="22">
        <v>2400</v>
      </c>
      <c r="E909" s="103">
        <v>55</v>
      </c>
      <c r="F909" s="103">
        <f t="shared" si="70"/>
        <v>43.6363636363636</v>
      </c>
      <c r="G909" s="22" t="s">
        <v>64</v>
      </c>
      <c r="H909" s="104">
        <v>288000</v>
      </c>
      <c r="I909" s="104">
        <v>28800</v>
      </c>
      <c r="J909" s="104"/>
      <c r="K909" s="104">
        <v>28800</v>
      </c>
      <c r="L909" s="104">
        <f t="shared" si="71"/>
        <v>8640</v>
      </c>
      <c r="M909" s="104">
        <f t="shared" si="72"/>
        <v>11520</v>
      </c>
      <c r="N909" s="104">
        <f t="shared" si="73"/>
        <v>20160</v>
      </c>
      <c r="O909" s="104">
        <f t="shared" si="74"/>
        <v>8640</v>
      </c>
      <c r="P909" s="109">
        <v>44355</v>
      </c>
      <c r="Q909" s="109">
        <v>44719</v>
      </c>
      <c r="R909" s="20" t="s">
        <v>28</v>
      </c>
      <c r="S909" s="106" t="s">
        <v>1507</v>
      </c>
    </row>
    <row r="910" ht="19.5" spans="1:19">
      <c r="A910" s="22">
        <v>905</v>
      </c>
      <c r="B910" s="22" t="s">
        <v>1937</v>
      </c>
      <c r="C910" s="22" t="s">
        <v>1938</v>
      </c>
      <c r="D910" s="22">
        <v>556</v>
      </c>
      <c r="E910" s="103">
        <v>12.89</v>
      </c>
      <c r="F910" s="103">
        <f t="shared" si="70"/>
        <v>43.1342125678821</v>
      </c>
      <c r="G910" s="22" t="s">
        <v>1934</v>
      </c>
      <c r="H910" s="104">
        <v>66720</v>
      </c>
      <c r="I910" s="104">
        <v>6672</v>
      </c>
      <c r="J910" s="104"/>
      <c r="K910" s="104">
        <v>6672</v>
      </c>
      <c r="L910" s="104">
        <f t="shared" si="71"/>
        <v>2001.6</v>
      </c>
      <c r="M910" s="104">
        <f t="shared" si="72"/>
        <v>2668.8</v>
      </c>
      <c r="N910" s="104">
        <f t="shared" si="73"/>
        <v>4670.4</v>
      </c>
      <c r="O910" s="104">
        <f t="shared" si="74"/>
        <v>2001.6</v>
      </c>
      <c r="P910" s="109">
        <v>44346</v>
      </c>
      <c r="Q910" s="109">
        <v>44710</v>
      </c>
      <c r="R910" s="20" t="s">
        <v>26</v>
      </c>
      <c r="S910" s="106" t="s">
        <v>1939</v>
      </c>
    </row>
    <row r="911" ht="19.5" spans="1:19">
      <c r="A911" s="22">
        <v>906</v>
      </c>
      <c r="B911" s="22" t="s">
        <v>1940</v>
      </c>
      <c r="C911" s="22" t="s">
        <v>1941</v>
      </c>
      <c r="D911" s="22">
        <v>2950</v>
      </c>
      <c r="E911" s="103">
        <v>67.19</v>
      </c>
      <c r="F911" s="103">
        <f t="shared" si="70"/>
        <v>43.9053430570025</v>
      </c>
      <c r="G911" s="22" t="s">
        <v>1934</v>
      </c>
      <c r="H911" s="104">
        <v>354000</v>
      </c>
      <c r="I911" s="104">
        <v>35400</v>
      </c>
      <c r="J911" s="104"/>
      <c r="K911" s="104">
        <v>35400</v>
      </c>
      <c r="L911" s="104">
        <f t="shared" si="71"/>
        <v>10620</v>
      </c>
      <c r="M911" s="104">
        <f t="shared" si="72"/>
        <v>14160</v>
      </c>
      <c r="N911" s="104">
        <f t="shared" si="73"/>
        <v>24780</v>
      </c>
      <c r="O911" s="104">
        <f t="shared" si="74"/>
        <v>10620</v>
      </c>
      <c r="P911" s="109">
        <v>44346</v>
      </c>
      <c r="Q911" s="109">
        <v>44710</v>
      </c>
      <c r="R911" s="20" t="s">
        <v>28</v>
      </c>
      <c r="S911" s="106" t="s">
        <v>1831</v>
      </c>
    </row>
    <row r="912" ht="19.5" spans="1:19">
      <c r="A912" s="22">
        <v>907</v>
      </c>
      <c r="B912" s="22" t="s">
        <v>1942</v>
      </c>
      <c r="C912" s="50" t="s">
        <v>1943</v>
      </c>
      <c r="D912" s="22">
        <v>3500</v>
      </c>
      <c r="E912" s="103">
        <v>82.29</v>
      </c>
      <c r="F912" s="103">
        <f t="shared" si="70"/>
        <v>42.5325069874833</v>
      </c>
      <c r="G912" s="22" t="s">
        <v>1934</v>
      </c>
      <c r="H912" s="104">
        <v>420000</v>
      </c>
      <c r="I912" s="104">
        <v>42000</v>
      </c>
      <c r="J912" s="104"/>
      <c r="K912" s="104">
        <v>42000</v>
      </c>
      <c r="L912" s="104">
        <f t="shared" si="71"/>
        <v>12600</v>
      </c>
      <c r="M912" s="104">
        <f t="shared" si="72"/>
        <v>16800</v>
      </c>
      <c r="N912" s="104">
        <f t="shared" si="73"/>
        <v>29400</v>
      </c>
      <c r="O912" s="104">
        <f t="shared" si="74"/>
        <v>12600</v>
      </c>
      <c r="P912" s="109">
        <v>44346</v>
      </c>
      <c r="Q912" s="109">
        <v>44710</v>
      </c>
      <c r="R912" s="20" t="s">
        <v>24</v>
      </c>
      <c r="S912" s="106" t="s">
        <v>1680</v>
      </c>
    </row>
    <row r="913" ht="19.5" spans="1:19">
      <c r="A913" s="22">
        <v>908</v>
      </c>
      <c r="B913" s="22" t="s">
        <v>1944</v>
      </c>
      <c r="C913" s="50" t="s">
        <v>1945</v>
      </c>
      <c r="D913" s="22">
        <v>1200</v>
      </c>
      <c r="E913" s="103">
        <v>20.9</v>
      </c>
      <c r="F913" s="103">
        <f t="shared" si="70"/>
        <v>57.4162679425837</v>
      </c>
      <c r="G913" s="22" t="s">
        <v>64</v>
      </c>
      <c r="H913" s="104">
        <v>144000</v>
      </c>
      <c r="I913" s="104">
        <v>14400</v>
      </c>
      <c r="J913" s="104"/>
      <c r="K913" s="104">
        <v>14400</v>
      </c>
      <c r="L913" s="104">
        <f t="shared" si="71"/>
        <v>4320</v>
      </c>
      <c r="M913" s="104">
        <f t="shared" si="72"/>
        <v>5760</v>
      </c>
      <c r="N913" s="104">
        <f t="shared" si="73"/>
        <v>10080</v>
      </c>
      <c r="O913" s="104">
        <f t="shared" si="74"/>
        <v>4320</v>
      </c>
      <c r="P913" s="109">
        <v>44363</v>
      </c>
      <c r="Q913" s="109">
        <v>44727</v>
      </c>
      <c r="R913" s="20" t="s">
        <v>26</v>
      </c>
      <c r="S913" s="106" t="s">
        <v>1946</v>
      </c>
    </row>
    <row r="914" ht="19.5" spans="1:19">
      <c r="A914" s="22">
        <v>909</v>
      </c>
      <c r="B914" s="22" t="s">
        <v>1947</v>
      </c>
      <c r="C914" s="22" t="s">
        <v>1948</v>
      </c>
      <c r="D914" s="22">
        <v>2100</v>
      </c>
      <c r="E914" s="103">
        <v>65.98</v>
      </c>
      <c r="F914" s="103">
        <f t="shared" si="70"/>
        <v>31.8278266141255</v>
      </c>
      <c r="G914" s="22" t="s">
        <v>60</v>
      </c>
      <c r="H914" s="104">
        <v>252000</v>
      </c>
      <c r="I914" s="104">
        <v>25200</v>
      </c>
      <c r="J914" s="104"/>
      <c r="K914" s="104">
        <v>25200</v>
      </c>
      <c r="L914" s="104">
        <f t="shared" si="71"/>
        <v>7560</v>
      </c>
      <c r="M914" s="104">
        <f t="shared" si="72"/>
        <v>10080</v>
      </c>
      <c r="N914" s="104">
        <f t="shared" si="73"/>
        <v>17640</v>
      </c>
      <c r="O914" s="104">
        <f t="shared" si="74"/>
        <v>7560</v>
      </c>
      <c r="P914" s="109">
        <v>44346</v>
      </c>
      <c r="Q914" s="109">
        <v>44710</v>
      </c>
      <c r="R914" s="20" t="s">
        <v>24</v>
      </c>
      <c r="S914" s="106" t="s">
        <v>1384</v>
      </c>
    </row>
    <row r="915" ht="19.5" spans="1:19">
      <c r="A915" s="22">
        <v>910</v>
      </c>
      <c r="B915" s="22" t="s">
        <v>1949</v>
      </c>
      <c r="C915" s="50" t="s">
        <v>1950</v>
      </c>
      <c r="D915" s="22">
        <v>910</v>
      </c>
      <c r="E915" s="103">
        <v>29.81</v>
      </c>
      <c r="F915" s="103">
        <f t="shared" si="70"/>
        <v>30.5266689030527</v>
      </c>
      <c r="G915" s="22" t="s">
        <v>60</v>
      </c>
      <c r="H915" s="104">
        <v>109200</v>
      </c>
      <c r="I915" s="104">
        <v>10920</v>
      </c>
      <c r="J915" s="104"/>
      <c r="K915" s="104">
        <v>10920</v>
      </c>
      <c r="L915" s="104">
        <f t="shared" si="71"/>
        <v>3276</v>
      </c>
      <c r="M915" s="104">
        <f t="shared" si="72"/>
        <v>4368</v>
      </c>
      <c r="N915" s="104">
        <f t="shared" si="73"/>
        <v>7644</v>
      </c>
      <c r="O915" s="104">
        <f t="shared" si="74"/>
        <v>3276</v>
      </c>
      <c r="P915" s="109">
        <v>44346</v>
      </c>
      <c r="Q915" s="109">
        <v>44710</v>
      </c>
      <c r="R915" s="20" t="s">
        <v>24</v>
      </c>
      <c r="S915" s="106" t="s">
        <v>1779</v>
      </c>
    </row>
    <row r="916" ht="19.5" spans="1:19">
      <c r="A916" s="22">
        <v>911</v>
      </c>
      <c r="B916" s="22" t="s">
        <v>1949</v>
      </c>
      <c r="C916" s="50" t="s">
        <v>1951</v>
      </c>
      <c r="D916" s="22">
        <v>600</v>
      </c>
      <c r="E916" s="103">
        <v>16.81</v>
      </c>
      <c r="F916" s="103">
        <f t="shared" si="70"/>
        <v>35.6930398572278</v>
      </c>
      <c r="G916" s="22" t="s">
        <v>64</v>
      </c>
      <c r="H916" s="104">
        <v>72000</v>
      </c>
      <c r="I916" s="104">
        <v>7200</v>
      </c>
      <c r="J916" s="104"/>
      <c r="K916" s="104">
        <v>7200</v>
      </c>
      <c r="L916" s="104">
        <f t="shared" si="71"/>
        <v>2160</v>
      </c>
      <c r="M916" s="104">
        <f t="shared" si="72"/>
        <v>2880</v>
      </c>
      <c r="N916" s="104">
        <f t="shared" si="73"/>
        <v>5040</v>
      </c>
      <c r="O916" s="104">
        <f t="shared" si="74"/>
        <v>2160</v>
      </c>
      <c r="P916" s="109">
        <v>44346</v>
      </c>
      <c r="Q916" s="109">
        <v>44710</v>
      </c>
      <c r="R916" s="20" t="s">
        <v>24</v>
      </c>
      <c r="S916" s="106" t="s">
        <v>1779</v>
      </c>
    </row>
    <row r="917" ht="19.5" spans="1:19">
      <c r="A917" s="22">
        <v>912</v>
      </c>
      <c r="B917" s="22" t="s">
        <v>1949</v>
      </c>
      <c r="C917" s="50" t="s">
        <v>1952</v>
      </c>
      <c r="D917" s="22">
        <v>2300</v>
      </c>
      <c r="E917" s="103">
        <v>52.72</v>
      </c>
      <c r="F917" s="103">
        <f t="shared" si="70"/>
        <v>43.6267071320182</v>
      </c>
      <c r="G917" s="22" t="s">
        <v>64</v>
      </c>
      <c r="H917" s="104">
        <v>276000</v>
      </c>
      <c r="I917" s="104">
        <v>27600</v>
      </c>
      <c r="J917" s="104"/>
      <c r="K917" s="104">
        <v>27600</v>
      </c>
      <c r="L917" s="104">
        <f t="shared" si="71"/>
        <v>8280</v>
      </c>
      <c r="M917" s="104">
        <f t="shared" si="72"/>
        <v>11040</v>
      </c>
      <c r="N917" s="104">
        <f t="shared" si="73"/>
        <v>19320</v>
      </c>
      <c r="O917" s="104">
        <f t="shared" si="74"/>
        <v>8280</v>
      </c>
      <c r="P917" s="109">
        <v>44352</v>
      </c>
      <c r="Q917" s="109">
        <v>44716</v>
      </c>
      <c r="R917" s="20" t="s">
        <v>26</v>
      </c>
      <c r="S917" s="106" t="s">
        <v>1038</v>
      </c>
    </row>
    <row r="918" ht="19.5" spans="1:19">
      <c r="A918" s="22">
        <v>913</v>
      </c>
      <c r="B918" s="22" t="s">
        <v>1953</v>
      </c>
      <c r="C918" s="50" t="s">
        <v>1954</v>
      </c>
      <c r="D918" s="22">
        <v>4000</v>
      </c>
      <c r="E918" s="103">
        <v>91.49</v>
      </c>
      <c r="F918" s="103">
        <f t="shared" si="70"/>
        <v>43.7206252049404</v>
      </c>
      <c r="G918" s="22" t="s">
        <v>60</v>
      </c>
      <c r="H918" s="104">
        <v>480000</v>
      </c>
      <c r="I918" s="104">
        <v>48000</v>
      </c>
      <c r="J918" s="104"/>
      <c r="K918" s="104">
        <v>48000</v>
      </c>
      <c r="L918" s="104">
        <f t="shared" si="71"/>
        <v>14400</v>
      </c>
      <c r="M918" s="104">
        <f t="shared" si="72"/>
        <v>19200</v>
      </c>
      <c r="N918" s="104">
        <f t="shared" si="73"/>
        <v>33600</v>
      </c>
      <c r="O918" s="104">
        <f t="shared" si="74"/>
        <v>14400</v>
      </c>
      <c r="P918" s="109">
        <v>44356</v>
      </c>
      <c r="Q918" s="109">
        <v>44720</v>
      </c>
      <c r="R918" s="20" t="s">
        <v>27</v>
      </c>
      <c r="S918" s="106" t="s">
        <v>1905</v>
      </c>
    </row>
    <row r="919" ht="19.5" spans="1:19">
      <c r="A919" s="22">
        <v>914</v>
      </c>
      <c r="B919" s="22" t="s">
        <v>1955</v>
      </c>
      <c r="C919" s="22" t="s">
        <v>1956</v>
      </c>
      <c r="D919" s="22">
        <v>2000</v>
      </c>
      <c r="E919" s="103">
        <v>57.61</v>
      </c>
      <c r="F919" s="103">
        <f t="shared" si="70"/>
        <v>34.7161951050165</v>
      </c>
      <c r="G919" s="22" t="s">
        <v>64</v>
      </c>
      <c r="H919" s="104">
        <v>240000</v>
      </c>
      <c r="I919" s="104">
        <v>24000</v>
      </c>
      <c r="J919" s="104"/>
      <c r="K919" s="104">
        <v>24000</v>
      </c>
      <c r="L919" s="104">
        <f t="shared" si="71"/>
        <v>7200</v>
      </c>
      <c r="M919" s="104">
        <f t="shared" si="72"/>
        <v>9600</v>
      </c>
      <c r="N919" s="104">
        <f t="shared" si="73"/>
        <v>16800</v>
      </c>
      <c r="O919" s="104">
        <f t="shared" si="74"/>
        <v>7200</v>
      </c>
      <c r="P919" s="109">
        <v>44346</v>
      </c>
      <c r="Q919" s="109">
        <v>44710</v>
      </c>
      <c r="R919" s="20" t="s">
        <v>95</v>
      </c>
      <c r="S919" s="106" t="s">
        <v>1957</v>
      </c>
    </row>
    <row r="920" ht="19.5" spans="1:19">
      <c r="A920" s="22">
        <v>915</v>
      </c>
      <c r="B920" s="22" t="s">
        <v>1531</v>
      </c>
      <c r="C920" s="22" t="s">
        <v>1958</v>
      </c>
      <c r="D920" s="22">
        <v>500</v>
      </c>
      <c r="E920" s="103">
        <v>11.49</v>
      </c>
      <c r="F920" s="103">
        <f t="shared" si="70"/>
        <v>43.5161009573542</v>
      </c>
      <c r="G920" s="22" t="s">
        <v>60</v>
      </c>
      <c r="H920" s="104">
        <v>60000</v>
      </c>
      <c r="I920" s="104">
        <v>6000</v>
      </c>
      <c r="J920" s="104"/>
      <c r="K920" s="104">
        <v>6000</v>
      </c>
      <c r="L920" s="104">
        <f t="shared" si="71"/>
        <v>1800</v>
      </c>
      <c r="M920" s="104">
        <f t="shared" si="72"/>
        <v>2400</v>
      </c>
      <c r="N920" s="104">
        <f t="shared" si="73"/>
        <v>4200</v>
      </c>
      <c r="O920" s="104">
        <f t="shared" si="74"/>
        <v>1800</v>
      </c>
      <c r="P920" s="109">
        <v>44346</v>
      </c>
      <c r="Q920" s="109">
        <v>44710</v>
      </c>
      <c r="R920" s="20" t="s">
        <v>24</v>
      </c>
      <c r="S920" s="106" t="s">
        <v>1959</v>
      </c>
    </row>
    <row r="921" ht="19.5" spans="1:19">
      <c r="A921" s="22">
        <v>916</v>
      </c>
      <c r="B921" s="22" t="s">
        <v>1960</v>
      </c>
      <c r="C921" s="50" t="s">
        <v>1961</v>
      </c>
      <c r="D921" s="22">
        <v>1300</v>
      </c>
      <c r="E921" s="103">
        <v>29.6</v>
      </c>
      <c r="F921" s="103">
        <f t="shared" si="70"/>
        <v>43.9189189189189</v>
      </c>
      <c r="G921" s="22" t="s">
        <v>60</v>
      </c>
      <c r="H921" s="104">
        <v>156000</v>
      </c>
      <c r="I921" s="104">
        <v>15600</v>
      </c>
      <c r="J921" s="104"/>
      <c r="K921" s="104">
        <v>15600</v>
      </c>
      <c r="L921" s="104">
        <f t="shared" si="71"/>
        <v>4680</v>
      </c>
      <c r="M921" s="104">
        <f t="shared" si="72"/>
        <v>6240</v>
      </c>
      <c r="N921" s="104">
        <f t="shared" si="73"/>
        <v>10920</v>
      </c>
      <c r="O921" s="104">
        <f t="shared" si="74"/>
        <v>4680</v>
      </c>
      <c r="P921" s="109">
        <v>44355</v>
      </c>
      <c r="Q921" s="109">
        <v>44719</v>
      </c>
      <c r="R921" s="20" t="s">
        <v>24</v>
      </c>
      <c r="S921" s="106" t="s">
        <v>1962</v>
      </c>
    </row>
    <row r="922" ht="19.5" spans="1:19">
      <c r="A922" s="22">
        <v>917</v>
      </c>
      <c r="B922" s="22" t="s">
        <v>1963</v>
      </c>
      <c r="C922" s="50" t="s">
        <v>1964</v>
      </c>
      <c r="D922" s="22">
        <v>800</v>
      </c>
      <c r="E922" s="103">
        <v>19.3</v>
      </c>
      <c r="F922" s="103">
        <f t="shared" si="70"/>
        <v>41.4507772020725</v>
      </c>
      <c r="G922" s="22" t="s">
        <v>64</v>
      </c>
      <c r="H922" s="104">
        <v>96000</v>
      </c>
      <c r="I922" s="104">
        <v>9600</v>
      </c>
      <c r="J922" s="104"/>
      <c r="K922" s="104">
        <v>9600</v>
      </c>
      <c r="L922" s="104">
        <f t="shared" si="71"/>
        <v>2880</v>
      </c>
      <c r="M922" s="104">
        <f t="shared" si="72"/>
        <v>3840</v>
      </c>
      <c r="N922" s="104">
        <f t="shared" si="73"/>
        <v>6720</v>
      </c>
      <c r="O922" s="104">
        <f t="shared" si="74"/>
        <v>2880</v>
      </c>
      <c r="P922" s="109">
        <v>44352</v>
      </c>
      <c r="Q922" s="109">
        <v>44716</v>
      </c>
      <c r="R922" s="20" t="s">
        <v>24</v>
      </c>
      <c r="S922" s="106" t="s">
        <v>1965</v>
      </c>
    </row>
    <row r="923" ht="19.5" spans="1:19">
      <c r="A923" s="22">
        <v>918</v>
      </c>
      <c r="B923" s="22" t="s">
        <v>1966</v>
      </c>
      <c r="C923" s="50" t="s">
        <v>1967</v>
      </c>
      <c r="D923" s="22">
        <v>1000</v>
      </c>
      <c r="E923" s="103">
        <v>28.95</v>
      </c>
      <c r="F923" s="103">
        <f t="shared" si="70"/>
        <v>34.5423143350605</v>
      </c>
      <c r="G923" s="22" t="s">
        <v>60</v>
      </c>
      <c r="H923" s="104">
        <v>120000</v>
      </c>
      <c r="I923" s="104">
        <v>12000</v>
      </c>
      <c r="J923" s="104"/>
      <c r="K923" s="104">
        <v>12000</v>
      </c>
      <c r="L923" s="104">
        <f t="shared" si="71"/>
        <v>3600</v>
      </c>
      <c r="M923" s="104">
        <f t="shared" si="72"/>
        <v>4800</v>
      </c>
      <c r="N923" s="104">
        <f t="shared" si="73"/>
        <v>8400</v>
      </c>
      <c r="O923" s="104">
        <f t="shared" si="74"/>
        <v>3600</v>
      </c>
      <c r="P923" s="109">
        <v>44362</v>
      </c>
      <c r="Q923" s="109">
        <v>44726</v>
      </c>
      <c r="R923" s="20" t="s">
        <v>24</v>
      </c>
      <c r="S923" s="106" t="s">
        <v>1277</v>
      </c>
    </row>
    <row r="924" ht="19.5" spans="1:19">
      <c r="A924" s="22">
        <v>919</v>
      </c>
      <c r="B924" s="22" t="s">
        <v>1968</v>
      </c>
      <c r="C924" s="50" t="s">
        <v>1969</v>
      </c>
      <c r="D924" s="22">
        <v>1800</v>
      </c>
      <c r="E924" s="103">
        <v>35.8</v>
      </c>
      <c r="F924" s="103">
        <f t="shared" si="70"/>
        <v>50.2793296089386</v>
      </c>
      <c r="G924" s="22" t="s">
        <v>60</v>
      </c>
      <c r="H924" s="104">
        <v>216000</v>
      </c>
      <c r="I924" s="104">
        <v>21600</v>
      </c>
      <c r="J924" s="104"/>
      <c r="K924" s="104">
        <v>21600</v>
      </c>
      <c r="L924" s="104">
        <f t="shared" si="71"/>
        <v>6480</v>
      </c>
      <c r="M924" s="104">
        <f t="shared" si="72"/>
        <v>8640</v>
      </c>
      <c r="N924" s="104">
        <f t="shared" si="73"/>
        <v>15120</v>
      </c>
      <c r="O924" s="104">
        <f t="shared" si="74"/>
        <v>6480</v>
      </c>
      <c r="P924" s="109">
        <v>44355</v>
      </c>
      <c r="Q924" s="109">
        <v>44719</v>
      </c>
      <c r="R924" s="20" t="s">
        <v>24</v>
      </c>
      <c r="S924" s="106" t="s">
        <v>1962</v>
      </c>
    </row>
    <row r="925" ht="19.5" spans="1:19">
      <c r="A925" s="22">
        <v>920</v>
      </c>
      <c r="B925" s="22" t="s">
        <v>1970</v>
      </c>
      <c r="C925" s="50" t="s">
        <v>1971</v>
      </c>
      <c r="D925" s="22">
        <v>1000</v>
      </c>
      <c r="E925" s="103">
        <v>37.19</v>
      </c>
      <c r="F925" s="103">
        <f t="shared" si="70"/>
        <v>26.8889486421081</v>
      </c>
      <c r="G925" s="22" t="s">
        <v>60</v>
      </c>
      <c r="H925" s="104">
        <v>120000</v>
      </c>
      <c r="I925" s="104">
        <v>12000</v>
      </c>
      <c r="J925" s="104"/>
      <c r="K925" s="104">
        <v>12000</v>
      </c>
      <c r="L925" s="104">
        <f t="shared" si="71"/>
        <v>3600</v>
      </c>
      <c r="M925" s="104">
        <f t="shared" si="72"/>
        <v>4800</v>
      </c>
      <c r="N925" s="104">
        <f t="shared" si="73"/>
        <v>8400</v>
      </c>
      <c r="O925" s="104">
        <f t="shared" si="74"/>
        <v>3600</v>
      </c>
      <c r="P925" s="109">
        <v>44362</v>
      </c>
      <c r="Q925" s="109">
        <v>44726</v>
      </c>
      <c r="R925" s="20" t="s">
        <v>24</v>
      </c>
      <c r="S925" s="106" t="s">
        <v>1277</v>
      </c>
    </row>
    <row r="926" ht="19.5" spans="1:19">
      <c r="A926" s="22">
        <v>921</v>
      </c>
      <c r="B926" s="22" t="s">
        <v>1865</v>
      </c>
      <c r="C926" s="22" t="s">
        <v>1972</v>
      </c>
      <c r="D926" s="22">
        <v>1200</v>
      </c>
      <c r="E926" s="103">
        <v>41.58</v>
      </c>
      <c r="F926" s="103">
        <f t="shared" si="70"/>
        <v>28.8600288600289</v>
      </c>
      <c r="G926" s="22" t="s">
        <v>60</v>
      </c>
      <c r="H926" s="104">
        <v>144000</v>
      </c>
      <c r="I926" s="104">
        <v>14400</v>
      </c>
      <c r="J926" s="104"/>
      <c r="K926" s="104">
        <v>14400</v>
      </c>
      <c r="L926" s="104">
        <f t="shared" si="71"/>
        <v>4320</v>
      </c>
      <c r="M926" s="104">
        <f t="shared" si="72"/>
        <v>5760</v>
      </c>
      <c r="N926" s="104">
        <f t="shared" si="73"/>
        <v>10080</v>
      </c>
      <c r="O926" s="104">
        <f t="shared" si="74"/>
        <v>4320</v>
      </c>
      <c r="P926" s="109">
        <v>44335</v>
      </c>
      <c r="Q926" s="109">
        <v>44699</v>
      </c>
      <c r="R926" s="20" t="s">
        <v>27</v>
      </c>
      <c r="S926" s="106" t="s">
        <v>1867</v>
      </c>
    </row>
    <row r="927" ht="19.5" spans="1:19">
      <c r="A927" s="22">
        <v>922</v>
      </c>
      <c r="B927" s="22" t="s">
        <v>1825</v>
      </c>
      <c r="C927" s="50" t="s">
        <v>1973</v>
      </c>
      <c r="D927" s="22">
        <v>1100</v>
      </c>
      <c r="E927" s="103">
        <v>35.8</v>
      </c>
      <c r="F927" s="103">
        <f t="shared" si="70"/>
        <v>30.7262569832402</v>
      </c>
      <c r="G927" s="22" t="s">
        <v>60</v>
      </c>
      <c r="H927" s="104">
        <v>132000</v>
      </c>
      <c r="I927" s="104">
        <v>13200</v>
      </c>
      <c r="J927" s="104"/>
      <c r="K927" s="104">
        <v>13200</v>
      </c>
      <c r="L927" s="104">
        <f t="shared" si="71"/>
        <v>3960</v>
      </c>
      <c r="M927" s="104">
        <f t="shared" si="72"/>
        <v>5280</v>
      </c>
      <c r="N927" s="104">
        <f t="shared" si="73"/>
        <v>9240</v>
      </c>
      <c r="O927" s="104">
        <f t="shared" si="74"/>
        <v>3960</v>
      </c>
      <c r="P927" s="109">
        <v>44362</v>
      </c>
      <c r="Q927" s="109">
        <v>44726</v>
      </c>
      <c r="R927" s="20" t="s">
        <v>24</v>
      </c>
      <c r="S927" s="106" t="s">
        <v>1268</v>
      </c>
    </row>
    <row r="928" ht="19.5" spans="1:19">
      <c r="A928" s="22">
        <v>923</v>
      </c>
      <c r="B928" s="22" t="s">
        <v>1974</v>
      </c>
      <c r="C928" s="50" t="s">
        <v>1975</v>
      </c>
      <c r="D928" s="22">
        <v>5000</v>
      </c>
      <c r="E928" s="103">
        <v>168.31</v>
      </c>
      <c r="F928" s="103">
        <f t="shared" si="70"/>
        <v>29.7070881112233</v>
      </c>
      <c r="G928" s="22" t="s">
        <v>271</v>
      </c>
      <c r="H928" s="104">
        <v>600000</v>
      </c>
      <c r="I928" s="104">
        <v>60000</v>
      </c>
      <c r="J928" s="104">
        <v>18000</v>
      </c>
      <c r="K928" s="104">
        <v>78000</v>
      </c>
      <c r="L928" s="104">
        <f t="shared" si="71"/>
        <v>23400</v>
      </c>
      <c r="M928" s="104">
        <f t="shared" si="72"/>
        <v>31200</v>
      </c>
      <c r="N928" s="104">
        <f t="shared" si="73"/>
        <v>54600</v>
      </c>
      <c r="O928" s="104">
        <f t="shared" si="74"/>
        <v>23400</v>
      </c>
      <c r="P928" s="109">
        <v>44362</v>
      </c>
      <c r="Q928" s="109">
        <v>44726</v>
      </c>
      <c r="R928" s="20" t="s">
        <v>24</v>
      </c>
      <c r="S928" s="106" t="s">
        <v>1230</v>
      </c>
    </row>
    <row r="929" ht="19.5" spans="1:19">
      <c r="A929" s="22">
        <v>924</v>
      </c>
      <c r="B929" s="22" t="s">
        <v>1794</v>
      </c>
      <c r="C929" s="50" t="s">
        <v>1976</v>
      </c>
      <c r="D929" s="22">
        <v>850</v>
      </c>
      <c r="E929" s="103">
        <v>30.66</v>
      </c>
      <c r="F929" s="103">
        <f t="shared" si="70"/>
        <v>27.723418134377</v>
      </c>
      <c r="G929" s="22" t="s">
        <v>60</v>
      </c>
      <c r="H929" s="104">
        <v>102000</v>
      </c>
      <c r="I929" s="104">
        <v>10200</v>
      </c>
      <c r="J929" s="104"/>
      <c r="K929" s="104">
        <v>10200</v>
      </c>
      <c r="L929" s="104">
        <f t="shared" si="71"/>
        <v>3060</v>
      </c>
      <c r="M929" s="104">
        <f t="shared" si="72"/>
        <v>4080</v>
      </c>
      <c r="N929" s="104">
        <f t="shared" si="73"/>
        <v>7140</v>
      </c>
      <c r="O929" s="104">
        <f t="shared" si="74"/>
        <v>3060</v>
      </c>
      <c r="P929" s="109">
        <v>44367</v>
      </c>
      <c r="Q929" s="109">
        <v>44731</v>
      </c>
      <c r="R929" s="20" t="s">
        <v>24</v>
      </c>
      <c r="S929" s="106" t="s">
        <v>1159</v>
      </c>
    </row>
    <row r="930" ht="19.5" spans="1:19">
      <c r="A930" s="22">
        <v>925</v>
      </c>
      <c r="B930" s="22" t="s">
        <v>1977</v>
      </c>
      <c r="C930" s="50" t="s">
        <v>1978</v>
      </c>
      <c r="D930" s="22">
        <v>3100</v>
      </c>
      <c r="E930" s="103">
        <v>77.88</v>
      </c>
      <c r="F930" s="103">
        <f t="shared" si="70"/>
        <v>39.8048279404212</v>
      </c>
      <c r="G930" s="22" t="s">
        <v>60</v>
      </c>
      <c r="H930" s="104">
        <v>372000</v>
      </c>
      <c r="I930" s="104">
        <v>37200</v>
      </c>
      <c r="J930" s="104"/>
      <c r="K930" s="104">
        <v>37200</v>
      </c>
      <c r="L930" s="104">
        <f t="shared" si="71"/>
        <v>11160</v>
      </c>
      <c r="M930" s="104">
        <f t="shared" si="72"/>
        <v>14880</v>
      </c>
      <c r="N930" s="104">
        <f t="shared" si="73"/>
        <v>26040</v>
      </c>
      <c r="O930" s="104">
        <f t="shared" si="74"/>
        <v>11160</v>
      </c>
      <c r="P930" s="109">
        <v>44362</v>
      </c>
      <c r="Q930" s="109">
        <v>44726</v>
      </c>
      <c r="R930" s="20" t="s">
        <v>24</v>
      </c>
      <c r="S930" s="106" t="s">
        <v>1979</v>
      </c>
    </row>
    <row r="931" ht="19.5" spans="1:19">
      <c r="A931" s="22">
        <v>926</v>
      </c>
      <c r="B931" s="22" t="s">
        <v>1980</v>
      </c>
      <c r="C931" s="50" t="s">
        <v>1981</v>
      </c>
      <c r="D931" s="22">
        <v>800</v>
      </c>
      <c r="E931" s="103">
        <v>22.4</v>
      </c>
      <c r="F931" s="103">
        <f t="shared" si="70"/>
        <v>35.7142857142857</v>
      </c>
      <c r="G931" s="22" t="s">
        <v>60</v>
      </c>
      <c r="H931" s="104">
        <v>96000</v>
      </c>
      <c r="I931" s="104">
        <v>9600</v>
      </c>
      <c r="J931" s="104"/>
      <c r="K931" s="104">
        <v>9600</v>
      </c>
      <c r="L931" s="104">
        <f t="shared" si="71"/>
        <v>2880</v>
      </c>
      <c r="M931" s="104">
        <f t="shared" si="72"/>
        <v>3840</v>
      </c>
      <c r="N931" s="104">
        <f t="shared" si="73"/>
        <v>6720</v>
      </c>
      <c r="O931" s="104">
        <f t="shared" si="74"/>
        <v>2880</v>
      </c>
      <c r="P931" s="109">
        <v>44354</v>
      </c>
      <c r="Q931" s="109">
        <v>44718</v>
      </c>
      <c r="R931" s="20" t="s">
        <v>24</v>
      </c>
      <c r="S931" s="106" t="s">
        <v>1677</v>
      </c>
    </row>
    <row r="932" ht="19.5" spans="1:19">
      <c r="A932" s="22">
        <v>927</v>
      </c>
      <c r="B932" s="22" t="s">
        <v>1982</v>
      </c>
      <c r="C932" s="50" t="s">
        <v>1983</v>
      </c>
      <c r="D932" s="22">
        <v>1300</v>
      </c>
      <c r="E932" s="103">
        <v>30.7</v>
      </c>
      <c r="F932" s="103">
        <f t="shared" si="70"/>
        <v>42.3452768729642</v>
      </c>
      <c r="G932" s="22" t="s">
        <v>60</v>
      </c>
      <c r="H932" s="104">
        <v>156000</v>
      </c>
      <c r="I932" s="104">
        <v>15600</v>
      </c>
      <c r="J932" s="104"/>
      <c r="K932" s="104">
        <v>15600</v>
      </c>
      <c r="L932" s="104">
        <f t="shared" si="71"/>
        <v>4680</v>
      </c>
      <c r="M932" s="104">
        <f t="shared" si="72"/>
        <v>6240</v>
      </c>
      <c r="N932" s="104">
        <f t="shared" si="73"/>
        <v>10920</v>
      </c>
      <c r="O932" s="104">
        <f t="shared" si="74"/>
        <v>4680</v>
      </c>
      <c r="P932" s="109">
        <v>44355</v>
      </c>
      <c r="Q932" s="109">
        <v>44719</v>
      </c>
      <c r="R932" s="20" t="s">
        <v>26</v>
      </c>
      <c r="S932" s="106" t="s">
        <v>1984</v>
      </c>
    </row>
    <row r="933" ht="19.5" spans="1:19">
      <c r="A933" s="22">
        <v>928</v>
      </c>
      <c r="B933" s="22" t="s">
        <v>1985</v>
      </c>
      <c r="C933" s="50" t="s">
        <v>1986</v>
      </c>
      <c r="D933" s="22">
        <v>1000</v>
      </c>
      <c r="E933" s="103">
        <v>40.87</v>
      </c>
      <c r="F933" s="103">
        <f t="shared" si="70"/>
        <v>24.4678248103744</v>
      </c>
      <c r="G933" s="22" t="s">
        <v>60</v>
      </c>
      <c r="H933" s="104">
        <v>120000</v>
      </c>
      <c r="I933" s="104">
        <v>12000</v>
      </c>
      <c r="J933" s="104"/>
      <c r="K933" s="104">
        <v>12000</v>
      </c>
      <c r="L933" s="104">
        <f t="shared" si="71"/>
        <v>3600</v>
      </c>
      <c r="M933" s="104">
        <f t="shared" si="72"/>
        <v>4800</v>
      </c>
      <c r="N933" s="104">
        <f t="shared" si="73"/>
        <v>8400</v>
      </c>
      <c r="O933" s="104">
        <f t="shared" si="74"/>
        <v>3600</v>
      </c>
      <c r="P933" s="109">
        <v>44355</v>
      </c>
      <c r="Q933" s="109">
        <v>44719</v>
      </c>
      <c r="R933" s="20" t="s">
        <v>24</v>
      </c>
      <c r="S933" s="106" t="s">
        <v>1086</v>
      </c>
    </row>
    <row r="934" ht="19.5" spans="1:19">
      <c r="A934" s="22">
        <v>929</v>
      </c>
      <c r="B934" s="22" t="s">
        <v>1987</v>
      </c>
      <c r="C934" s="50" t="s">
        <v>1988</v>
      </c>
      <c r="D934" s="22">
        <v>2600</v>
      </c>
      <c r="E934" s="103">
        <v>61.3</v>
      </c>
      <c r="F934" s="103">
        <f t="shared" si="70"/>
        <v>42.4143556280587</v>
      </c>
      <c r="G934" s="22" t="s">
        <v>60</v>
      </c>
      <c r="H934" s="104">
        <v>312000</v>
      </c>
      <c r="I934" s="104">
        <v>31200</v>
      </c>
      <c r="J934" s="104"/>
      <c r="K934" s="104">
        <v>31200</v>
      </c>
      <c r="L934" s="104">
        <f t="shared" si="71"/>
        <v>9360</v>
      </c>
      <c r="M934" s="104">
        <f t="shared" si="72"/>
        <v>12480</v>
      </c>
      <c r="N934" s="104">
        <f t="shared" si="73"/>
        <v>21840</v>
      </c>
      <c r="O934" s="104">
        <f t="shared" si="74"/>
        <v>9360</v>
      </c>
      <c r="P934" s="109">
        <v>44355</v>
      </c>
      <c r="Q934" s="109">
        <v>44719</v>
      </c>
      <c r="R934" s="20" t="s">
        <v>24</v>
      </c>
      <c r="S934" s="106" t="s">
        <v>1374</v>
      </c>
    </row>
    <row r="935" ht="19.5" spans="1:19">
      <c r="A935" s="22">
        <v>930</v>
      </c>
      <c r="B935" s="22" t="s">
        <v>1989</v>
      </c>
      <c r="C935" s="50" t="s">
        <v>1990</v>
      </c>
      <c r="D935" s="22">
        <v>1400</v>
      </c>
      <c r="E935" s="103">
        <v>44.43</v>
      </c>
      <c r="F935" s="103">
        <f t="shared" si="70"/>
        <v>31.5102408282692</v>
      </c>
      <c r="G935" s="22" t="s">
        <v>60</v>
      </c>
      <c r="H935" s="104">
        <v>168000</v>
      </c>
      <c r="I935" s="104">
        <v>16800</v>
      </c>
      <c r="J935" s="104"/>
      <c r="K935" s="104">
        <v>16800</v>
      </c>
      <c r="L935" s="104">
        <f t="shared" si="71"/>
        <v>5040</v>
      </c>
      <c r="M935" s="104">
        <f t="shared" si="72"/>
        <v>6720</v>
      </c>
      <c r="N935" s="104">
        <f t="shared" si="73"/>
        <v>11760</v>
      </c>
      <c r="O935" s="104">
        <f t="shared" si="74"/>
        <v>5040</v>
      </c>
      <c r="P935" s="109">
        <v>44375</v>
      </c>
      <c r="Q935" s="109">
        <v>44739</v>
      </c>
      <c r="R935" s="20" t="s">
        <v>24</v>
      </c>
      <c r="S935" s="106" t="s">
        <v>1159</v>
      </c>
    </row>
    <row r="936" ht="19.5" spans="1:19">
      <c r="A936" s="22">
        <v>931</v>
      </c>
      <c r="B936" s="22" t="s">
        <v>1991</v>
      </c>
      <c r="C936" s="50" t="s">
        <v>1992</v>
      </c>
      <c r="D936" s="22">
        <v>1800</v>
      </c>
      <c r="E936" s="103">
        <v>41.76</v>
      </c>
      <c r="F936" s="103">
        <f t="shared" si="70"/>
        <v>43.1034482758621</v>
      </c>
      <c r="G936" s="22" t="s">
        <v>60</v>
      </c>
      <c r="H936" s="104">
        <v>216000</v>
      </c>
      <c r="I936" s="104">
        <v>21600</v>
      </c>
      <c r="J936" s="104"/>
      <c r="K936" s="104">
        <v>21600</v>
      </c>
      <c r="L936" s="104">
        <f t="shared" si="71"/>
        <v>6480</v>
      </c>
      <c r="M936" s="104">
        <f t="shared" si="72"/>
        <v>8640</v>
      </c>
      <c r="N936" s="104">
        <f t="shared" si="73"/>
        <v>15120</v>
      </c>
      <c r="O936" s="104">
        <f t="shared" si="74"/>
        <v>6480</v>
      </c>
      <c r="P936" s="109">
        <v>44352</v>
      </c>
      <c r="Q936" s="109">
        <v>44716</v>
      </c>
      <c r="R936" s="20" t="s">
        <v>24</v>
      </c>
      <c r="S936" s="106" t="s">
        <v>1274</v>
      </c>
    </row>
    <row r="937" ht="19.5" spans="1:19">
      <c r="A937" s="22">
        <v>932</v>
      </c>
      <c r="B937" s="22" t="s">
        <v>1993</v>
      </c>
      <c r="C937" s="50" t="s">
        <v>1994</v>
      </c>
      <c r="D937" s="22">
        <v>1730</v>
      </c>
      <c r="E937" s="103">
        <v>40</v>
      </c>
      <c r="F937" s="103">
        <f t="shared" si="70"/>
        <v>43.25</v>
      </c>
      <c r="G937" s="22" t="s">
        <v>1995</v>
      </c>
      <c r="H937" s="104">
        <v>207600</v>
      </c>
      <c r="I937" s="104">
        <v>20760</v>
      </c>
      <c r="J937" s="104"/>
      <c r="K937" s="104">
        <v>20760</v>
      </c>
      <c r="L937" s="104">
        <f t="shared" si="71"/>
        <v>6228</v>
      </c>
      <c r="M937" s="104">
        <f t="shared" si="72"/>
        <v>8304</v>
      </c>
      <c r="N937" s="104">
        <f t="shared" si="73"/>
        <v>14532</v>
      </c>
      <c r="O937" s="104">
        <f t="shared" si="74"/>
        <v>6228</v>
      </c>
      <c r="P937" s="109">
        <v>44349</v>
      </c>
      <c r="Q937" s="109">
        <v>44713</v>
      </c>
      <c r="R937" s="20" t="s">
        <v>24</v>
      </c>
      <c r="S937" s="106" t="s">
        <v>1384</v>
      </c>
    </row>
    <row r="938" ht="19.5" spans="1:19">
      <c r="A938" s="22">
        <v>933</v>
      </c>
      <c r="B938" s="22" t="s">
        <v>1996</v>
      </c>
      <c r="C938" s="50" t="s">
        <v>1997</v>
      </c>
      <c r="D938" s="22">
        <v>2100</v>
      </c>
      <c r="E938" s="103">
        <v>62.51</v>
      </c>
      <c r="F938" s="103">
        <f t="shared" si="70"/>
        <v>33.5946248600224</v>
      </c>
      <c r="G938" s="22" t="s">
        <v>162</v>
      </c>
      <c r="H938" s="104">
        <v>252000</v>
      </c>
      <c r="I938" s="104">
        <v>25200</v>
      </c>
      <c r="J938" s="104"/>
      <c r="K938" s="104">
        <v>25200</v>
      </c>
      <c r="L938" s="104">
        <f t="shared" si="71"/>
        <v>7560</v>
      </c>
      <c r="M938" s="104">
        <f t="shared" si="72"/>
        <v>10080</v>
      </c>
      <c r="N938" s="104">
        <f t="shared" si="73"/>
        <v>17640</v>
      </c>
      <c r="O938" s="104">
        <f t="shared" si="74"/>
        <v>7560</v>
      </c>
      <c r="P938" s="109">
        <v>44364</v>
      </c>
      <c r="Q938" s="109">
        <v>44728</v>
      </c>
      <c r="R938" s="20" t="s">
        <v>24</v>
      </c>
      <c r="S938" s="106" t="s">
        <v>1998</v>
      </c>
    </row>
    <row r="939" ht="19.5" spans="1:19">
      <c r="A939" s="22">
        <v>934</v>
      </c>
      <c r="B939" s="22" t="s">
        <v>1999</v>
      </c>
      <c r="C939" s="50" t="s">
        <v>2000</v>
      </c>
      <c r="D939" s="22">
        <v>700</v>
      </c>
      <c r="E939" s="103">
        <v>21.5</v>
      </c>
      <c r="F939" s="103">
        <f t="shared" si="70"/>
        <v>32.5581395348837</v>
      </c>
      <c r="G939" s="22" t="s">
        <v>64</v>
      </c>
      <c r="H939" s="104">
        <v>84000</v>
      </c>
      <c r="I939" s="104">
        <v>8400</v>
      </c>
      <c r="J939" s="104"/>
      <c r="K939" s="104">
        <v>8400</v>
      </c>
      <c r="L939" s="104">
        <f t="shared" si="71"/>
        <v>2520</v>
      </c>
      <c r="M939" s="104">
        <f t="shared" si="72"/>
        <v>3360</v>
      </c>
      <c r="N939" s="104">
        <f t="shared" si="73"/>
        <v>5880</v>
      </c>
      <c r="O939" s="104">
        <f t="shared" si="74"/>
        <v>2520</v>
      </c>
      <c r="P939" s="109">
        <v>44346</v>
      </c>
      <c r="Q939" s="109">
        <v>44710</v>
      </c>
      <c r="R939" s="20" t="s">
        <v>24</v>
      </c>
      <c r="S939" s="106" t="s">
        <v>1268</v>
      </c>
    </row>
    <row r="940" ht="19.5" spans="1:19">
      <c r="A940" s="22">
        <v>935</v>
      </c>
      <c r="B940" s="22" t="s">
        <v>2001</v>
      </c>
      <c r="C940" s="50" t="s">
        <v>2002</v>
      </c>
      <c r="D940" s="22">
        <v>1380</v>
      </c>
      <c r="E940" s="103">
        <v>46.28</v>
      </c>
      <c r="F940" s="103">
        <f t="shared" si="70"/>
        <v>29.8184961106309</v>
      </c>
      <c r="G940" s="22" t="s">
        <v>60</v>
      </c>
      <c r="H940" s="104">
        <v>165600</v>
      </c>
      <c r="I940" s="104">
        <v>16560</v>
      </c>
      <c r="J940" s="104"/>
      <c r="K940" s="104">
        <v>16560</v>
      </c>
      <c r="L940" s="104">
        <f t="shared" si="71"/>
        <v>4968</v>
      </c>
      <c r="M940" s="104">
        <f t="shared" si="72"/>
        <v>6624</v>
      </c>
      <c r="N940" s="104">
        <f t="shared" si="73"/>
        <v>11592</v>
      </c>
      <c r="O940" s="104">
        <f t="shared" si="74"/>
        <v>4968</v>
      </c>
      <c r="P940" s="109">
        <v>44356</v>
      </c>
      <c r="Q940" s="109">
        <v>44720</v>
      </c>
      <c r="R940" s="20" t="s">
        <v>24</v>
      </c>
      <c r="S940" s="106" t="s">
        <v>1268</v>
      </c>
    </row>
    <row r="941" ht="19.5" spans="1:19">
      <c r="A941" s="22">
        <v>936</v>
      </c>
      <c r="B941" s="22" t="s">
        <v>1879</v>
      </c>
      <c r="C941" s="50" t="s">
        <v>2003</v>
      </c>
      <c r="D941" s="22">
        <v>850</v>
      </c>
      <c r="E941" s="103">
        <v>22.69</v>
      </c>
      <c r="F941" s="103">
        <f t="shared" si="70"/>
        <v>37.4614367562803</v>
      </c>
      <c r="G941" s="22" t="s">
        <v>162</v>
      </c>
      <c r="H941" s="104">
        <v>102000</v>
      </c>
      <c r="I941" s="104">
        <v>10200</v>
      </c>
      <c r="J941" s="104"/>
      <c r="K941" s="104">
        <v>10200</v>
      </c>
      <c r="L941" s="104">
        <f t="shared" si="71"/>
        <v>3060</v>
      </c>
      <c r="M941" s="104">
        <f t="shared" si="72"/>
        <v>4080</v>
      </c>
      <c r="N941" s="104">
        <f t="shared" si="73"/>
        <v>7140</v>
      </c>
      <c r="O941" s="104">
        <f t="shared" si="74"/>
        <v>3060</v>
      </c>
      <c r="P941" s="109">
        <v>44352</v>
      </c>
      <c r="Q941" s="109">
        <v>44716</v>
      </c>
      <c r="R941" s="20" t="s">
        <v>24</v>
      </c>
      <c r="S941" s="106" t="s">
        <v>1277</v>
      </c>
    </row>
    <row r="942" ht="19.5" spans="1:19">
      <c r="A942" s="22">
        <v>937</v>
      </c>
      <c r="B942" s="22" t="s">
        <v>1991</v>
      </c>
      <c r="C942" s="50" t="s">
        <v>2004</v>
      </c>
      <c r="D942" s="22">
        <v>1200</v>
      </c>
      <c r="E942" s="103">
        <v>29.79</v>
      </c>
      <c r="F942" s="103">
        <f t="shared" si="70"/>
        <v>40.281973816717</v>
      </c>
      <c r="G942" s="22" t="s">
        <v>60</v>
      </c>
      <c r="H942" s="104">
        <v>144000</v>
      </c>
      <c r="I942" s="104">
        <v>14400</v>
      </c>
      <c r="J942" s="104"/>
      <c r="K942" s="104">
        <v>14400</v>
      </c>
      <c r="L942" s="104">
        <f t="shared" si="71"/>
        <v>4320</v>
      </c>
      <c r="M942" s="104">
        <f t="shared" si="72"/>
        <v>5760</v>
      </c>
      <c r="N942" s="104">
        <f t="shared" si="73"/>
        <v>10080</v>
      </c>
      <c r="O942" s="104">
        <f t="shared" si="74"/>
        <v>4320</v>
      </c>
      <c r="P942" s="109">
        <v>44352</v>
      </c>
      <c r="Q942" s="109">
        <v>44716</v>
      </c>
      <c r="R942" s="20" t="s">
        <v>24</v>
      </c>
      <c r="S942" s="106" t="s">
        <v>1274</v>
      </c>
    </row>
    <row r="943" ht="19.5" spans="1:19">
      <c r="A943" s="22">
        <v>938</v>
      </c>
      <c r="B943" s="22" t="s">
        <v>2005</v>
      </c>
      <c r="C943" s="50" t="s">
        <v>2006</v>
      </c>
      <c r="D943" s="22">
        <v>2000</v>
      </c>
      <c r="E943" s="103">
        <v>46.6</v>
      </c>
      <c r="F943" s="103">
        <f t="shared" si="70"/>
        <v>42.9184549356223</v>
      </c>
      <c r="G943" s="22" t="s">
        <v>60</v>
      </c>
      <c r="H943" s="104">
        <v>240000</v>
      </c>
      <c r="I943" s="104">
        <v>24000</v>
      </c>
      <c r="J943" s="104"/>
      <c r="K943" s="104">
        <v>24000</v>
      </c>
      <c r="L943" s="104">
        <f t="shared" si="71"/>
        <v>7200</v>
      </c>
      <c r="M943" s="104">
        <f t="shared" si="72"/>
        <v>9600</v>
      </c>
      <c r="N943" s="104">
        <f t="shared" si="73"/>
        <v>16800</v>
      </c>
      <c r="O943" s="104">
        <f t="shared" si="74"/>
        <v>7200</v>
      </c>
      <c r="P943" s="109">
        <v>44352</v>
      </c>
      <c r="Q943" s="109">
        <v>44716</v>
      </c>
      <c r="R943" s="20" t="s">
        <v>27</v>
      </c>
      <c r="S943" s="106" t="s">
        <v>1184</v>
      </c>
    </row>
    <row r="944" ht="19.5" spans="1:19">
      <c r="A944" s="22">
        <v>939</v>
      </c>
      <c r="B944" s="22" t="s">
        <v>2007</v>
      </c>
      <c r="C944" s="50" t="s">
        <v>2008</v>
      </c>
      <c r="D944" s="22">
        <v>2000</v>
      </c>
      <c r="E944" s="103">
        <v>50.12</v>
      </c>
      <c r="F944" s="103">
        <f t="shared" si="70"/>
        <v>39.9042298483639</v>
      </c>
      <c r="G944" s="22" t="s">
        <v>60</v>
      </c>
      <c r="H944" s="104">
        <v>240000</v>
      </c>
      <c r="I944" s="104">
        <v>24000</v>
      </c>
      <c r="J944" s="104"/>
      <c r="K944" s="104">
        <v>24000</v>
      </c>
      <c r="L944" s="104">
        <f t="shared" si="71"/>
        <v>7200</v>
      </c>
      <c r="M944" s="104">
        <f t="shared" si="72"/>
        <v>9600</v>
      </c>
      <c r="N944" s="104">
        <f t="shared" si="73"/>
        <v>16800</v>
      </c>
      <c r="O944" s="104">
        <f t="shared" si="74"/>
        <v>7200</v>
      </c>
      <c r="P944" s="109">
        <v>44352</v>
      </c>
      <c r="Q944" s="109">
        <v>44716</v>
      </c>
      <c r="R944" s="20" t="s">
        <v>24</v>
      </c>
      <c r="S944" s="106" t="s">
        <v>1277</v>
      </c>
    </row>
    <row r="945" ht="19.5" spans="1:19">
      <c r="A945" s="22">
        <v>940</v>
      </c>
      <c r="B945" s="22" t="s">
        <v>2009</v>
      </c>
      <c r="C945" s="50" t="s">
        <v>2010</v>
      </c>
      <c r="D945" s="22">
        <v>1300</v>
      </c>
      <c r="E945" s="103">
        <v>40.63</v>
      </c>
      <c r="F945" s="103">
        <f t="shared" si="70"/>
        <v>31.9960620231356</v>
      </c>
      <c r="G945" s="22" t="s">
        <v>60</v>
      </c>
      <c r="H945" s="104">
        <v>156000</v>
      </c>
      <c r="I945" s="104">
        <v>15600</v>
      </c>
      <c r="J945" s="104"/>
      <c r="K945" s="104">
        <v>15600</v>
      </c>
      <c r="L945" s="104">
        <f t="shared" si="71"/>
        <v>4680</v>
      </c>
      <c r="M945" s="104">
        <f t="shared" si="72"/>
        <v>6240</v>
      </c>
      <c r="N945" s="104">
        <f t="shared" si="73"/>
        <v>10920</v>
      </c>
      <c r="O945" s="104">
        <f t="shared" si="74"/>
        <v>4680</v>
      </c>
      <c r="P945" s="109">
        <v>44356</v>
      </c>
      <c r="Q945" s="109">
        <v>44720</v>
      </c>
      <c r="R945" s="20" t="s">
        <v>24</v>
      </c>
      <c r="S945" s="106" t="s">
        <v>1159</v>
      </c>
    </row>
    <row r="946" ht="19.5" spans="1:19">
      <c r="A946" s="22">
        <v>941</v>
      </c>
      <c r="B946" s="22" t="s">
        <v>2011</v>
      </c>
      <c r="C946" s="50" t="s">
        <v>2012</v>
      </c>
      <c r="D946" s="22">
        <v>1650</v>
      </c>
      <c r="E946" s="103">
        <v>39</v>
      </c>
      <c r="F946" s="103">
        <f t="shared" si="70"/>
        <v>42.3076923076923</v>
      </c>
      <c r="G946" s="22" t="s">
        <v>60</v>
      </c>
      <c r="H946" s="104">
        <v>198000</v>
      </c>
      <c r="I946" s="104">
        <v>19800</v>
      </c>
      <c r="J946" s="104"/>
      <c r="K946" s="104">
        <v>19800</v>
      </c>
      <c r="L946" s="104">
        <f t="shared" si="71"/>
        <v>5940</v>
      </c>
      <c r="M946" s="104">
        <f t="shared" si="72"/>
        <v>7920</v>
      </c>
      <c r="N946" s="104">
        <f t="shared" si="73"/>
        <v>13860</v>
      </c>
      <c r="O946" s="104">
        <f t="shared" si="74"/>
        <v>5940</v>
      </c>
      <c r="P946" s="109">
        <v>44356</v>
      </c>
      <c r="Q946" s="109">
        <v>44720</v>
      </c>
      <c r="R946" s="20" t="s">
        <v>24</v>
      </c>
      <c r="S946" s="106" t="s">
        <v>1086</v>
      </c>
    </row>
    <row r="947" ht="19.5" spans="1:19">
      <c r="A947" s="22">
        <v>942</v>
      </c>
      <c r="B947" s="22" t="s">
        <v>2013</v>
      </c>
      <c r="C947" s="50" t="s">
        <v>2014</v>
      </c>
      <c r="D947" s="22">
        <v>2300</v>
      </c>
      <c r="E947" s="103">
        <v>53.9</v>
      </c>
      <c r="F947" s="103">
        <f t="shared" si="70"/>
        <v>42.6716141001855</v>
      </c>
      <c r="G947" s="22" t="s">
        <v>162</v>
      </c>
      <c r="H947" s="104">
        <v>276000</v>
      </c>
      <c r="I947" s="104">
        <v>27600</v>
      </c>
      <c r="J947" s="104"/>
      <c r="K947" s="104">
        <v>27600</v>
      </c>
      <c r="L947" s="104">
        <f t="shared" si="71"/>
        <v>8280</v>
      </c>
      <c r="M947" s="104">
        <f t="shared" si="72"/>
        <v>11040</v>
      </c>
      <c r="N947" s="104">
        <f t="shared" si="73"/>
        <v>19320</v>
      </c>
      <c r="O947" s="104">
        <f t="shared" si="74"/>
        <v>8280</v>
      </c>
      <c r="P947" s="109">
        <v>44356</v>
      </c>
      <c r="Q947" s="109">
        <v>44720</v>
      </c>
      <c r="R947" s="20" t="s">
        <v>24</v>
      </c>
      <c r="S947" s="106" t="s">
        <v>1395</v>
      </c>
    </row>
    <row r="948" ht="19.5" spans="1:19">
      <c r="A948" s="22">
        <v>943</v>
      </c>
      <c r="B948" s="22" t="s">
        <v>2015</v>
      </c>
      <c r="C948" s="50" t="s">
        <v>2016</v>
      </c>
      <c r="D948" s="22">
        <v>2100</v>
      </c>
      <c r="E948" s="103">
        <v>50</v>
      </c>
      <c r="F948" s="103">
        <f t="shared" si="70"/>
        <v>42</v>
      </c>
      <c r="G948" s="22" t="s">
        <v>60</v>
      </c>
      <c r="H948" s="104">
        <v>252000</v>
      </c>
      <c r="I948" s="104">
        <v>25200</v>
      </c>
      <c r="J948" s="104"/>
      <c r="K948" s="104">
        <v>25200</v>
      </c>
      <c r="L948" s="104">
        <f t="shared" si="71"/>
        <v>7560</v>
      </c>
      <c r="M948" s="104">
        <f t="shared" si="72"/>
        <v>10080</v>
      </c>
      <c r="N948" s="104">
        <f t="shared" si="73"/>
        <v>17640</v>
      </c>
      <c r="O948" s="104">
        <f t="shared" si="74"/>
        <v>7560</v>
      </c>
      <c r="P948" s="109">
        <v>44352</v>
      </c>
      <c r="Q948" s="109">
        <v>44716</v>
      </c>
      <c r="R948" s="20" t="s">
        <v>24</v>
      </c>
      <c r="S948" s="106" t="s">
        <v>1230</v>
      </c>
    </row>
    <row r="949" ht="19.5" spans="1:19">
      <c r="A949" s="22">
        <v>944</v>
      </c>
      <c r="B949" s="22" t="s">
        <v>1542</v>
      </c>
      <c r="C949" s="50" t="s">
        <v>2017</v>
      </c>
      <c r="D949" s="22">
        <v>1200</v>
      </c>
      <c r="E949" s="103">
        <v>35.52</v>
      </c>
      <c r="F949" s="103">
        <f t="shared" si="70"/>
        <v>33.7837837837838</v>
      </c>
      <c r="G949" s="22" t="s">
        <v>60</v>
      </c>
      <c r="H949" s="104">
        <v>144000</v>
      </c>
      <c r="I949" s="104">
        <v>14400</v>
      </c>
      <c r="J949" s="104">
        <v>4320</v>
      </c>
      <c r="K949" s="104">
        <v>18720</v>
      </c>
      <c r="L949" s="104">
        <f t="shared" si="71"/>
        <v>5616</v>
      </c>
      <c r="M949" s="104">
        <f t="shared" si="72"/>
        <v>7488</v>
      </c>
      <c r="N949" s="104">
        <f t="shared" si="73"/>
        <v>13104</v>
      </c>
      <c r="O949" s="104">
        <f t="shared" si="74"/>
        <v>5616</v>
      </c>
      <c r="P949" s="109">
        <v>44355</v>
      </c>
      <c r="Q949" s="109">
        <v>44719</v>
      </c>
      <c r="R949" s="20" t="s">
        <v>27</v>
      </c>
      <c r="S949" s="106" t="s">
        <v>1184</v>
      </c>
    </row>
    <row r="950" ht="19.5" spans="1:19">
      <c r="A950" s="22">
        <v>945</v>
      </c>
      <c r="B950" s="22" t="s">
        <v>2018</v>
      </c>
      <c r="C950" s="50" t="s">
        <v>2019</v>
      </c>
      <c r="D950" s="22">
        <v>1100</v>
      </c>
      <c r="E950" s="103">
        <v>30.21</v>
      </c>
      <c r="F950" s="103">
        <f t="shared" si="70"/>
        <v>36.4117841774247</v>
      </c>
      <c r="G950" s="22" t="s">
        <v>60</v>
      </c>
      <c r="H950" s="104">
        <v>132000</v>
      </c>
      <c r="I950" s="104">
        <v>13200</v>
      </c>
      <c r="J950" s="104"/>
      <c r="K950" s="104">
        <v>13200</v>
      </c>
      <c r="L950" s="104">
        <f t="shared" si="71"/>
        <v>3960</v>
      </c>
      <c r="M950" s="104">
        <f t="shared" si="72"/>
        <v>5280</v>
      </c>
      <c r="N950" s="104">
        <f t="shared" si="73"/>
        <v>9240</v>
      </c>
      <c r="O950" s="104">
        <f t="shared" si="74"/>
        <v>3960</v>
      </c>
      <c r="P950" s="109">
        <v>44357</v>
      </c>
      <c r="Q950" s="109">
        <v>44721</v>
      </c>
      <c r="R950" s="20" t="s">
        <v>24</v>
      </c>
      <c r="S950" s="106" t="s">
        <v>1723</v>
      </c>
    </row>
    <row r="951" ht="19.5" spans="1:19">
      <c r="A951" s="22">
        <v>946</v>
      </c>
      <c r="B951" s="22" t="s">
        <v>2020</v>
      </c>
      <c r="C951" s="50" t="s">
        <v>2021</v>
      </c>
      <c r="D951" s="22">
        <v>1300</v>
      </c>
      <c r="E951" s="103">
        <v>37</v>
      </c>
      <c r="F951" s="103">
        <f t="shared" si="70"/>
        <v>35.1351351351351</v>
      </c>
      <c r="G951" s="22" t="s">
        <v>60</v>
      </c>
      <c r="H951" s="104">
        <v>156000</v>
      </c>
      <c r="I951" s="104">
        <v>15600</v>
      </c>
      <c r="J951" s="104"/>
      <c r="K951" s="104">
        <v>15600</v>
      </c>
      <c r="L951" s="104">
        <f t="shared" si="71"/>
        <v>4680</v>
      </c>
      <c r="M951" s="104">
        <f t="shared" si="72"/>
        <v>6240</v>
      </c>
      <c r="N951" s="104">
        <f t="shared" si="73"/>
        <v>10920</v>
      </c>
      <c r="O951" s="104">
        <f t="shared" si="74"/>
        <v>4680</v>
      </c>
      <c r="P951" s="109">
        <v>44374</v>
      </c>
      <c r="Q951" s="109">
        <v>44738</v>
      </c>
      <c r="R951" s="20" t="s">
        <v>95</v>
      </c>
      <c r="S951" s="106" t="s">
        <v>2022</v>
      </c>
    </row>
    <row r="952" ht="19.5" spans="1:19">
      <c r="A952" s="22">
        <v>947</v>
      </c>
      <c r="B952" s="22" t="s">
        <v>2023</v>
      </c>
      <c r="C952" s="50" t="s">
        <v>2024</v>
      </c>
      <c r="D952" s="22">
        <v>2000</v>
      </c>
      <c r="E952" s="103">
        <v>47.19</v>
      </c>
      <c r="F952" s="103">
        <f t="shared" si="70"/>
        <v>42.3818605636787</v>
      </c>
      <c r="G952" s="22" t="s">
        <v>60</v>
      </c>
      <c r="H952" s="104">
        <v>240000</v>
      </c>
      <c r="I952" s="104">
        <v>24000</v>
      </c>
      <c r="J952" s="104"/>
      <c r="K952" s="104">
        <v>24000</v>
      </c>
      <c r="L952" s="104">
        <f t="shared" si="71"/>
        <v>7200</v>
      </c>
      <c r="M952" s="104">
        <f t="shared" si="72"/>
        <v>9600</v>
      </c>
      <c r="N952" s="104">
        <f t="shared" si="73"/>
        <v>16800</v>
      </c>
      <c r="O952" s="104">
        <f t="shared" si="74"/>
        <v>7200</v>
      </c>
      <c r="P952" s="109">
        <v>44352</v>
      </c>
      <c r="Q952" s="109">
        <v>44716</v>
      </c>
      <c r="R952" s="20" t="s">
        <v>24</v>
      </c>
      <c r="S952" s="106" t="s">
        <v>2025</v>
      </c>
    </row>
    <row r="953" ht="19.5" spans="1:19">
      <c r="A953" s="22">
        <v>948</v>
      </c>
      <c r="B953" s="22" t="s">
        <v>2026</v>
      </c>
      <c r="C953" s="50" t="s">
        <v>2027</v>
      </c>
      <c r="D953" s="22">
        <v>600</v>
      </c>
      <c r="E953" s="103">
        <v>18.25</v>
      </c>
      <c r="F953" s="103">
        <f t="shared" si="70"/>
        <v>32.8767123287671</v>
      </c>
      <c r="G953" s="22" t="s">
        <v>60</v>
      </c>
      <c r="H953" s="104">
        <v>72000</v>
      </c>
      <c r="I953" s="104">
        <v>7200</v>
      </c>
      <c r="J953" s="104"/>
      <c r="K953" s="104">
        <v>7200</v>
      </c>
      <c r="L953" s="104">
        <f t="shared" si="71"/>
        <v>2160</v>
      </c>
      <c r="M953" s="104">
        <f t="shared" si="72"/>
        <v>2880</v>
      </c>
      <c r="N953" s="104">
        <f t="shared" si="73"/>
        <v>5040</v>
      </c>
      <c r="O953" s="104">
        <f t="shared" si="74"/>
        <v>2160</v>
      </c>
      <c r="P953" s="109">
        <v>44355</v>
      </c>
      <c r="Q953" s="109">
        <v>44719</v>
      </c>
      <c r="R953" s="20" t="s">
        <v>24</v>
      </c>
      <c r="S953" s="106" t="s">
        <v>1277</v>
      </c>
    </row>
    <row r="954" ht="19.5" spans="1:19">
      <c r="A954" s="22">
        <v>949</v>
      </c>
      <c r="B954" s="22" t="s">
        <v>2026</v>
      </c>
      <c r="C954" s="50" t="s">
        <v>2028</v>
      </c>
      <c r="D954" s="22">
        <v>1000</v>
      </c>
      <c r="E954" s="103">
        <v>28.38</v>
      </c>
      <c r="F954" s="103">
        <f t="shared" si="70"/>
        <v>35.2360817477097</v>
      </c>
      <c r="G954" s="22" t="s">
        <v>60</v>
      </c>
      <c r="H954" s="104">
        <v>120000</v>
      </c>
      <c r="I954" s="104">
        <v>12000</v>
      </c>
      <c r="J954" s="104"/>
      <c r="K954" s="104">
        <v>12000</v>
      </c>
      <c r="L954" s="104">
        <f t="shared" si="71"/>
        <v>3600</v>
      </c>
      <c r="M954" s="104">
        <f t="shared" si="72"/>
        <v>4800</v>
      </c>
      <c r="N954" s="104">
        <f t="shared" si="73"/>
        <v>8400</v>
      </c>
      <c r="O954" s="104">
        <f t="shared" si="74"/>
        <v>3600</v>
      </c>
      <c r="P954" s="109">
        <v>44355</v>
      </c>
      <c r="Q954" s="109">
        <v>44719</v>
      </c>
      <c r="R954" s="20" t="s">
        <v>24</v>
      </c>
      <c r="S954" s="106" t="s">
        <v>1277</v>
      </c>
    </row>
    <row r="955" ht="19.5" spans="1:19">
      <c r="A955" s="22">
        <v>950</v>
      </c>
      <c r="B955" s="22" t="s">
        <v>2029</v>
      </c>
      <c r="C955" s="50" t="s">
        <v>2030</v>
      </c>
      <c r="D955" s="22">
        <v>300</v>
      </c>
      <c r="E955" s="103">
        <v>7.1</v>
      </c>
      <c r="F955" s="103">
        <f t="shared" si="70"/>
        <v>42.2535211267606</v>
      </c>
      <c r="G955" s="22" t="s">
        <v>64</v>
      </c>
      <c r="H955" s="104">
        <v>36000</v>
      </c>
      <c r="I955" s="104">
        <v>3600</v>
      </c>
      <c r="J955" s="104"/>
      <c r="K955" s="104">
        <v>3600</v>
      </c>
      <c r="L955" s="104">
        <f t="shared" si="71"/>
        <v>1080</v>
      </c>
      <c r="M955" s="104">
        <f t="shared" si="72"/>
        <v>1440</v>
      </c>
      <c r="N955" s="104">
        <f t="shared" si="73"/>
        <v>2520</v>
      </c>
      <c r="O955" s="104">
        <f t="shared" si="74"/>
        <v>1080</v>
      </c>
      <c r="P955" s="109">
        <v>44361</v>
      </c>
      <c r="Q955" s="109">
        <v>44725</v>
      </c>
      <c r="R955" s="20" t="s">
        <v>26</v>
      </c>
      <c r="S955" s="106" t="s">
        <v>2031</v>
      </c>
    </row>
    <row r="956" ht="19.5" spans="1:19">
      <c r="A956" s="22">
        <v>951</v>
      </c>
      <c r="B956" s="22" t="s">
        <v>2032</v>
      </c>
      <c r="C956" s="50" t="s">
        <v>2033</v>
      </c>
      <c r="D956" s="22">
        <v>300</v>
      </c>
      <c r="E956" s="103">
        <v>6.88</v>
      </c>
      <c r="F956" s="103">
        <f t="shared" si="70"/>
        <v>43.6046511627907</v>
      </c>
      <c r="G956" s="22" t="s">
        <v>60</v>
      </c>
      <c r="H956" s="104">
        <v>36000</v>
      </c>
      <c r="I956" s="104">
        <v>3600</v>
      </c>
      <c r="J956" s="104"/>
      <c r="K956" s="104">
        <v>3600</v>
      </c>
      <c r="L956" s="104">
        <f t="shared" si="71"/>
        <v>1080</v>
      </c>
      <c r="M956" s="104">
        <f t="shared" si="72"/>
        <v>1440</v>
      </c>
      <c r="N956" s="104">
        <f t="shared" si="73"/>
        <v>2520</v>
      </c>
      <c r="O956" s="104">
        <f t="shared" si="74"/>
        <v>1080</v>
      </c>
      <c r="P956" s="109">
        <v>44355</v>
      </c>
      <c r="Q956" s="109">
        <v>44719</v>
      </c>
      <c r="R956" s="20" t="s">
        <v>24</v>
      </c>
      <c r="S956" s="106" t="s">
        <v>163</v>
      </c>
    </row>
    <row r="957" ht="19.5" spans="1:19">
      <c r="A957" s="22">
        <v>952</v>
      </c>
      <c r="B957" s="22" t="s">
        <v>2034</v>
      </c>
      <c r="C957" s="50" t="s">
        <v>2035</v>
      </c>
      <c r="D957" s="22">
        <v>1500</v>
      </c>
      <c r="E957" s="103">
        <v>51.06</v>
      </c>
      <c r="F957" s="103">
        <f t="shared" si="70"/>
        <v>29.3772032902468</v>
      </c>
      <c r="G957" s="22" t="s">
        <v>60</v>
      </c>
      <c r="H957" s="104">
        <v>180000</v>
      </c>
      <c r="I957" s="104">
        <v>18000</v>
      </c>
      <c r="J957" s="104"/>
      <c r="K957" s="104">
        <v>18000</v>
      </c>
      <c r="L957" s="104">
        <f t="shared" si="71"/>
        <v>5400</v>
      </c>
      <c r="M957" s="104">
        <f t="shared" si="72"/>
        <v>7200</v>
      </c>
      <c r="N957" s="104">
        <f t="shared" si="73"/>
        <v>12600</v>
      </c>
      <c r="O957" s="104">
        <f t="shared" si="74"/>
        <v>5400</v>
      </c>
      <c r="P957" s="109">
        <v>44355</v>
      </c>
      <c r="Q957" s="109">
        <v>44719</v>
      </c>
      <c r="R957" s="20" t="s">
        <v>27</v>
      </c>
      <c r="S957" s="106" t="s">
        <v>2036</v>
      </c>
    </row>
    <row r="958" ht="19.5" spans="1:19">
      <c r="A958" s="22">
        <v>953</v>
      </c>
      <c r="B958" s="22" t="s">
        <v>2037</v>
      </c>
      <c r="C958" s="50" t="s">
        <v>2038</v>
      </c>
      <c r="D958" s="22">
        <v>1000</v>
      </c>
      <c r="E958" s="103">
        <v>30.62</v>
      </c>
      <c r="F958" s="103">
        <f t="shared" si="70"/>
        <v>32.6583932070542</v>
      </c>
      <c r="G958" s="22" t="s">
        <v>60</v>
      </c>
      <c r="H958" s="104">
        <v>120000</v>
      </c>
      <c r="I958" s="104">
        <v>12000</v>
      </c>
      <c r="J958" s="104"/>
      <c r="K958" s="104">
        <v>12000</v>
      </c>
      <c r="L958" s="104">
        <f t="shared" si="71"/>
        <v>3600</v>
      </c>
      <c r="M958" s="104">
        <f t="shared" si="72"/>
        <v>4800</v>
      </c>
      <c r="N958" s="104">
        <f t="shared" si="73"/>
        <v>8400</v>
      </c>
      <c r="O958" s="104">
        <f t="shared" si="74"/>
        <v>3600</v>
      </c>
      <c r="P958" s="109">
        <v>44377</v>
      </c>
      <c r="Q958" s="109">
        <v>44741</v>
      </c>
      <c r="R958" s="20" t="s">
        <v>24</v>
      </c>
      <c r="S958" s="106" t="s">
        <v>1268</v>
      </c>
    </row>
    <row r="959" ht="19.5" spans="1:19">
      <c r="A959" s="22">
        <v>954</v>
      </c>
      <c r="B959" s="22" t="s">
        <v>2039</v>
      </c>
      <c r="C959" s="50" t="s">
        <v>2040</v>
      </c>
      <c r="D959" s="22">
        <v>600</v>
      </c>
      <c r="E959" s="103">
        <v>22.55</v>
      </c>
      <c r="F959" s="103">
        <f t="shared" si="70"/>
        <v>26.6075388026608</v>
      </c>
      <c r="G959" s="22" t="s">
        <v>60</v>
      </c>
      <c r="H959" s="104">
        <v>72000</v>
      </c>
      <c r="I959" s="104">
        <v>7200</v>
      </c>
      <c r="J959" s="104"/>
      <c r="K959" s="104">
        <v>7200</v>
      </c>
      <c r="L959" s="104">
        <f t="shared" si="71"/>
        <v>2160</v>
      </c>
      <c r="M959" s="104">
        <f t="shared" si="72"/>
        <v>2880</v>
      </c>
      <c r="N959" s="104">
        <f t="shared" si="73"/>
        <v>5040</v>
      </c>
      <c r="O959" s="104">
        <f t="shared" si="74"/>
        <v>2160</v>
      </c>
      <c r="P959" s="109">
        <v>44348</v>
      </c>
      <c r="Q959" s="109">
        <v>44712</v>
      </c>
      <c r="R959" s="20" t="s">
        <v>95</v>
      </c>
      <c r="S959" s="106" t="s">
        <v>1957</v>
      </c>
    </row>
    <row r="960" ht="19.5" spans="1:19">
      <c r="A960" s="22">
        <v>955</v>
      </c>
      <c r="B960" s="22" t="s">
        <v>2041</v>
      </c>
      <c r="C960" s="50" t="s">
        <v>2042</v>
      </c>
      <c r="D960" s="22">
        <v>1600</v>
      </c>
      <c r="E960" s="103">
        <v>36.53</v>
      </c>
      <c r="F960" s="103">
        <f t="shared" si="70"/>
        <v>43.7996167533534</v>
      </c>
      <c r="G960" s="22" t="s">
        <v>60</v>
      </c>
      <c r="H960" s="104">
        <v>192000</v>
      </c>
      <c r="I960" s="104">
        <v>19200</v>
      </c>
      <c r="J960" s="104"/>
      <c r="K960" s="104">
        <v>19200</v>
      </c>
      <c r="L960" s="104">
        <f t="shared" si="71"/>
        <v>5760</v>
      </c>
      <c r="M960" s="104">
        <f t="shared" si="72"/>
        <v>7680</v>
      </c>
      <c r="N960" s="104">
        <f t="shared" si="73"/>
        <v>13440</v>
      </c>
      <c r="O960" s="104">
        <f t="shared" si="74"/>
        <v>5760</v>
      </c>
      <c r="P960" s="109">
        <v>44352</v>
      </c>
      <c r="Q960" s="109">
        <v>44716</v>
      </c>
      <c r="R960" s="20" t="s">
        <v>24</v>
      </c>
      <c r="S960" s="106" t="s">
        <v>1408</v>
      </c>
    </row>
    <row r="961" ht="19.5" spans="1:19">
      <c r="A961" s="22">
        <v>956</v>
      </c>
      <c r="B961" s="22" t="s">
        <v>2043</v>
      </c>
      <c r="C961" s="50" t="s">
        <v>2044</v>
      </c>
      <c r="D961" s="22">
        <v>500</v>
      </c>
      <c r="E961" s="103">
        <v>11.88</v>
      </c>
      <c r="F961" s="103">
        <f t="shared" si="70"/>
        <v>42.0875420875421</v>
      </c>
      <c r="G961" s="22" t="s">
        <v>64</v>
      </c>
      <c r="H961" s="104">
        <v>60000</v>
      </c>
      <c r="I961" s="104">
        <v>6000</v>
      </c>
      <c r="J961" s="104"/>
      <c r="K961" s="104">
        <v>6000</v>
      </c>
      <c r="L961" s="104">
        <f t="shared" si="71"/>
        <v>1800</v>
      </c>
      <c r="M961" s="104">
        <f t="shared" si="72"/>
        <v>2400</v>
      </c>
      <c r="N961" s="104">
        <f t="shared" si="73"/>
        <v>4200</v>
      </c>
      <c r="O961" s="104">
        <f t="shared" si="74"/>
        <v>1800</v>
      </c>
      <c r="P961" s="109">
        <v>44355</v>
      </c>
      <c r="Q961" s="109">
        <v>44719</v>
      </c>
      <c r="R961" s="20" t="s">
        <v>24</v>
      </c>
      <c r="S961" s="106" t="s">
        <v>1819</v>
      </c>
    </row>
    <row r="962" ht="19.5" spans="1:19">
      <c r="A962" s="22">
        <v>957</v>
      </c>
      <c r="B962" s="22" t="s">
        <v>1853</v>
      </c>
      <c r="C962" s="50" t="s">
        <v>2045</v>
      </c>
      <c r="D962" s="22">
        <v>1500</v>
      </c>
      <c r="E962" s="103">
        <v>49.06</v>
      </c>
      <c r="F962" s="103">
        <f t="shared" si="70"/>
        <v>30.5748063595597</v>
      </c>
      <c r="G962" s="22" t="s">
        <v>60</v>
      </c>
      <c r="H962" s="104">
        <v>180000</v>
      </c>
      <c r="I962" s="104">
        <v>18000</v>
      </c>
      <c r="J962" s="104"/>
      <c r="K962" s="104">
        <v>18000</v>
      </c>
      <c r="L962" s="104">
        <f t="shared" si="71"/>
        <v>5400</v>
      </c>
      <c r="M962" s="104">
        <f t="shared" si="72"/>
        <v>7200</v>
      </c>
      <c r="N962" s="104">
        <f t="shared" si="73"/>
        <v>12600</v>
      </c>
      <c r="O962" s="104">
        <f t="shared" si="74"/>
        <v>5400</v>
      </c>
      <c r="P962" s="109">
        <v>44355</v>
      </c>
      <c r="Q962" s="109">
        <v>44719</v>
      </c>
      <c r="R962" s="20" t="s">
        <v>24</v>
      </c>
      <c r="S962" s="106" t="s">
        <v>1277</v>
      </c>
    </row>
    <row r="963" ht="19.5" spans="1:19">
      <c r="A963" s="22">
        <v>958</v>
      </c>
      <c r="B963" s="22" t="s">
        <v>2046</v>
      </c>
      <c r="C963" s="50" t="s">
        <v>2047</v>
      </c>
      <c r="D963" s="22">
        <v>1000</v>
      </c>
      <c r="E963" s="103">
        <v>34.71</v>
      </c>
      <c r="F963" s="103">
        <f t="shared" si="70"/>
        <v>28.8101411696917</v>
      </c>
      <c r="G963" s="22" t="s">
        <v>64</v>
      </c>
      <c r="H963" s="104">
        <v>120000</v>
      </c>
      <c r="I963" s="104">
        <v>12000</v>
      </c>
      <c r="J963" s="104"/>
      <c r="K963" s="104">
        <v>12000</v>
      </c>
      <c r="L963" s="104">
        <f t="shared" si="71"/>
        <v>3600</v>
      </c>
      <c r="M963" s="104">
        <f t="shared" si="72"/>
        <v>4800</v>
      </c>
      <c r="N963" s="104">
        <f t="shared" si="73"/>
        <v>8400</v>
      </c>
      <c r="O963" s="104">
        <f t="shared" si="74"/>
        <v>3600</v>
      </c>
      <c r="P963" s="109">
        <v>44367</v>
      </c>
      <c r="Q963" s="109">
        <v>44731</v>
      </c>
      <c r="R963" s="20" t="s">
        <v>26</v>
      </c>
      <c r="S963" s="106" t="s">
        <v>1563</v>
      </c>
    </row>
    <row r="964" ht="19.5" spans="1:19">
      <c r="A964" s="22">
        <v>959</v>
      </c>
      <c r="B964" s="22" t="s">
        <v>2048</v>
      </c>
      <c r="C964" s="50" t="s">
        <v>2049</v>
      </c>
      <c r="D964" s="22">
        <v>1200</v>
      </c>
      <c r="E964" s="103">
        <v>32.58</v>
      </c>
      <c r="F964" s="103">
        <f t="shared" si="70"/>
        <v>36.8324125230203</v>
      </c>
      <c r="G964" s="22" t="s">
        <v>60</v>
      </c>
      <c r="H964" s="104">
        <v>144000</v>
      </c>
      <c r="I964" s="104">
        <v>14400</v>
      </c>
      <c r="J964" s="104"/>
      <c r="K964" s="104">
        <v>14400</v>
      </c>
      <c r="L964" s="104">
        <f t="shared" si="71"/>
        <v>4320</v>
      </c>
      <c r="M964" s="104">
        <f t="shared" si="72"/>
        <v>5760</v>
      </c>
      <c r="N964" s="104">
        <f t="shared" si="73"/>
        <v>10080</v>
      </c>
      <c r="O964" s="104">
        <f t="shared" si="74"/>
        <v>4320</v>
      </c>
      <c r="P964" s="109">
        <v>44362</v>
      </c>
      <c r="Q964" s="109">
        <v>44726</v>
      </c>
      <c r="R964" s="20" t="s">
        <v>24</v>
      </c>
      <c r="S964" s="106" t="s">
        <v>1277</v>
      </c>
    </row>
    <row r="965" ht="19.5" spans="1:19">
      <c r="A965" s="22">
        <v>960</v>
      </c>
      <c r="B965" s="22" t="s">
        <v>2050</v>
      </c>
      <c r="C965" s="50" t="s">
        <v>2051</v>
      </c>
      <c r="D965" s="22">
        <v>600</v>
      </c>
      <c r="E965" s="103">
        <v>21.74</v>
      </c>
      <c r="F965" s="103">
        <f t="shared" si="70"/>
        <v>27.5988960441582</v>
      </c>
      <c r="G965" s="22" t="s">
        <v>60</v>
      </c>
      <c r="H965" s="104">
        <v>72000</v>
      </c>
      <c r="I965" s="104">
        <v>7200</v>
      </c>
      <c r="J965" s="104"/>
      <c r="K965" s="104">
        <v>7200</v>
      </c>
      <c r="L965" s="104">
        <f t="shared" si="71"/>
        <v>2160</v>
      </c>
      <c r="M965" s="104">
        <f t="shared" si="72"/>
        <v>2880</v>
      </c>
      <c r="N965" s="104">
        <f t="shared" si="73"/>
        <v>5040</v>
      </c>
      <c r="O965" s="104">
        <f t="shared" si="74"/>
        <v>2160</v>
      </c>
      <c r="P965" s="109">
        <v>44355</v>
      </c>
      <c r="Q965" s="109">
        <v>44719</v>
      </c>
      <c r="R965" s="20" t="s">
        <v>24</v>
      </c>
      <c r="S965" s="106" t="s">
        <v>2052</v>
      </c>
    </row>
    <row r="966" ht="19.5" spans="1:19">
      <c r="A966" s="22">
        <v>961</v>
      </c>
      <c r="B966" s="22" t="s">
        <v>1850</v>
      </c>
      <c r="C966" s="50" t="s">
        <v>2053</v>
      </c>
      <c r="D966" s="22">
        <v>1050</v>
      </c>
      <c r="E966" s="103">
        <v>25.45</v>
      </c>
      <c r="F966" s="103">
        <f t="shared" si="70"/>
        <v>41.2573673870334</v>
      </c>
      <c r="G966" s="22" t="s">
        <v>60</v>
      </c>
      <c r="H966" s="104">
        <v>126000</v>
      </c>
      <c r="I966" s="104">
        <v>12600</v>
      </c>
      <c r="J966" s="104"/>
      <c r="K966" s="104">
        <v>12600</v>
      </c>
      <c r="L966" s="104">
        <f t="shared" si="71"/>
        <v>3780</v>
      </c>
      <c r="M966" s="104">
        <f t="shared" si="72"/>
        <v>5040</v>
      </c>
      <c r="N966" s="104">
        <f t="shared" si="73"/>
        <v>8820</v>
      </c>
      <c r="O966" s="104">
        <f t="shared" si="74"/>
        <v>3780</v>
      </c>
      <c r="P966" s="109">
        <v>44351</v>
      </c>
      <c r="Q966" s="109">
        <v>44715</v>
      </c>
      <c r="R966" s="20" t="s">
        <v>24</v>
      </c>
      <c r="S966" s="106" t="s">
        <v>1608</v>
      </c>
    </row>
    <row r="967" ht="19.5" spans="1:19">
      <c r="A967" s="22">
        <v>962</v>
      </c>
      <c r="B967" s="22" t="s">
        <v>2054</v>
      </c>
      <c r="C967" s="50" t="s">
        <v>2055</v>
      </c>
      <c r="D967" s="22">
        <v>1500</v>
      </c>
      <c r="E967" s="103">
        <v>47.5</v>
      </c>
      <c r="F967" s="103">
        <f t="shared" ref="F967:F1030" si="75">D967/E967</f>
        <v>31.5789473684211</v>
      </c>
      <c r="G967" s="22" t="s">
        <v>113</v>
      </c>
      <c r="H967" s="104">
        <v>180000</v>
      </c>
      <c r="I967" s="104">
        <v>18000</v>
      </c>
      <c r="J967" s="104"/>
      <c r="K967" s="104">
        <v>18000</v>
      </c>
      <c r="L967" s="104">
        <f t="shared" ref="L967:L1030" si="76">K967*0.3</f>
        <v>5400</v>
      </c>
      <c r="M967" s="104">
        <f t="shared" ref="M967:M1030" si="77">K967*0.4</f>
        <v>7200</v>
      </c>
      <c r="N967" s="104">
        <f t="shared" ref="N967:N1030" si="78">L967+M967</f>
        <v>12600</v>
      </c>
      <c r="O967" s="104">
        <f t="shared" ref="O967:O1030" si="79">K967*0.3</f>
        <v>5400</v>
      </c>
      <c r="P967" s="109">
        <v>44350</v>
      </c>
      <c r="Q967" s="109">
        <v>44714</v>
      </c>
      <c r="R967" s="20" t="s">
        <v>24</v>
      </c>
      <c r="S967" s="106" t="s">
        <v>1842</v>
      </c>
    </row>
    <row r="968" ht="19.5" spans="1:19">
      <c r="A968" s="22">
        <v>963</v>
      </c>
      <c r="B968" s="22" t="s">
        <v>1885</v>
      </c>
      <c r="C968" s="50" t="s">
        <v>2056</v>
      </c>
      <c r="D968" s="22">
        <v>450</v>
      </c>
      <c r="E968" s="103">
        <v>13.4</v>
      </c>
      <c r="F968" s="103">
        <f t="shared" si="75"/>
        <v>33.5820895522388</v>
      </c>
      <c r="G968" s="22" t="s">
        <v>60</v>
      </c>
      <c r="H968" s="104">
        <v>54000</v>
      </c>
      <c r="I968" s="104">
        <v>5400</v>
      </c>
      <c r="J968" s="104"/>
      <c r="K968" s="104">
        <v>5400</v>
      </c>
      <c r="L968" s="104">
        <f t="shared" si="76"/>
        <v>1620</v>
      </c>
      <c r="M968" s="104">
        <f t="shared" si="77"/>
        <v>2160</v>
      </c>
      <c r="N968" s="104">
        <f t="shared" si="78"/>
        <v>3780</v>
      </c>
      <c r="O968" s="104">
        <f t="shared" si="79"/>
        <v>1620</v>
      </c>
      <c r="P968" s="109">
        <v>44356</v>
      </c>
      <c r="Q968" s="109">
        <v>44720</v>
      </c>
      <c r="R968" s="20" t="s">
        <v>24</v>
      </c>
      <c r="S968" s="106" t="s">
        <v>1842</v>
      </c>
    </row>
    <row r="969" ht="19.5" spans="1:19">
      <c r="A969" s="22">
        <v>964</v>
      </c>
      <c r="B969" s="22" t="s">
        <v>1883</v>
      </c>
      <c r="C969" s="50" t="s">
        <v>2057</v>
      </c>
      <c r="D969" s="22">
        <v>1200</v>
      </c>
      <c r="E969" s="103">
        <v>27.52</v>
      </c>
      <c r="F969" s="103">
        <f t="shared" si="75"/>
        <v>43.6046511627907</v>
      </c>
      <c r="G969" s="22" t="s">
        <v>60</v>
      </c>
      <c r="H969" s="104">
        <v>144000</v>
      </c>
      <c r="I969" s="104">
        <v>14400</v>
      </c>
      <c r="J969" s="104"/>
      <c r="K969" s="104">
        <v>14400</v>
      </c>
      <c r="L969" s="104">
        <f t="shared" si="76"/>
        <v>4320</v>
      </c>
      <c r="M969" s="104">
        <f t="shared" si="77"/>
        <v>5760</v>
      </c>
      <c r="N969" s="104">
        <f t="shared" si="78"/>
        <v>10080</v>
      </c>
      <c r="O969" s="104">
        <f t="shared" si="79"/>
        <v>4320</v>
      </c>
      <c r="P969" s="109">
        <v>44356</v>
      </c>
      <c r="Q969" s="109">
        <v>44720</v>
      </c>
      <c r="R969" s="20" t="s">
        <v>24</v>
      </c>
      <c r="S969" s="106" t="s">
        <v>1274</v>
      </c>
    </row>
    <row r="970" ht="19.5" spans="1:19">
      <c r="A970" s="22">
        <v>965</v>
      </c>
      <c r="B970" s="22" t="s">
        <v>1883</v>
      </c>
      <c r="C970" s="50" t="s">
        <v>2058</v>
      </c>
      <c r="D970" s="22">
        <v>1250</v>
      </c>
      <c r="E970" s="103">
        <v>29.5</v>
      </c>
      <c r="F970" s="103">
        <f t="shared" si="75"/>
        <v>42.3728813559322</v>
      </c>
      <c r="G970" s="22" t="s">
        <v>60</v>
      </c>
      <c r="H970" s="104">
        <v>150000</v>
      </c>
      <c r="I970" s="104">
        <v>15000</v>
      </c>
      <c r="J970" s="104"/>
      <c r="K970" s="104">
        <v>15000</v>
      </c>
      <c r="L970" s="104">
        <f t="shared" si="76"/>
        <v>4500</v>
      </c>
      <c r="M970" s="104">
        <f t="shared" si="77"/>
        <v>6000</v>
      </c>
      <c r="N970" s="104">
        <f t="shared" si="78"/>
        <v>10500</v>
      </c>
      <c r="O970" s="104">
        <f t="shared" si="79"/>
        <v>4500</v>
      </c>
      <c r="P970" s="109">
        <v>44356</v>
      </c>
      <c r="Q970" s="109">
        <v>44720</v>
      </c>
      <c r="R970" s="20" t="s">
        <v>24</v>
      </c>
      <c r="S970" s="106" t="s">
        <v>1274</v>
      </c>
    </row>
    <row r="971" ht="19.5" spans="1:19">
      <c r="A971" s="22">
        <v>966</v>
      </c>
      <c r="B971" s="22" t="s">
        <v>1993</v>
      </c>
      <c r="C971" s="50" t="s">
        <v>2059</v>
      </c>
      <c r="D971" s="22">
        <v>800</v>
      </c>
      <c r="E971" s="103">
        <v>20</v>
      </c>
      <c r="F971" s="103">
        <f t="shared" si="75"/>
        <v>40</v>
      </c>
      <c r="G971" s="22" t="s">
        <v>162</v>
      </c>
      <c r="H971" s="104">
        <v>96000</v>
      </c>
      <c r="I971" s="104">
        <v>9600</v>
      </c>
      <c r="J971" s="104"/>
      <c r="K971" s="104">
        <v>9600</v>
      </c>
      <c r="L971" s="104">
        <f t="shared" si="76"/>
        <v>2880</v>
      </c>
      <c r="M971" s="104">
        <f t="shared" si="77"/>
        <v>3840</v>
      </c>
      <c r="N971" s="104">
        <f t="shared" si="78"/>
        <v>6720</v>
      </c>
      <c r="O971" s="104">
        <f t="shared" si="79"/>
        <v>2880</v>
      </c>
      <c r="P971" s="109">
        <v>44349</v>
      </c>
      <c r="Q971" s="109">
        <v>44713</v>
      </c>
      <c r="R971" s="20" t="s">
        <v>24</v>
      </c>
      <c r="S971" s="106" t="s">
        <v>1384</v>
      </c>
    </row>
    <row r="972" ht="19.5" spans="1:19">
      <c r="A972" s="22">
        <v>967</v>
      </c>
      <c r="B972" s="22" t="s">
        <v>2060</v>
      </c>
      <c r="C972" s="22" t="s">
        <v>2061</v>
      </c>
      <c r="D972" s="22">
        <v>1500</v>
      </c>
      <c r="E972" s="103">
        <v>42.08</v>
      </c>
      <c r="F972" s="103">
        <f t="shared" si="75"/>
        <v>35.6463878326996</v>
      </c>
      <c r="G972" s="22" t="s">
        <v>60</v>
      </c>
      <c r="H972" s="104">
        <v>180000</v>
      </c>
      <c r="I972" s="104">
        <v>18000</v>
      </c>
      <c r="J972" s="104"/>
      <c r="K972" s="104">
        <v>18000</v>
      </c>
      <c r="L972" s="104">
        <f t="shared" si="76"/>
        <v>5400</v>
      </c>
      <c r="M972" s="104">
        <f t="shared" si="77"/>
        <v>7200</v>
      </c>
      <c r="N972" s="104">
        <f t="shared" si="78"/>
        <v>12600</v>
      </c>
      <c r="O972" s="104">
        <f t="shared" si="79"/>
        <v>5400</v>
      </c>
      <c r="P972" s="109">
        <v>44349</v>
      </c>
      <c r="Q972" s="109">
        <v>44713</v>
      </c>
      <c r="R972" s="20" t="s">
        <v>27</v>
      </c>
      <c r="S972" s="106" t="s">
        <v>1184</v>
      </c>
    </row>
    <row r="973" ht="19.5" spans="1:19">
      <c r="A973" s="22">
        <v>968</v>
      </c>
      <c r="B973" s="22" t="s">
        <v>1777</v>
      </c>
      <c r="C973" s="50" t="s">
        <v>2062</v>
      </c>
      <c r="D973" s="22">
        <v>1800</v>
      </c>
      <c r="E973" s="103">
        <v>57</v>
      </c>
      <c r="F973" s="103">
        <f t="shared" si="75"/>
        <v>31.5789473684211</v>
      </c>
      <c r="G973" s="22" t="s">
        <v>162</v>
      </c>
      <c r="H973" s="104">
        <v>216000</v>
      </c>
      <c r="I973" s="104">
        <v>21600</v>
      </c>
      <c r="J973" s="104"/>
      <c r="K973" s="104">
        <v>21600</v>
      </c>
      <c r="L973" s="104">
        <f t="shared" si="76"/>
        <v>6480</v>
      </c>
      <c r="M973" s="104">
        <f t="shared" si="77"/>
        <v>8640</v>
      </c>
      <c r="N973" s="104">
        <f t="shared" si="78"/>
        <v>15120</v>
      </c>
      <c r="O973" s="104">
        <f t="shared" si="79"/>
        <v>6480</v>
      </c>
      <c r="P973" s="109">
        <v>44352</v>
      </c>
      <c r="Q973" s="109">
        <v>44716</v>
      </c>
      <c r="R973" s="20" t="s">
        <v>24</v>
      </c>
      <c r="S973" s="106" t="s">
        <v>1779</v>
      </c>
    </row>
    <row r="974" ht="19.5" spans="1:19">
      <c r="A974" s="22">
        <v>969</v>
      </c>
      <c r="B974" s="22" t="s">
        <v>1850</v>
      </c>
      <c r="C974" s="50" t="s">
        <v>2063</v>
      </c>
      <c r="D974" s="22">
        <v>850</v>
      </c>
      <c r="E974" s="103">
        <v>20.25</v>
      </c>
      <c r="F974" s="103">
        <f t="shared" si="75"/>
        <v>41.9753086419753</v>
      </c>
      <c r="G974" s="22" t="s">
        <v>60</v>
      </c>
      <c r="H974" s="104">
        <v>102000</v>
      </c>
      <c r="I974" s="104">
        <v>10200</v>
      </c>
      <c r="J974" s="104"/>
      <c r="K974" s="104">
        <v>10200</v>
      </c>
      <c r="L974" s="104">
        <f t="shared" si="76"/>
        <v>3060</v>
      </c>
      <c r="M974" s="104">
        <f t="shared" si="77"/>
        <v>4080</v>
      </c>
      <c r="N974" s="104">
        <f t="shared" si="78"/>
        <v>7140</v>
      </c>
      <c r="O974" s="104">
        <f t="shared" si="79"/>
        <v>3060</v>
      </c>
      <c r="P974" s="109">
        <v>44355</v>
      </c>
      <c r="Q974" s="109">
        <v>44719</v>
      </c>
      <c r="R974" s="20" t="s">
        <v>24</v>
      </c>
      <c r="S974" s="106" t="s">
        <v>1608</v>
      </c>
    </row>
    <row r="975" ht="19.5" spans="1:19">
      <c r="A975" s="22">
        <v>970</v>
      </c>
      <c r="B975" s="22" t="s">
        <v>2064</v>
      </c>
      <c r="C975" s="50" t="s">
        <v>2065</v>
      </c>
      <c r="D975" s="22">
        <v>777</v>
      </c>
      <c r="E975" s="103">
        <v>20.42</v>
      </c>
      <c r="F975" s="103">
        <f t="shared" si="75"/>
        <v>38.050930460333</v>
      </c>
      <c r="G975" s="22" t="s">
        <v>162</v>
      </c>
      <c r="H975" s="104">
        <v>93240</v>
      </c>
      <c r="I975" s="104">
        <v>9324</v>
      </c>
      <c r="J975" s="104"/>
      <c r="K975" s="104">
        <v>9324</v>
      </c>
      <c r="L975" s="104">
        <f t="shared" si="76"/>
        <v>2797.2</v>
      </c>
      <c r="M975" s="104">
        <f t="shared" si="77"/>
        <v>3729.6</v>
      </c>
      <c r="N975" s="104">
        <f t="shared" si="78"/>
        <v>6526.8</v>
      </c>
      <c r="O975" s="104">
        <f t="shared" si="79"/>
        <v>2797.2</v>
      </c>
      <c r="P975" s="109">
        <v>44356</v>
      </c>
      <c r="Q975" s="109">
        <v>44720</v>
      </c>
      <c r="R975" s="20" t="s">
        <v>24</v>
      </c>
      <c r="S975" s="106" t="s">
        <v>1248</v>
      </c>
    </row>
    <row r="976" ht="19.5" spans="1:19">
      <c r="A976" s="22">
        <v>971</v>
      </c>
      <c r="B976" s="22" t="s">
        <v>1815</v>
      </c>
      <c r="C976" s="50" t="s">
        <v>2066</v>
      </c>
      <c r="D976" s="22">
        <v>1000</v>
      </c>
      <c r="E976" s="103">
        <v>27.82</v>
      </c>
      <c r="F976" s="103">
        <f t="shared" si="75"/>
        <v>35.9453630481668</v>
      </c>
      <c r="G976" s="22" t="s">
        <v>60</v>
      </c>
      <c r="H976" s="104">
        <v>120000</v>
      </c>
      <c r="I976" s="104">
        <v>12000</v>
      </c>
      <c r="J976" s="104"/>
      <c r="K976" s="104">
        <v>12000</v>
      </c>
      <c r="L976" s="104">
        <f t="shared" si="76"/>
        <v>3600</v>
      </c>
      <c r="M976" s="104">
        <f t="shared" si="77"/>
        <v>4800</v>
      </c>
      <c r="N976" s="104">
        <f t="shared" si="78"/>
        <v>8400</v>
      </c>
      <c r="O976" s="104">
        <f t="shared" si="79"/>
        <v>3600</v>
      </c>
      <c r="P976" s="109">
        <v>44352</v>
      </c>
      <c r="Q976" s="109">
        <v>44716</v>
      </c>
      <c r="R976" s="20" t="s">
        <v>27</v>
      </c>
      <c r="S976" s="106" t="s">
        <v>2036</v>
      </c>
    </row>
    <row r="977" ht="19.5" spans="1:19">
      <c r="A977" s="22">
        <v>972</v>
      </c>
      <c r="B977" s="22" t="s">
        <v>2067</v>
      </c>
      <c r="C977" s="50" t="s">
        <v>2068</v>
      </c>
      <c r="D977" s="22">
        <v>2500</v>
      </c>
      <c r="E977" s="103">
        <v>67.06</v>
      </c>
      <c r="F977" s="103">
        <f t="shared" si="75"/>
        <v>37.2800477184611</v>
      </c>
      <c r="G977" s="22" t="s">
        <v>60</v>
      </c>
      <c r="H977" s="104">
        <v>300000</v>
      </c>
      <c r="I977" s="104">
        <v>30000</v>
      </c>
      <c r="J977" s="104"/>
      <c r="K977" s="104">
        <v>30000</v>
      </c>
      <c r="L977" s="104">
        <f t="shared" si="76"/>
        <v>9000</v>
      </c>
      <c r="M977" s="104">
        <f t="shared" si="77"/>
        <v>12000</v>
      </c>
      <c r="N977" s="104">
        <f t="shared" si="78"/>
        <v>21000</v>
      </c>
      <c r="O977" s="104">
        <f t="shared" si="79"/>
        <v>9000</v>
      </c>
      <c r="P977" s="109">
        <v>44356</v>
      </c>
      <c r="Q977" s="109">
        <v>44720</v>
      </c>
      <c r="R977" s="20" t="s">
        <v>26</v>
      </c>
      <c r="S977" s="106" t="s">
        <v>2069</v>
      </c>
    </row>
    <row r="978" ht="19.5" spans="1:19">
      <c r="A978" s="22">
        <v>973</v>
      </c>
      <c r="B978" s="22" t="s">
        <v>2070</v>
      </c>
      <c r="C978" s="50" t="s">
        <v>2071</v>
      </c>
      <c r="D978" s="22">
        <v>3200</v>
      </c>
      <c r="E978" s="103">
        <v>77.92</v>
      </c>
      <c r="F978" s="103">
        <f t="shared" si="75"/>
        <v>41.0677618069815</v>
      </c>
      <c r="G978" s="22" t="s">
        <v>60</v>
      </c>
      <c r="H978" s="104">
        <v>384000</v>
      </c>
      <c r="I978" s="104">
        <v>38400</v>
      </c>
      <c r="J978" s="104"/>
      <c r="K978" s="104">
        <v>38400</v>
      </c>
      <c r="L978" s="104">
        <f t="shared" si="76"/>
        <v>11520</v>
      </c>
      <c r="M978" s="104">
        <f t="shared" si="77"/>
        <v>15360</v>
      </c>
      <c r="N978" s="104">
        <f t="shared" si="78"/>
        <v>26880</v>
      </c>
      <c r="O978" s="104">
        <f t="shared" si="79"/>
        <v>11520</v>
      </c>
      <c r="P978" s="109">
        <v>44367</v>
      </c>
      <c r="Q978" s="109">
        <v>44731</v>
      </c>
      <c r="R978" s="20" t="s">
        <v>24</v>
      </c>
      <c r="S978" s="106" t="s">
        <v>2072</v>
      </c>
    </row>
    <row r="979" ht="19.5" spans="1:19">
      <c r="A979" s="22">
        <v>974</v>
      </c>
      <c r="B979" s="22" t="s">
        <v>1649</v>
      </c>
      <c r="C979" s="50" t="s">
        <v>2073</v>
      </c>
      <c r="D979" s="22">
        <v>1550</v>
      </c>
      <c r="E979" s="103">
        <v>35.75</v>
      </c>
      <c r="F979" s="103">
        <f t="shared" si="75"/>
        <v>43.3566433566434</v>
      </c>
      <c r="G979" s="22" t="s">
        <v>60</v>
      </c>
      <c r="H979" s="104">
        <v>186000</v>
      </c>
      <c r="I979" s="104">
        <v>18600</v>
      </c>
      <c r="J979" s="104">
        <v>5580</v>
      </c>
      <c r="K979" s="104">
        <v>24180</v>
      </c>
      <c r="L979" s="104">
        <f t="shared" si="76"/>
        <v>7254</v>
      </c>
      <c r="M979" s="104">
        <f t="shared" si="77"/>
        <v>9672</v>
      </c>
      <c r="N979" s="104">
        <f t="shared" si="78"/>
        <v>16926</v>
      </c>
      <c r="O979" s="104">
        <f t="shared" si="79"/>
        <v>7254</v>
      </c>
      <c r="P979" s="109">
        <v>44355</v>
      </c>
      <c r="Q979" s="109">
        <v>44719</v>
      </c>
      <c r="R979" s="20" t="s">
        <v>24</v>
      </c>
      <c r="S979" s="106" t="s">
        <v>1277</v>
      </c>
    </row>
    <row r="980" ht="19.5" spans="1:19">
      <c r="A980" s="22">
        <v>975</v>
      </c>
      <c r="B980" s="22" t="s">
        <v>2074</v>
      </c>
      <c r="C980" s="50" t="s">
        <v>2075</v>
      </c>
      <c r="D980" s="22">
        <v>1500</v>
      </c>
      <c r="E980" s="103">
        <v>44.99</v>
      </c>
      <c r="F980" s="103">
        <f t="shared" si="75"/>
        <v>33.3407423871972</v>
      </c>
      <c r="G980" s="22" t="s">
        <v>60</v>
      </c>
      <c r="H980" s="104">
        <v>180000</v>
      </c>
      <c r="I980" s="104">
        <v>18000</v>
      </c>
      <c r="J980" s="104"/>
      <c r="K980" s="104">
        <v>18000</v>
      </c>
      <c r="L980" s="104">
        <f t="shared" si="76"/>
        <v>5400</v>
      </c>
      <c r="M980" s="104">
        <f t="shared" si="77"/>
        <v>7200</v>
      </c>
      <c r="N980" s="104">
        <f t="shared" si="78"/>
        <v>12600</v>
      </c>
      <c r="O980" s="104">
        <f t="shared" si="79"/>
        <v>5400</v>
      </c>
      <c r="P980" s="109">
        <v>44354</v>
      </c>
      <c r="Q980" s="109">
        <v>44718</v>
      </c>
      <c r="R980" s="20" t="s">
        <v>24</v>
      </c>
      <c r="S980" s="106" t="s">
        <v>1268</v>
      </c>
    </row>
    <row r="981" ht="19.5" spans="1:19">
      <c r="A981" s="22">
        <v>976</v>
      </c>
      <c r="B981" s="22" t="s">
        <v>2076</v>
      </c>
      <c r="C981" s="50" t="s">
        <v>2077</v>
      </c>
      <c r="D981" s="22">
        <v>900</v>
      </c>
      <c r="E981" s="103">
        <v>24.29</v>
      </c>
      <c r="F981" s="103">
        <f t="shared" si="75"/>
        <v>37.0522848909016</v>
      </c>
      <c r="G981" s="22" t="s">
        <v>70</v>
      </c>
      <c r="H981" s="104">
        <v>108000</v>
      </c>
      <c r="I981" s="104">
        <v>10800</v>
      </c>
      <c r="J981" s="104"/>
      <c r="K981" s="104">
        <v>10800</v>
      </c>
      <c r="L981" s="104">
        <f t="shared" si="76"/>
        <v>3240</v>
      </c>
      <c r="M981" s="104">
        <f t="shared" si="77"/>
        <v>4320</v>
      </c>
      <c r="N981" s="104">
        <f t="shared" si="78"/>
        <v>7560</v>
      </c>
      <c r="O981" s="104">
        <f t="shared" si="79"/>
        <v>3240</v>
      </c>
      <c r="P981" s="109">
        <v>44356</v>
      </c>
      <c r="Q981" s="109">
        <v>44720</v>
      </c>
      <c r="R981" s="20" t="s">
        <v>24</v>
      </c>
      <c r="S981" s="106" t="s">
        <v>163</v>
      </c>
    </row>
    <row r="982" ht="19.5" spans="1:19">
      <c r="A982" s="22">
        <v>977</v>
      </c>
      <c r="B982" s="22" t="s">
        <v>2078</v>
      </c>
      <c r="C982" s="50" t="s">
        <v>2079</v>
      </c>
      <c r="D982" s="22">
        <v>2000</v>
      </c>
      <c r="E982" s="103">
        <v>76.46</v>
      </c>
      <c r="F982" s="103">
        <f t="shared" si="75"/>
        <v>26.1574679571018</v>
      </c>
      <c r="G982" s="22" t="s">
        <v>64</v>
      </c>
      <c r="H982" s="104">
        <v>240000</v>
      </c>
      <c r="I982" s="104">
        <v>24000</v>
      </c>
      <c r="J982" s="104"/>
      <c r="K982" s="104">
        <v>24000</v>
      </c>
      <c r="L982" s="104">
        <f t="shared" si="76"/>
        <v>7200</v>
      </c>
      <c r="M982" s="104">
        <f t="shared" si="77"/>
        <v>9600</v>
      </c>
      <c r="N982" s="104">
        <f t="shared" si="78"/>
        <v>16800</v>
      </c>
      <c r="O982" s="104">
        <f t="shared" si="79"/>
        <v>7200</v>
      </c>
      <c r="P982" s="109">
        <v>44362</v>
      </c>
      <c r="Q982" s="109">
        <v>44726</v>
      </c>
      <c r="R982" s="20" t="s">
        <v>24</v>
      </c>
      <c r="S982" s="106" t="s">
        <v>2080</v>
      </c>
    </row>
    <row r="983" ht="19.5" spans="1:19">
      <c r="A983" s="22">
        <v>978</v>
      </c>
      <c r="B983" s="22" t="s">
        <v>2081</v>
      </c>
      <c r="C983" s="50" t="s">
        <v>2082</v>
      </c>
      <c r="D983" s="22">
        <v>1500</v>
      </c>
      <c r="E983" s="103">
        <v>35</v>
      </c>
      <c r="F983" s="103">
        <f t="shared" si="75"/>
        <v>42.8571428571429</v>
      </c>
      <c r="G983" s="22" t="s">
        <v>60</v>
      </c>
      <c r="H983" s="104">
        <v>180000</v>
      </c>
      <c r="I983" s="104">
        <v>18000</v>
      </c>
      <c r="J983" s="104"/>
      <c r="K983" s="104">
        <v>18000</v>
      </c>
      <c r="L983" s="104">
        <f t="shared" si="76"/>
        <v>5400</v>
      </c>
      <c r="M983" s="104">
        <f t="shared" si="77"/>
        <v>7200</v>
      </c>
      <c r="N983" s="104">
        <f t="shared" si="78"/>
        <v>12600</v>
      </c>
      <c r="O983" s="104">
        <f t="shared" si="79"/>
        <v>5400</v>
      </c>
      <c r="P983" s="109">
        <v>44352</v>
      </c>
      <c r="Q983" s="109">
        <v>44716</v>
      </c>
      <c r="R983" s="20" t="s">
        <v>24</v>
      </c>
      <c r="S983" s="106" t="s">
        <v>2083</v>
      </c>
    </row>
    <row r="984" ht="19.5" spans="1:19">
      <c r="A984" s="22">
        <v>979</v>
      </c>
      <c r="B984" s="22" t="s">
        <v>2084</v>
      </c>
      <c r="C984" s="50" t="s">
        <v>2085</v>
      </c>
      <c r="D984" s="22">
        <v>1000</v>
      </c>
      <c r="E984" s="103">
        <v>23.53</v>
      </c>
      <c r="F984" s="103">
        <f t="shared" si="75"/>
        <v>42.4989375265618</v>
      </c>
      <c r="G984" s="22" t="s">
        <v>60</v>
      </c>
      <c r="H984" s="104">
        <v>120000</v>
      </c>
      <c r="I984" s="104">
        <v>12000</v>
      </c>
      <c r="J984" s="104"/>
      <c r="K984" s="104">
        <v>12000</v>
      </c>
      <c r="L984" s="104">
        <f t="shared" si="76"/>
        <v>3600</v>
      </c>
      <c r="M984" s="104">
        <f t="shared" si="77"/>
        <v>4800</v>
      </c>
      <c r="N984" s="104">
        <f t="shared" si="78"/>
        <v>8400</v>
      </c>
      <c r="O984" s="104">
        <f t="shared" si="79"/>
        <v>3600</v>
      </c>
      <c r="P984" s="109">
        <v>44352</v>
      </c>
      <c r="Q984" s="109">
        <v>44716</v>
      </c>
      <c r="R984" s="20" t="s">
        <v>24</v>
      </c>
      <c r="S984" s="106" t="s">
        <v>1395</v>
      </c>
    </row>
    <row r="985" ht="19.5" spans="1:19">
      <c r="A985" s="22">
        <v>980</v>
      </c>
      <c r="B985" s="22" t="s">
        <v>2086</v>
      </c>
      <c r="C985" s="50" t="s">
        <v>2087</v>
      </c>
      <c r="D985" s="22">
        <v>1500</v>
      </c>
      <c r="E985" s="103">
        <v>43.63</v>
      </c>
      <c r="F985" s="103">
        <f t="shared" si="75"/>
        <v>34.3800137520055</v>
      </c>
      <c r="G985" s="22" t="s">
        <v>60</v>
      </c>
      <c r="H985" s="104">
        <v>180000</v>
      </c>
      <c r="I985" s="104">
        <v>18000</v>
      </c>
      <c r="J985" s="104"/>
      <c r="K985" s="104">
        <v>18000</v>
      </c>
      <c r="L985" s="104">
        <f t="shared" si="76"/>
        <v>5400</v>
      </c>
      <c r="M985" s="104">
        <f t="shared" si="77"/>
        <v>7200</v>
      </c>
      <c r="N985" s="104">
        <f t="shared" si="78"/>
        <v>12600</v>
      </c>
      <c r="O985" s="104">
        <f t="shared" si="79"/>
        <v>5400</v>
      </c>
      <c r="P985" s="109">
        <v>44362</v>
      </c>
      <c r="Q985" s="109">
        <v>44726</v>
      </c>
      <c r="R985" s="20" t="s">
        <v>27</v>
      </c>
      <c r="S985" s="106" t="s">
        <v>1184</v>
      </c>
    </row>
    <row r="986" ht="19.5" spans="1:19">
      <c r="A986" s="22">
        <v>981</v>
      </c>
      <c r="B986" s="22" t="s">
        <v>1663</v>
      </c>
      <c r="C986" s="50" t="s">
        <v>2088</v>
      </c>
      <c r="D986" s="22">
        <v>1000</v>
      </c>
      <c r="E986" s="103">
        <v>23.9</v>
      </c>
      <c r="F986" s="103">
        <f t="shared" si="75"/>
        <v>41.8410041841004</v>
      </c>
      <c r="G986" s="22" t="s">
        <v>60</v>
      </c>
      <c r="H986" s="104">
        <v>120000</v>
      </c>
      <c r="I986" s="104">
        <v>12000</v>
      </c>
      <c r="J986" s="104">
        <v>3600</v>
      </c>
      <c r="K986" s="104">
        <v>15600</v>
      </c>
      <c r="L986" s="104">
        <f t="shared" si="76"/>
        <v>4680</v>
      </c>
      <c r="M986" s="104">
        <f t="shared" si="77"/>
        <v>6240</v>
      </c>
      <c r="N986" s="104">
        <f t="shared" si="78"/>
        <v>10920</v>
      </c>
      <c r="O986" s="104">
        <f t="shared" si="79"/>
        <v>4680</v>
      </c>
      <c r="P986" s="109">
        <v>44352</v>
      </c>
      <c r="Q986" s="109">
        <v>44716</v>
      </c>
      <c r="R986" s="20" t="s">
        <v>24</v>
      </c>
      <c r="S986" s="106" t="s">
        <v>1665</v>
      </c>
    </row>
    <row r="987" ht="19.5" spans="1:19">
      <c r="A987" s="22">
        <v>982</v>
      </c>
      <c r="B987" s="22" t="s">
        <v>2089</v>
      </c>
      <c r="C987" s="50" t="s">
        <v>2090</v>
      </c>
      <c r="D987" s="22">
        <v>1450</v>
      </c>
      <c r="E987" s="103">
        <v>34.7</v>
      </c>
      <c r="F987" s="103">
        <f t="shared" si="75"/>
        <v>41.7867435158501</v>
      </c>
      <c r="G987" s="22" t="s">
        <v>60</v>
      </c>
      <c r="H987" s="104">
        <v>174000</v>
      </c>
      <c r="I987" s="104">
        <v>17400</v>
      </c>
      <c r="J987" s="104"/>
      <c r="K987" s="104">
        <v>17400</v>
      </c>
      <c r="L987" s="104">
        <f t="shared" si="76"/>
        <v>5220</v>
      </c>
      <c r="M987" s="104">
        <f t="shared" si="77"/>
        <v>6960</v>
      </c>
      <c r="N987" s="104">
        <f t="shared" si="78"/>
        <v>12180</v>
      </c>
      <c r="O987" s="104">
        <f t="shared" si="79"/>
        <v>5220</v>
      </c>
      <c r="P987" s="109">
        <v>44355</v>
      </c>
      <c r="Q987" s="109">
        <v>44719</v>
      </c>
      <c r="R987" s="20" t="s">
        <v>24</v>
      </c>
      <c r="S987" s="106" t="s">
        <v>1159</v>
      </c>
    </row>
    <row r="988" ht="19.5" spans="1:19">
      <c r="A988" s="22">
        <v>983</v>
      </c>
      <c r="B988" s="22" t="s">
        <v>2091</v>
      </c>
      <c r="C988" s="50" t="s">
        <v>2092</v>
      </c>
      <c r="D988" s="22">
        <v>800</v>
      </c>
      <c r="E988" s="103">
        <v>20.9</v>
      </c>
      <c r="F988" s="103">
        <f t="shared" si="75"/>
        <v>38.2775119617225</v>
      </c>
      <c r="G988" s="22" t="s">
        <v>64</v>
      </c>
      <c r="H988" s="104">
        <v>96000</v>
      </c>
      <c r="I988" s="104">
        <v>9600</v>
      </c>
      <c r="J988" s="104">
        <v>2880</v>
      </c>
      <c r="K988" s="104">
        <v>12480</v>
      </c>
      <c r="L988" s="104">
        <f t="shared" si="76"/>
        <v>3744</v>
      </c>
      <c r="M988" s="104">
        <f t="shared" si="77"/>
        <v>4992</v>
      </c>
      <c r="N988" s="104">
        <f t="shared" si="78"/>
        <v>8736</v>
      </c>
      <c r="O988" s="104">
        <f t="shared" si="79"/>
        <v>3744</v>
      </c>
      <c r="P988" s="109">
        <v>44362</v>
      </c>
      <c r="Q988" s="109">
        <v>44726</v>
      </c>
      <c r="R988" s="20" t="s">
        <v>24</v>
      </c>
      <c r="S988" s="106" t="s">
        <v>2093</v>
      </c>
    </row>
    <row r="989" ht="19.5" spans="1:19">
      <c r="A989" s="22">
        <v>984</v>
      </c>
      <c r="B989" s="22" t="s">
        <v>1572</v>
      </c>
      <c r="C989" s="50" t="s">
        <v>2094</v>
      </c>
      <c r="D989" s="22">
        <v>1900</v>
      </c>
      <c r="E989" s="103">
        <v>52.2</v>
      </c>
      <c r="F989" s="103">
        <f t="shared" si="75"/>
        <v>36.3984674329502</v>
      </c>
      <c r="G989" s="22" t="s">
        <v>60</v>
      </c>
      <c r="H989" s="104">
        <v>228000</v>
      </c>
      <c r="I989" s="104">
        <v>22800</v>
      </c>
      <c r="J989" s="104">
        <v>6840</v>
      </c>
      <c r="K989" s="104">
        <v>29640</v>
      </c>
      <c r="L989" s="104">
        <f t="shared" si="76"/>
        <v>8892</v>
      </c>
      <c r="M989" s="104">
        <f t="shared" si="77"/>
        <v>11856</v>
      </c>
      <c r="N989" s="104">
        <f t="shared" si="78"/>
        <v>20748</v>
      </c>
      <c r="O989" s="104">
        <f t="shared" si="79"/>
        <v>8892</v>
      </c>
      <c r="P989" s="109">
        <v>44356</v>
      </c>
      <c r="Q989" s="109">
        <v>44720</v>
      </c>
      <c r="R989" s="20" t="s">
        <v>24</v>
      </c>
      <c r="S989" s="106" t="s">
        <v>1159</v>
      </c>
    </row>
    <row r="990" ht="19.5" spans="1:19">
      <c r="A990" s="22">
        <v>985</v>
      </c>
      <c r="B990" s="22" t="s">
        <v>2095</v>
      </c>
      <c r="C990" s="50" t="s">
        <v>2096</v>
      </c>
      <c r="D990" s="22">
        <v>1000</v>
      </c>
      <c r="E990" s="103">
        <v>24.27</v>
      </c>
      <c r="F990" s="103">
        <f t="shared" si="75"/>
        <v>41.2031314379893</v>
      </c>
      <c r="G990" s="22" t="s">
        <v>64</v>
      </c>
      <c r="H990" s="104">
        <v>120000</v>
      </c>
      <c r="I990" s="104">
        <v>12000</v>
      </c>
      <c r="J990" s="104"/>
      <c r="K990" s="104">
        <v>12000</v>
      </c>
      <c r="L990" s="104">
        <f t="shared" si="76"/>
        <v>3600</v>
      </c>
      <c r="M990" s="104">
        <f t="shared" si="77"/>
        <v>4800</v>
      </c>
      <c r="N990" s="104">
        <f t="shared" si="78"/>
        <v>8400</v>
      </c>
      <c r="O990" s="104">
        <f t="shared" si="79"/>
        <v>3600</v>
      </c>
      <c r="P990" s="109">
        <v>44349</v>
      </c>
      <c r="Q990" s="109">
        <v>44713</v>
      </c>
      <c r="R990" s="20" t="s">
        <v>26</v>
      </c>
      <c r="S990" s="106" t="s">
        <v>2097</v>
      </c>
    </row>
    <row r="991" ht="19.5" spans="1:19">
      <c r="A991" s="22">
        <v>986</v>
      </c>
      <c r="B991" s="22" t="s">
        <v>2098</v>
      </c>
      <c r="C991" s="108" t="s">
        <v>2099</v>
      </c>
      <c r="D991" s="22">
        <v>1500</v>
      </c>
      <c r="E991" s="103">
        <v>35.3</v>
      </c>
      <c r="F991" s="103">
        <f t="shared" si="75"/>
        <v>42.4929178470255</v>
      </c>
      <c r="G991" s="22" t="s">
        <v>64</v>
      </c>
      <c r="H991" s="104">
        <v>180000</v>
      </c>
      <c r="I991" s="104">
        <v>18000</v>
      </c>
      <c r="J991" s="104"/>
      <c r="K991" s="104">
        <v>18000</v>
      </c>
      <c r="L991" s="104">
        <f t="shared" si="76"/>
        <v>5400</v>
      </c>
      <c r="M991" s="104">
        <f t="shared" si="77"/>
        <v>7200</v>
      </c>
      <c r="N991" s="104">
        <f t="shared" si="78"/>
        <v>12600</v>
      </c>
      <c r="O991" s="104">
        <f t="shared" si="79"/>
        <v>5400</v>
      </c>
      <c r="P991" s="109">
        <v>44346</v>
      </c>
      <c r="Q991" s="109">
        <v>44710</v>
      </c>
      <c r="R991" s="20" t="s">
        <v>26</v>
      </c>
      <c r="S991" s="106" t="s">
        <v>1946</v>
      </c>
    </row>
    <row r="992" ht="19.5" spans="1:19">
      <c r="A992" s="22">
        <v>987</v>
      </c>
      <c r="B992" s="22" t="s">
        <v>2100</v>
      </c>
      <c r="C992" s="50" t="s">
        <v>2101</v>
      </c>
      <c r="D992" s="22">
        <v>2000</v>
      </c>
      <c r="E992" s="103">
        <v>48.3</v>
      </c>
      <c r="F992" s="103">
        <f t="shared" si="75"/>
        <v>41.407867494824</v>
      </c>
      <c r="G992" s="22" t="s">
        <v>60</v>
      </c>
      <c r="H992" s="104">
        <v>240000</v>
      </c>
      <c r="I992" s="104">
        <v>24000</v>
      </c>
      <c r="J992" s="104"/>
      <c r="K992" s="104">
        <v>24000</v>
      </c>
      <c r="L992" s="104">
        <f t="shared" si="76"/>
        <v>7200</v>
      </c>
      <c r="M992" s="104">
        <f t="shared" si="77"/>
        <v>9600</v>
      </c>
      <c r="N992" s="104">
        <f t="shared" si="78"/>
        <v>16800</v>
      </c>
      <c r="O992" s="104">
        <f t="shared" si="79"/>
        <v>7200</v>
      </c>
      <c r="P992" s="109">
        <v>44352</v>
      </c>
      <c r="Q992" s="109">
        <v>44716</v>
      </c>
      <c r="R992" s="20" t="s">
        <v>24</v>
      </c>
      <c r="S992" s="106" t="s">
        <v>1779</v>
      </c>
    </row>
    <row r="993" ht="19.5" spans="1:19">
      <c r="A993" s="22">
        <v>988</v>
      </c>
      <c r="B993" s="22" t="s">
        <v>2102</v>
      </c>
      <c r="C993" s="50" t="s">
        <v>2103</v>
      </c>
      <c r="D993" s="22">
        <v>500</v>
      </c>
      <c r="E993" s="103">
        <v>15</v>
      </c>
      <c r="F993" s="103">
        <f t="shared" si="75"/>
        <v>33.3333333333333</v>
      </c>
      <c r="G993" s="22" t="s">
        <v>60</v>
      </c>
      <c r="H993" s="104">
        <v>60000</v>
      </c>
      <c r="I993" s="104">
        <v>6000</v>
      </c>
      <c r="J993" s="104"/>
      <c r="K993" s="104">
        <v>6000</v>
      </c>
      <c r="L993" s="104">
        <f t="shared" si="76"/>
        <v>1800</v>
      </c>
      <c r="M993" s="104">
        <f t="shared" si="77"/>
        <v>2400</v>
      </c>
      <c r="N993" s="104">
        <f t="shared" si="78"/>
        <v>4200</v>
      </c>
      <c r="O993" s="104">
        <f t="shared" si="79"/>
        <v>1800</v>
      </c>
      <c r="P993" s="109">
        <v>44352</v>
      </c>
      <c r="Q993" s="109">
        <v>44716</v>
      </c>
      <c r="R993" s="20" t="s">
        <v>24</v>
      </c>
      <c r="S993" s="106" t="s">
        <v>1237</v>
      </c>
    </row>
    <row r="994" ht="19.5" spans="1:19">
      <c r="A994" s="22">
        <v>989</v>
      </c>
      <c r="B994" s="22" t="s">
        <v>2104</v>
      </c>
      <c r="C994" s="50" t="s">
        <v>2105</v>
      </c>
      <c r="D994" s="22">
        <v>1100</v>
      </c>
      <c r="E994" s="103">
        <v>29.83</v>
      </c>
      <c r="F994" s="103">
        <f t="shared" si="75"/>
        <v>36.8756285618505</v>
      </c>
      <c r="G994" s="22" t="s">
        <v>60</v>
      </c>
      <c r="H994" s="104">
        <v>132000</v>
      </c>
      <c r="I994" s="104">
        <v>13200</v>
      </c>
      <c r="J994" s="104"/>
      <c r="K994" s="104">
        <v>13200</v>
      </c>
      <c r="L994" s="104">
        <f t="shared" si="76"/>
        <v>3960</v>
      </c>
      <c r="M994" s="104">
        <f t="shared" si="77"/>
        <v>5280</v>
      </c>
      <c r="N994" s="104">
        <f t="shared" si="78"/>
        <v>9240</v>
      </c>
      <c r="O994" s="104">
        <f t="shared" si="79"/>
        <v>3960</v>
      </c>
      <c r="P994" s="109">
        <v>44354</v>
      </c>
      <c r="Q994" s="109">
        <v>44718</v>
      </c>
      <c r="R994" s="20" t="s">
        <v>24</v>
      </c>
      <c r="S994" s="106" t="s">
        <v>1159</v>
      </c>
    </row>
    <row r="995" ht="19.5" spans="1:19">
      <c r="A995" s="22">
        <v>990</v>
      </c>
      <c r="B995" s="22" t="s">
        <v>2106</v>
      </c>
      <c r="C995" s="50" t="s">
        <v>2107</v>
      </c>
      <c r="D995" s="22">
        <v>1300</v>
      </c>
      <c r="E995" s="103">
        <v>30.57</v>
      </c>
      <c r="F995" s="103">
        <f t="shared" si="75"/>
        <v>42.5253516519464</v>
      </c>
      <c r="G995" s="22" t="s">
        <v>60</v>
      </c>
      <c r="H995" s="104">
        <v>156000</v>
      </c>
      <c r="I995" s="104">
        <v>15600</v>
      </c>
      <c r="J995" s="104"/>
      <c r="K995" s="104">
        <v>15600</v>
      </c>
      <c r="L995" s="104">
        <f t="shared" si="76"/>
        <v>4680</v>
      </c>
      <c r="M995" s="104">
        <f t="shared" si="77"/>
        <v>6240</v>
      </c>
      <c r="N995" s="104">
        <f t="shared" si="78"/>
        <v>10920</v>
      </c>
      <c r="O995" s="104">
        <f t="shared" si="79"/>
        <v>4680</v>
      </c>
      <c r="P995" s="109">
        <v>44356</v>
      </c>
      <c r="Q995" s="109">
        <v>44720</v>
      </c>
      <c r="R995" s="20" t="s">
        <v>24</v>
      </c>
      <c r="S995" s="106" t="s">
        <v>1585</v>
      </c>
    </row>
    <row r="996" ht="19.5" spans="1:19">
      <c r="A996" s="22">
        <v>991</v>
      </c>
      <c r="B996" s="22" t="s">
        <v>2108</v>
      </c>
      <c r="C996" s="50" t="s">
        <v>2109</v>
      </c>
      <c r="D996" s="22">
        <v>2200</v>
      </c>
      <c r="E996" s="103">
        <v>60</v>
      </c>
      <c r="F996" s="103">
        <f t="shared" si="75"/>
        <v>36.6666666666667</v>
      </c>
      <c r="G996" s="22" t="s">
        <v>60</v>
      </c>
      <c r="H996" s="104">
        <v>264000</v>
      </c>
      <c r="I996" s="104">
        <v>26400</v>
      </c>
      <c r="J996" s="104"/>
      <c r="K996" s="104">
        <v>26400</v>
      </c>
      <c r="L996" s="104">
        <f t="shared" si="76"/>
        <v>7920</v>
      </c>
      <c r="M996" s="104">
        <f t="shared" si="77"/>
        <v>10560</v>
      </c>
      <c r="N996" s="104">
        <f t="shared" si="78"/>
        <v>18480</v>
      </c>
      <c r="O996" s="104">
        <f t="shared" si="79"/>
        <v>7920</v>
      </c>
      <c r="P996" s="109">
        <v>44355</v>
      </c>
      <c r="Q996" s="109">
        <v>44719</v>
      </c>
      <c r="R996" s="20" t="s">
        <v>26</v>
      </c>
      <c r="S996" s="106" t="s">
        <v>163</v>
      </c>
    </row>
    <row r="997" ht="19.5" spans="1:19">
      <c r="A997" s="22">
        <v>992</v>
      </c>
      <c r="B997" s="22" t="s">
        <v>2110</v>
      </c>
      <c r="C997" s="50" t="s">
        <v>2111</v>
      </c>
      <c r="D997" s="22">
        <v>1700</v>
      </c>
      <c r="E997" s="103">
        <v>46.94</v>
      </c>
      <c r="F997" s="103">
        <f t="shared" si="75"/>
        <v>36.2164465274819</v>
      </c>
      <c r="G997" s="22" t="s">
        <v>60</v>
      </c>
      <c r="H997" s="104">
        <v>204000</v>
      </c>
      <c r="I997" s="104">
        <v>20400</v>
      </c>
      <c r="J997" s="104"/>
      <c r="K997" s="104">
        <v>20400</v>
      </c>
      <c r="L997" s="104">
        <f t="shared" si="76"/>
        <v>6120</v>
      </c>
      <c r="M997" s="104">
        <f t="shared" si="77"/>
        <v>8160</v>
      </c>
      <c r="N997" s="104">
        <f t="shared" si="78"/>
        <v>14280</v>
      </c>
      <c r="O997" s="104">
        <f t="shared" si="79"/>
        <v>6120</v>
      </c>
      <c r="P997" s="109">
        <v>44377</v>
      </c>
      <c r="Q997" s="109">
        <v>44741</v>
      </c>
      <c r="R997" s="20" t="s">
        <v>24</v>
      </c>
      <c r="S997" s="106" t="s">
        <v>1159</v>
      </c>
    </row>
    <row r="998" ht="19.5" spans="1:19">
      <c r="A998" s="22">
        <v>993</v>
      </c>
      <c r="B998" s="22" t="s">
        <v>2112</v>
      </c>
      <c r="C998" s="50" t="s">
        <v>2113</v>
      </c>
      <c r="D998" s="22">
        <v>1300</v>
      </c>
      <c r="E998" s="103">
        <v>39.67</v>
      </c>
      <c r="F998" s="103">
        <f t="shared" si="75"/>
        <v>32.7703554323166</v>
      </c>
      <c r="G998" s="22" t="s">
        <v>60</v>
      </c>
      <c r="H998" s="104">
        <v>156000</v>
      </c>
      <c r="I998" s="104">
        <v>15600</v>
      </c>
      <c r="J998" s="104"/>
      <c r="K998" s="104">
        <v>15600</v>
      </c>
      <c r="L998" s="104">
        <f t="shared" si="76"/>
        <v>4680</v>
      </c>
      <c r="M998" s="104">
        <f t="shared" si="77"/>
        <v>6240</v>
      </c>
      <c r="N998" s="104">
        <f t="shared" si="78"/>
        <v>10920</v>
      </c>
      <c r="O998" s="104">
        <f t="shared" si="79"/>
        <v>4680</v>
      </c>
      <c r="P998" s="109">
        <v>44352</v>
      </c>
      <c r="Q998" s="109">
        <v>44716</v>
      </c>
      <c r="R998" s="20" t="s">
        <v>24</v>
      </c>
      <c r="S998" s="106" t="s">
        <v>1395</v>
      </c>
    </row>
    <row r="999" ht="19.5" spans="1:19">
      <c r="A999" s="22">
        <v>994</v>
      </c>
      <c r="B999" s="22" t="s">
        <v>1766</v>
      </c>
      <c r="C999" s="50" t="s">
        <v>2114</v>
      </c>
      <c r="D999" s="22">
        <v>1300</v>
      </c>
      <c r="E999" s="103">
        <v>52.23</v>
      </c>
      <c r="F999" s="103">
        <f t="shared" si="75"/>
        <v>24.8899100134023</v>
      </c>
      <c r="G999" s="22" t="s">
        <v>162</v>
      </c>
      <c r="H999" s="104">
        <v>156000</v>
      </c>
      <c r="I999" s="104">
        <v>15600</v>
      </c>
      <c r="J999" s="104"/>
      <c r="K999" s="104">
        <v>15600</v>
      </c>
      <c r="L999" s="104">
        <f t="shared" si="76"/>
        <v>4680</v>
      </c>
      <c r="M999" s="104">
        <f t="shared" si="77"/>
        <v>6240</v>
      </c>
      <c r="N999" s="104">
        <f t="shared" si="78"/>
        <v>10920</v>
      </c>
      <c r="O999" s="104">
        <f t="shared" si="79"/>
        <v>4680</v>
      </c>
      <c r="P999" s="109">
        <v>44365</v>
      </c>
      <c r="Q999" s="109">
        <v>44729</v>
      </c>
      <c r="R999" s="20" t="s">
        <v>24</v>
      </c>
      <c r="S999" s="106" t="s">
        <v>1159</v>
      </c>
    </row>
    <row r="1000" ht="19.5" spans="1:19">
      <c r="A1000" s="22">
        <v>995</v>
      </c>
      <c r="B1000" s="22" t="s">
        <v>2115</v>
      </c>
      <c r="C1000" s="50" t="s">
        <v>2116</v>
      </c>
      <c r="D1000" s="22">
        <v>1200</v>
      </c>
      <c r="E1000" s="103">
        <v>32.56</v>
      </c>
      <c r="F1000" s="103">
        <f t="shared" si="75"/>
        <v>36.8550368550369</v>
      </c>
      <c r="G1000" s="22" t="s">
        <v>60</v>
      </c>
      <c r="H1000" s="104">
        <v>144000</v>
      </c>
      <c r="I1000" s="104">
        <v>14400</v>
      </c>
      <c r="J1000" s="104"/>
      <c r="K1000" s="104">
        <v>14400</v>
      </c>
      <c r="L1000" s="104">
        <f t="shared" si="76"/>
        <v>4320</v>
      </c>
      <c r="M1000" s="104">
        <f t="shared" si="77"/>
        <v>5760</v>
      </c>
      <c r="N1000" s="104">
        <f t="shared" si="78"/>
        <v>10080</v>
      </c>
      <c r="O1000" s="104">
        <f t="shared" si="79"/>
        <v>4320</v>
      </c>
      <c r="P1000" s="109">
        <v>44362</v>
      </c>
      <c r="Q1000" s="109">
        <v>44726</v>
      </c>
      <c r="R1000" s="20" t="s">
        <v>24</v>
      </c>
      <c r="S1000" s="106" t="s">
        <v>2117</v>
      </c>
    </row>
    <row r="1001" ht="19.5" spans="1:19">
      <c r="A1001" s="22">
        <v>996</v>
      </c>
      <c r="B1001" s="22" t="s">
        <v>2104</v>
      </c>
      <c r="C1001" s="50" t="s">
        <v>2118</v>
      </c>
      <c r="D1001" s="22">
        <v>600</v>
      </c>
      <c r="E1001" s="103">
        <v>16.13</v>
      </c>
      <c r="F1001" s="103">
        <f t="shared" si="75"/>
        <v>37.197768133912</v>
      </c>
      <c r="G1001" s="22" t="s">
        <v>162</v>
      </c>
      <c r="H1001" s="104">
        <v>72000</v>
      </c>
      <c r="I1001" s="104">
        <v>7200</v>
      </c>
      <c r="J1001" s="104">
        <v>2160</v>
      </c>
      <c r="K1001" s="104">
        <v>9360</v>
      </c>
      <c r="L1001" s="104">
        <f t="shared" si="76"/>
        <v>2808</v>
      </c>
      <c r="M1001" s="104">
        <f t="shared" si="77"/>
        <v>3744</v>
      </c>
      <c r="N1001" s="104">
        <f t="shared" si="78"/>
        <v>6552</v>
      </c>
      <c r="O1001" s="104">
        <f t="shared" si="79"/>
        <v>2808</v>
      </c>
      <c r="P1001" s="109">
        <v>44354</v>
      </c>
      <c r="Q1001" s="109">
        <v>44718</v>
      </c>
      <c r="R1001" s="20" t="s">
        <v>24</v>
      </c>
      <c r="S1001" s="106" t="s">
        <v>1268</v>
      </c>
    </row>
    <row r="1002" ht="19.5" spans="1:19">
      <c r="A1002" s="22">
        <v>997</v>
      </c>
      <c r="B1002" s="22" t="s">
        <v>2119</v>
      </c>
      <c r="C1002" s="50" t="s">
        <v>2120</v>
      </c>
      <c r="D1002" s="22">
        <v>1400</v>
      </c>
      <c r="E1002" s="103">
        <v>35.95</v>
      </c>
      <c r="F1002" s="103">
        <f t="shared" si="75"/>
        <v>38.9429763560501</v>
      </c>
      <c r="G1002" s="22" t="s">
        <v>60</v>
      </c>
      <c r="H1002" s="104">
        <v>168000</v>
      </c>
      <c r="I1002" s="104">
        <v>16800</v>
      </c>
      <c r="J1002" s="104"/>
      <c r="K1002" s="104">
        <v>16800</v>
      </c>
      <c r="L1002" s="104">
        <f t="shared" si="76"/>
        <v>5040</v>
      </c>
      <c r="M1002" s="104">
        <f t="shared" si="77"/>
        <v>6720</v>
      </c>
      <c r="N1002" s="104">
        <f t="shared" si="78"/>
        <v>11760</v>
      </c>
      <c r="O1002" s="104">
        <f t="shared" si="79"/>
        <v>5040</v>
      </c>
      <c r="P1002" s="109">
        <v>44366</v>
      </c>
      <c r="Q1002" s="109">
        <v>44730</v>
      </c>
      <c r="R1002" s="20" t="s">
        <v>24</v>
      </c>
      <c r="S1002" s="106" t="s">
        <v>1175</v>
      </c>
    </row>
    <row r="1003" ht="19.5" spans="1:19">
      <c r="A1003" s="22">
        <v>998</v>
      </c>
      <c r="B1003" s="22" t="s">
        <v>1460</v>
      </c>
      <c r="C1003" s="22" t="s">
        <v>2121</v>
      </c>
      <c r="D1003" s="22">
        <v>2100</v>
      </c>
      <c r="E1003" s="103">
        <v>48.94</v>
      </c>
      <c r="F1003" s="103">
        <f t="shared" si="75"/>
        <v>42.9096853289743</v>
      </c>
      <c r="G1003" s="22" t="s">
        <v>60</v>
      </c>
      <c r="H1003" s="104">
        <v>252000</v>
      </c>
      <c r="I1003" s="104">
        <v>25200</v>
      </c>
      <c r="J1003" s="104"/>
      <c r="K1003" s="104">
        <v>25200</v>
      </c>
      <c r="L1003" s="104">
        <f t="shared" si="76"/>
        <v>7560</v>
      </c>
      <c r="M1003" s="104">
        <f t="shared" si="77"/>
        <v>10080</v>
      </c>
      <c r="N1003" s="104">
        <f t="shared" si="78"/>
        <v>17640</v>
      </c>
      <c r="O1003" s="104">
        <f t="shared" si="79"/>
        <v>7560</v>
      </c>
      <c r="P1003" s="109">
        <v>44346</v>
      </c>
      <c r="Q1003" s="109">
        <v>44710</v>
      </c>
      <c r="R1003" s="20" t="s">
        <v>27</v>
      </c>
      <c r="S1003" s="106" t="s">
        <v>2122</v>
      </c>
    </row>
    <row r="1004" ht="19.5" spans="1:19">
      <c r="A1004" s="22">
        <v>999</v>
      </c>
      <c r="B1004" s="22" t="s">
        <v>2123</v>
      </c>
      <c r="C1004" s="50" t="s">
        <v>2124</v>
      </c>
      <c r="D1004" s="22">
        <v>1500</v>
      </c>
      <c r="E1004" s="103">
        <v>41.91</v>
      </c>
      <c r="F1004" s="103">
        <f t="shared" si="75"/>
        <v>35.7909806728704</v>
      </c>
      <c r="G1004" s="22" t="s">
        <v>60</v>
      </c>
      <c r="H1004" s="104">
        <v>180000</v>
      </c>
      <c r="I1004" s="104">
        <v>18000</v>
      </c>
      <c r="J1004" s="104"/>
      <c r="K1004" s="104">
        <v>18000</v>
      </c>
      <c r="L1004" s="104">
        <f t="shared" si="76"/>
        <v>5400</v>
      </c>
      <c r="M1004" s="104">
        <f t="shared" si="77"/>
        <v>7200</v>
      </c>
      <c r="N1004" s="104">
        <f t="shared" si="78"/>
        <v>12600</v>
      </c>
      <c r="O1004" s="104">
        <f t="shared" si="79"/>
        <v>5400</v>
      </c>
      <c r="P1004" s="109">
        <v>44352</v>
      </c>
      <c r="Q1004" s="109">
        <v>44716</v>
      </c>
      <c r="R1004" s="20" t="s">
        <v>24</v>
      </c>
      <c r="S1004" s="106" t="s">
        <v>2125</v>
      </c>
    </row>
    <row r="1005" ht="19.5" spans="1:19">
      <c r="A1005" s="22">
        <v>1000</v>
      </c>
      <c r="B1005" s="22" t="s">
        <v>2126</v>
      </c>
      <c r="C1005" s="50" t="s">
        <v>2127</v>
      </c>
      <c r="D1005" s="22">
        <v>2000</v>
      </c>
      <c r="E1005" s="103">
        <v>48.45</v>
      </c>
      <c r="F1005" s="103">
        <f t="shared" si="75"/>
        <v>41.2796697626419</v>
      </c>
      <c r="G1005" s="22" t="s">
        <v>64</v>
      </c>
      <c r="H1005" s="104">
        <v>168000</v>
      </c>
      <c r="I1005" s="104">
        <v>16800</v>
      </c>
      <c r="J1005" s="104"/>
      <c r="K1005" s="104">
        <v>16800</v>
      </c>
      <c r="L1005" s="104">
        <f t="shared" si="76"/>
        <v>5040</v>
      </c>
      <c r="M1005" s="104">
        <f t="shared" si="77"/>
        <v>6720</v>
      </c>
      <c r="N1005" s="104">
        <f t="shared" si="78"/>
        <v>11760</v>
      </c>
      <c r="O1005" s="104">
        <f t="shared" si="79"/>
        <v>5040</v>
      </c>
      <c r="P1005" s="109">
        <v>44356</v>
      </c>
      <c r="Q1005" s="109">
        <v>44720</v>
      </c>
      <c r="R1005" s="20" t="s">
        <v>27</v>
      </c>
      <c r="S1005" s="106" t="s">
        <v>1049</v>
      </c>
    </row>
    <row r="1006" ht="19.5" spans="1:19">
      <c r="A1006" s="22">
        <v>1001</v>
      </c>
      <c r="B1006" s="22" t="s">
        <v>2128</v>
      </c>
      <c r="C1006" s="50" t="s">
        <v>2129</v>
      </c>
      <c r="D1006" s="22">
        <v>1000</v>
      </c>
      <c r="E1006" s="103">
        <v>22.8</v>
      </c>
      <c r="F1006" s="103">
        <f t="shared" si="75"/>
        <v>43.859649122807</v>
      </c>
      <c r="G1006" s="22" t="s">
        <v>60</v>
      </c>
      <c r="H1006" s="104">
        <v>120000</v>
      </c>
      <c r="I1006" s="104">
        <v>12000</v>
      </c>
      <c r="J1006" s="104"/>
      <c r="K1006" s="104">
        <v>12000</v>
      </c>
      <c r="L1006" s="104">
        <f t="shared" si="76"/>
        <v>3600</v>
      </c>
      <c r="M1006" s="104">
        <f t="shared" si="77"/>
        <v>4800</v>
      </c>
      <c r="N1006" s="104">
        <f t="shared" si="78"/>
        <v>8400</v>
      </c>
      <c r="O1006" s="104">
        <f t="shared" si="79"/>
        <v>3600</v>
      </c>
      <c r="P1006" s="109">
        <v>44356</v>
      </c>
      <c r="Q1006" s="109">
        <v>44720</v>
      </c>
      <c r="R1006" s="20" t="s">
        <v>24</v>
      </c>
      <c r="S1006" s="106" t="s">
        <v>1274</v>
      </c>
    </row>
    <row r="1007" ht="19.5" spans="1:19">
      <c r="A1007" s="22">
        <v>1002</v>
      </c>
      <c r="B1007" s="22" t="s">
        <v>1855</v>
      </c>
      <c r="C1007" s="50" t="s">
        <v>2130</v>
      </c>
      <c r="D1007" s="22">
        <v>2000</v>
      </c>
      <c r="E1007" s="103">
        <v>45.98</v>
      </c>
      <c r="F1007" s="103">
        <f t="shared" si="75"/>
        <v>43.4971726837756</v>
      </c>
      <c r="G1007" s="22" t="s">
        <v>271</v>
      </c>
      <c r="H1007" s="104">
        <v>240000</v>
      </c>
      <c r="I1007" s="104">
        <v>24000</v>
      </c>
      <c r="J1007" s="104"/>
      <c r="K1007" s="104">
        <v>24000</v>
      </c>
      <c r="L1007" s="104">
        <f t="shared" si="76"/>
        <v>7200</v>
      </c>
      <c r="M1007" s="104">
        <f t="shared" si="77"/>
        <v>9600</v>
      </c>
      <c r="N1007" s="104">
        <f t="shared" si="78"/>
        <v>16800</v>
      </c>
      <c r="O1007" s="104">
        <f t="shared" si="79"/>
        <v>7200</v>
      </c>
      <c r="P1007" s="109">
        <v>44356</v>
      </c>
      <c r="Q1007" s="109">
        <v>44720</v>
      </c>
      <c r="R1007" s="20" t="s">
        <v>27</v>
      </c>
      <c r="S1007" s="106" t="s">
        <v>1013</v>
      </c>
    </row>
    <row r="1008" ht="19.5" spans="1:19">
      <c r="A1008" s="22">
        <v>1003</v>
      </c>
      <c r="B1008" s="22" t="s">
        <v>2131</v>
      </c>
      <c r="C1008" s="50" t="s">
        <v>2132</v>
      </c>
      <c r="D1008" s="22">
        <v>4300</v>
      </c>
      <c r="E1008" s="103">
        <v>124.02</v>
      </c>
      <c r="F1008" s="103">
        <f t="shared" si="75"/>
        <v>34.6718271246573</v>
      </c>
      <c r="G1008" s="22" t="s">
        <v>162</v>
      </c>
      <c r="H1008" s="104">
        <v>516000</v>
      </c>
      <c r="I1008" s="104">
        <v>51600</v>
      </c>
      <c r="J1008" s="104"/>
      <c r="K1008" s="104">
        <v>51600</v>
      </c>
      <c r="L1008" s="104">
        <f t="shared" si="76"/>
        <v>15480</v>
      </c>
      <c r="M1008" s="104">
        <f t="shared" si="77"/>
        <v>20640</v>
      </c>
      <c r="N1008" s="104">
        <f t="shared" si="78"/>
        <v>36120</v>
      </c>
      <c r="O1008" s="104">
        <f t="shared" si="79"/>
        <v>15480</v>
      </c>
      <c r="P1008" s="109">
        <v>44349</v>
      </c>
      <c r="Q1008" s="109">
        <v>44713</v>
      </c>
      <c r="R1008" s="20" t="s">
        <v>27</v>
      </c>
      <c r="S1008" s="106" t="s">
        <v>1013</v>
      </c>
    </row>
    <row r="1009" ht="19.5" spans="1:19">
      <c r="A1009" s="22">
        <v>1004</v>
      </c>
      <c r="B1009" s="22" t="s">
        <v>2133</v>
      </c>
      <c r="C1009" s="50" t="s">
        <v>2134</v>
      </c>
      <c r="D1009" s="22">
        <v>3700</v>
      </c>
      <c r="E1009" s="103">
        <v>110.01</v>
      </c>
      <c r="F1009" s="103">
        <f t="shared" si="75"/>
        <v>33.6333060630852</v>
      </c>
      <c r="G1009" s="22" t="s">
        <v>60</v>
      </c>
      <c r="H1009" s="104">
        <v>444000</v>
      </c>
      <c r="I1009" s="104">
        <v>44400</v>
      </c>
      <c r="J1009" s="104"/>
      <c r="K1009" s="104">
        <v>44400</v>
      </c>
      <c r="L1009" s="104">
        <f t="shared" si="76"/>
        <v>13320</v>
      </c>
      <c r="M1009" s="104">
        <f t="shared" si="77"/>
        <v>17760</v>
      </c>
      <c r="N1009" s="104">
        <f t="shared" si="78"/>
        <v>31080</v>
      </c>
      <c r="O1009" s="104">
        <f t="shared" si="79"/>
        <v>13320</v>
      </c>
      <c r="P1009" s="109">
        <v>44352</v>
      </c>
      <c r="Q1009" s="109">
        <v>44716</v>
      </c>
      <c r="R1009" s="20" t="s">
        <v>24</v>
      </c>
      <c r="S1009" s="106" t="s">
        <v>2135</v>
      </c>
    </row>
    <row r="1010" ht="19.5" spans="1:19">
      <c r="A1010" s="22">
        <v>1005</v>
      </c>
      <c r="B1010" s="22" t="s">
        <v>2136</v>
      </c>
      <c r="C1010" s="50" t="s">
        <v>2137</v>
      </c>
      <c r="D1010" s="22">
        <v>2000</v>
      </c>
      <c r="E1010" s="103">
        <v>45.7</v>
      </c>
      <c r="F1010" s="103">
        <f t="shared" si="75"/>
        <v>43.7636761487965</v>
      </c>
      <c r="G1010" s="22" t="s">
        <v>60</v>
      </c>
      <c r="H1010" s="104">
        <v>240000</v>
      </c>
      <c r="I1010" s="104">
        <v>24000</v>
      </c>
      <c r="J1010" s="104"/>
      <c r="K1010" s="104">
        <v>24000</v>
      </c>
      <c r="L1010" s="104">
        <f t="shared" si="76"/>
        <v>7200</v>
      </c>
      <c r="M1010" s="104">
        <f t="shared" si="77"/>
        <v>9600</v>
      </c>
      <c r="N1010" s="104">
        <f t="shared" si="78"/>
        <v>16800</v>
      </c>
      <c r="O1010" s="104">
        <f t="shared" si="79"/>
        <v>7200</v>
      </c>
      <c r="P1010" s="109">
        <v>44365</v>
      </c>
      <c r="Q1010" s="109">
        <v>44729</v>
      </c>
      <c r="R1010" s="20" t="s">
        <v>26</v>
      </c>
      <c r="S1010" s="106" t="s">
        <v>2138</v>
      </c>
    </row>
    <row r="1011" ht="19.5" spans="1:19">
      <c r="A1011" s="22">
        <v>1006</v>
      </c>
      <c r="B1011" s="22" t="s">
        <v>2139</v>
      </c>
      <c r="C1011" s="50" t="s">
        <v>2140</v>
      </c>
      <c r="D1011" s="22">
        <v>600</v>
      </c>
      <c r="E1011" s="103">
        <v>11.69</v>
      </c>
      <c r="F1011" s="103">
        <f t="shared" si="75"/>
        <v>51.3259195893926</v>
      </c>
      <c r="G1011" s="22" t="s">
        <v>123</v>
      </c>
      <c r="H1011" s="104">
        <v>72000</v>
      </c>
      <c r="I1011" s="104">
        <v>7200</v>
      </c>
      <c r="J1011" s="104">
        <v>2160</v>
      </c>
      <c r="K1011" s="104">
        <v>9360</v>
      </c>
      <c r="L1011" s="104">
        <f t="shared" si="76"/>
        <v>2808</v>
      </c>
      <c r="M1011" s="104">
        <f t="shared" si="77"/>
        <v>3744</v>
      </c>
      <c r="N1011" s="104">
        <f t="shared" si="78"/>
        <v>6552</v>
      </c>
      <c r="O1011" s="104">
        <f t="shared" si="79"/>
        <v>2808</v>
      </c>
      <c r="P1011" s="109">
        <v>44356</v>
      </c>
      <c r="Q1011" s="109">
        <v>44720</v>
      </c>
      <c r="R1011" s="20" t="s">
        <v>24</v>
      </c>
      <c r="S1011" s="106" t="s">
        <v>2141</v>
      </c>
    </row>
    <row r="1012" ht="19.5" spans="1:19">
      <c r="A1012" s="22">
        <v>1007</v>
      </c>
      <c r="B1012" s="22" t="s">
        <v>2091</v>
      </c>
      <c r="C1012" s="50" t="s">
        <v>2142</v>
      </c>
      <c r="D1012" s="22">
        <v>600</v>
      </c>
      <c r="E1012" s="103">
        <v>14.62</v>
      </c>
      <c r="F1012" s="103">
        <f t="shared" si="75"/>
        <v>41.0396716826265</v>
      </c>
      <c r="G1012" s="22" t="s">
        <v>271</v>
      </c>
      <c r="H1012" s="104">
        <v>72000</v>
      </c>
      <c r="I1012" s="104">
        <v>7200</v>
      </c>
      <c r="J1012" s="104">
        <v>2160</v>
      </c>
      <c r="K1012" s="104">
        <v>9360</v>
      </c>
      <c r="L1012" s="104">
        <f t="shared" si="76"/>
        <v>2808</v>
      </c>
      <c r="M1012" s="104">
        <f t="shared" si="77"/>
        <v>3744</v>
      </c>
      <c r="N1012" s="104">
        <f t="shared" si="78"/>
        <v>6552</v>
      </c>
      <c r="O1012" s="104">
        <f t="shared" si="79"/>
        <v>2808</v>
      </c>
      <c r="P1012" s="109">
        <v>44357</v>
      </c>
      <c r="Q1012" s="109">
        <v>44721</v>
      </c>
      <c r="R1012" s="20" t="s">
        <v>24</v>
      </c>
      <c r="S1012" s="106" t="s">
        <v>2093</v>
      </c>
    </row>
    <row r="1013" ht="19.5" spans="1:19">
      <c r="A1013" s="22">
        <v>1008</v>
      </c>
      <c r="B1013" s="22" t="s">
        <v>2143</v>
      </c>
      <c r="C1013" s="50" t="s">
        <v>2144</v>
      </c>
      <c r="D1013" s="22">
        <v>1700</v>
      </c>
      <c r="E1013" s="103">
        <v>50</v>
      </c>
      <c r="F1013" s="103">
        <f t="shared" si="75"/>
        <v>34</v>
      </c>
      <c r="G1013" s="22" t="s">
        <v>60</v>
      </c>
      <c r="H1013" s="104">
        <v>204000</v>
      </c>
      <c r="I1013" s="104">
        <v>20400</v>
      </c>
      <c r="J1013" s="104">
        <v>6120</v>
      </c>
      <c r="K1013" s="104">
        <v>26520</v>
      </c>
      <c r="L1013" s="104">
        <f t="shared" si="76"/>
        <v>7956</v>
      </c>
      <c r="M1013" s="104">
        <f t="shared" si="77"/>
        <v>10608</v>
      </c>
      <c r="N1013" s="104">
        <f t="shared" si="78"/>
        <v>18564</v>
      </c>
      <c r="O1013" s="104">
        <f t="shared" si="79"/>
        <v>7956</v>
      </c>
      <c r="P1013" s="109">
        <v>44355</v>
      </c>
      <c r="Q1013" s="109">
        <v>44719</v>
      </c>
      <c r="R1013" s="20" t="s">
        <v>24</v>
      </c>
      <c r="S1013" s="106" t="s">
        <v>1159</v>
      </c>
    </row>
    <row r="1014" ht="19.5" spans="1:19">
      <c r="A1014" s="22">
        <v>1009</v>
      </c>
      <c r="B1014" s="22" t="s">
        <v>2143</v>
      </c>
      <c r="C1014" s="50" t="s">
        <v>2145</v>
      </c>
      <c r="D1014" s="22">
        <v>1600</v>
      </c>
      <c r="E1014" s="103">
        <v>39.89</v>
      </c>
      <c r="F1014" s="103">
        <f t="shared" si="75"/>
        <v>40.110303334169</v>
      </c>
      <c r="G1014" s="22" t="s">
        <v>64</v>
      </c>
      <c r="H1014" s="104">
        <v>192000</v>
      </c>
      <c r="I1014" s="104">
        <v>19200</v>
      </c>
      <c r="J1014" s="104">
        <v>5760</v>
      </c>
      <c r="K1014" s="104">
        <v>24960</v>
      </c>
      <c r="L1014" s="104">
        <f t="shared" si="76"/>
        <v>7488</v>
      </c>
      <c r="M1014" s="104">
        <f t="shared" si="77"/>
        <v>9984</v>
      </c>
      <c r="N1014" s="104">
        <f t="shared" si="78"/>
        <v>17472</v>
      </c>
      <c r="O1014" s="104">
        <f t="shared" si="79"/>
        <v>7488</v>
      </c>
      <c r="P1014" s="109">
        <v>44355</v>
      </c>
      <c r="Q1014" s="109">
        <v>44719</v>
      </c>
      <c r="R1014" s="20" t="s">
        <v>24</v>
      </c>
      <c r="S1014" s="106" t="s">
        <v>1159</v>
      </c>
    </row>
    <row r="1015" ht="19.5" spans="1:19">
      <c r="A1015" s="22">
        <v>1010</v>
      </c>
      <c r="B1015" s="22" t="s">
        <v>2146</v>
      </c>
      <c r="C1015" s="50" t="s">
        <v>2147</v>
      </c>
      <c r="D1015" s="22">
        <v>2000</v>
      </c>
      <c r="E1015" s="103">
        <v>45.98</v>
      </c>
      <c r="F1015" s="103">
        <f t="shared" si="75"/>
        <v>43.4971726837756</v>
      </c>
      <c r="G1015" s="22" t="s">
        <v>60</v>
      </c>
      <c r="H1015" s="104">
        <v>240000</v>
      </c>
      <c r="I1015" s="104">
        <v>24000</v>
      </c>
      <c r="J1015" s="104"/>
      <c r="K1015" s="104">
        <v>24000</v>
      </c>
      <c r="L1015" s="104">
        <f t="shared" si="76"/>
        <v>7200</v>
      </c>
      <c r="M1015" s="104">
        <f t="shared" si="77"/>
        <v>9600</v>
      </c>
      <c r="N1015" s="104">
        <f t="shared" si="78"/>
        <v>16800</v>
      </c>
      <c r="O1015" s="104">
        <f t="shared" si="79"/>
        <v>7200</v>
      </c>
      <c r="P1015" s="109">
        <v>44352</v>
      </c>
      <c r="Q1015" s="109">
        <v>44716</v>
      </c>
      <c r="R1015" s="20" t="s">
        <v>24</v>
      </c>
      <c r="S1015" s="106" t="s">
        <v>1779</v>
      </c>
    </row>
    <row r="1016" ht="19.5" spans="1:19">
      <c r="A1016" s="22">
        <v>1011</v>
      </c>
      <c r="B1016" s="22" t="s">
        <v>2148</v>
      </c>
      <c r="C1016" s="50" t="s">
        <v>2149</v>
      </c>
      <c r="D1016" s="22">
        <v>1700</v>
      </c>
      <c r="E1016" s="103">
        <v>55.82</v>
      </c>
      <c r="F1016" s="103">
        <f t="shared" si="75"/>
        <v>30.4550340379792</v>
      </c>
      <c r="G1016" s="22" t="s">
        <v>64</v>
      </c>
      <c r="H1016" s="104">
        <v>204000</v>
      </c>
      <c r="I1016" s="104">
        <v>20400</v>
      </c>
      <c r="J1016" s="104">
        <v>6120</v>
      </c>
      <c r="K1016" s="104">
        <v>26520</v>
      </c>
      <c r="L1016" s="104">
        <f t="shared" si="76"/>
        <v>7956</v>
      </c>
      <c r="M1016" s="104">
        <f t="shared" si="77"/>
        <v>10608</v>
      </c>
      <c r="N1016" s="104">
        <f t="shared" si="78"/>
        <v>18564</v>
      </c>
      <c r="O1016" s="104">
        <f t="shared" si="79"/>
        <v>7956</v>
      </c>
      <c r="P1016" s="109">
        <v>44356</v>
      </c>
      <c r="Q1016" s="109">
        <v>44720</v>
      </c>
      <c r="R1016" s="20" t="s">
        <v>24</v>
      </c>
      <c r="S1016" s="106" t="s">
        <v>1159</v>
      </c>
    </row>
    <row r="1017" ht="19.5" spans="1:19">
      <c r="A1017" s="22">
        <v>1012</v>
      </c>
      <c r="B1017" s="22" t="s">
        <v>2150</v>
      </c>
      <c r="C1017" s="50" t="s">
        <v>2151</v>
      </c>
      <c r="D1017" s="22">
        <v>400</v>
      </c>
      <c r="E1017" s="103">
        <v>9.24</v>
      </c>
      <c r="F1017" s="103">
        <f t="shared" si="75"/>
        <v>43.2900432900433</v>
      </c>
      <c r="G1017" s="22" t="s">
        <v>60</v>
      </c>
      <c r="H1017" s="104">
        <v>48000</v>
      </c>
      <c r="I1017" s="104">
        <v>4800</v>
      </c>
      <c r="J1017" s="104">
        <v>1440</v>
      </c>
      <c r="K1017" s="104">
        <v>6240</v>
      </c>
      <c r="L1017" s="104">
        <f t="shared" si="76"/>
        <v>1872</v>
      </c>
      <c r="M1017" s="104">
        <f t="shared" si="77"/>
        <v>2496</v>
      </c>
      <c r="N1017" s="104">
        <f t="shared" si="78"/>
        <v>4368</v>
      </c>
      <c r="O1017" s="104">
        <f t="shared" si="79"/>
        <v>1872</v>
      </c>
      <c r="P1017" s="109">
        <v>44356</v>
      </c>
      <c r="Q1017" s="109">
        <v>44720</v>
      </c>
      <c r="R1017" s="20" t="s">
        <v>24</v>
      </c>
      <c r="S1017" s="106" t="s">
        <v>1378</v>
      </c>
    </row>
    <row r="1018" ht="19.5" spans="1:19">
      <c r="A1018" s="22">
        <v>1013</v>
      </c>
      <c r="B1018" s="22" t="s">
        <v>2152</v>
      </c>
      <c r="C1018" s="50" t="s">
        <v>2153</v>
      </c>
      <c r="D1018" s="22">
        <v>1750</v>
      </c>
      <c r="E1018" s="103">
        <v>55.48</v>
      </c>
      <c r="F1018" s="103">
        <f t="shared" si="75"/>
        <v>31.5428983417448</v>
      </c>
      <c r="G1018" s="22" t="s">
        <v>60</v>
      </c>
      <c r="H1018" s="104">
        <v>210000</v>
      </c>
      <c r="I1018" s="104">
        <v>21000</v>
      </c>
      <c r="J1018" s="104">
        <v>6300</v>
      </c>
      <c r="K1018" s="104">
        <v>27300</v>
      </c>
      <c r="L1018" s="104">
        <f t="shared" si="76"/>
        <v>8190</v>
      </c>
      <c r="M1018" s="104">
        <f t="shared" si="77"/>
        <v>10920</v>
      </c>
      <c r="N1018" s="104">
        <f t="shared" si="78"/>
        <v>19110</v>
      </c>
      <c r="O1018" s="104">
        <f t="shared" si="79"/>
        <v>8190</v>
      </c>
      <c r="P1018" s="109">
        <v>44357</v>
      </c>
      <c r="Q1018" s="109">
        <v>44721</v>
      </c>
      <c r="R1018" s="20" t="s">
        <v>24</v>
      </c>
      <c r="S1018" s="106" t="s">
        <v>1248</v>
      </c>
    </row>
    <row r="1019" ht="19.5" spans="1:19">
      <c r="A1019" s="22">
        <v>1014</v>
      </c>
      <c r="B1019" s="22" t="s">
        <v>2154</v>
      </c>
      <c r="C1019" s="50" t="s">
        <v>2155</v>
      </c>
      <c r="D1019" s="22">
        <v>2900</v>
      </c>
      <c r="E1019" s="103">
        <v>67.7</v>
      </c>
      <c r="F1019" s="103">
        <f t="shared" si="75"/>
        <v>42.8360413589365</v>
      </c>
      <c r="G1019" s="22" t="s">
        <v>60</v>
      </c>
      <c r="H1019" s="104">
        <v>348000</v>
      </c>
      <c r="I1019" s="104">
        <v>34800</v>
      </c>
      <c r="J1019" s="104"/>
      <c r="K1019" s="104">
        <v>34800</v>
      </c>
      <c r="L1019" s="104">
        <f t="shared" si="76"/>
        <v>10440</v>
      </c>
      <c r="M1019" s="104">
        <f t="shared" si="77"/>
        <v>13920</v>
      </c>
      <c r="N1019" s="104">
        <f t="shared" si="78"/>
        <v>24360</v>
      </c>
      <c r="O1019" s="104">
        <f t="shared" si="79"/>
        <v>10440</v>
      </c>
      <c r="P1019" s="109">
        <v>44356</v>
      </c>
      <c r="Q1019" s="109">
        <v>44720</v>
      </c>
      <c r="R1019" s="20" t="s">
        <v>24</v>
      </c>
      <c r="S1019" s="106" t="s">
        <v>1551</v>
      </c>
    </row>
    <row r="1020" ht="19.5" spans="1:19">
      <c r="A1020" s="22">
        <v>1015</v>
      </c>
      <c r="B1020" s="22" t="s">
        <v>2156</v>
      </c>
      <c r="C1020" s="50" t="s">
        <v>2157</v>
      </c>
      <c r="D1020" s="22">
        <v>1000</v>
      </c>
      <c r="E1020" s="103">
        <v>23.78</v>
      </c>
      <c r="F1020" s="103">
        <f t="shared" si="75"/>
        <v>42.0521446593776</v>
      </c>
      <c r="G1020" s="22" t="s">
        <v>70</v>
      </c>
      <c r="H1020" s="104">
        <v>120000</v>
      </c>
      <c r="I1020" s="104">
        <v>12000</v>
      </c>
      <c r="J1020" s="104">
        <v>3600</v>
      </c>
      <c r="K1020" s="104">
        <v>15600</v>
      </c>
      <c r="L1020" s="104">
        <f t="shared" si="76"/>
        <v>4680</v>
      </c>
      <c r="M1020" s="104">
        <f t="shared" si="77"/>
        <v>6240</v>
      </c>
      <c r="N1020" s="104">
        <f t="shared" si="78"/>
        <v>10920</v>
      </c>
      <c r="O1020" s="104">
        <f t="shared" si="79"/>
        <v>4680</v>
      </c>
      <c r="P1020" s="109">
        <v>44357</v>
      </c>
      <c r="Q1020" s="109">
        <v>44721</v>
      </c>
      <c r="R1020" s="20" t="s">
        <v>24</v>
      </c>
      <c r="S1020" s="106" t="s">
        <v>1248</v>
      </c>
    </row>
    <row r="1021" ht="19.5" spans="1:19">
      <c r="A1021" s="22">
        <v>1016</v>
      </c>
      <c r="B1021" s="22" t="s">
        <v>2158</v>
      </c>
      <c r="C1021" s="50" t="s">
        <v>2159</v>
      </c>
      <c r="D1021" s="22">
        <v>1000</v>
      </c>
      <c r="E1021" s="103">
        <v>30</v>
      </c>
      <c r="F1021" s="103">
        <f t="shared" si="75"/>
        <v>33.3333333333333</v>
      </c>
      <c r="G1021" s="22" t="s">
        <v>60</v>
      </c>
      <c r="H1021" s="104">
        <v>120000</v>
      </c>
      <c r="I1021" s="104">
        <v>12000</v>
      </c>
      <c r="J1021" s="104">
        <v>3600</v>
      </c>
      <c r="K1021" s="104">
        <v>15600</v>
      </c>
      <c r="L1021" s="104">
        <f t="shared" si="76"/>
        <v>4680</v>
      </c>
      <c r="M1021" s="104">
        <f t="shared" si="77"/>
        <v>6240</v>
      </c>
      <c r="N1021" s="104">
        <f t="shared" si="78"/>
        <v>10920</v>
      </c>
      <c r="O1021" s="104">
        <f t="shared" si="79"/>
        <v>4680</v>
      </c>
      <c r="P1021" s="109">
        <v>44357</v>
      </c>
      <c r="Q1021" s="109">
        <v>44721</v>
      </c>
      <c r="R1021" s="20" t="s">
        <v>24</v>
      </c>
      <c r="S1021" s="106" t="s">
        <v>2160</v>
      </c>
    </row>
    <row r="1022" ht="19.5" spans="1:19">
      <c r="A1022" s="22">
        <v>1017</v>
      </c>
      <c r="B1022" s="22" t="s">
        <v>2161</v>
      </c>
      <c r="C1022" s="50" t="s">
        <v>2162</v>
      </c>
      <c r="D1022" s="22">
        <v>560</v>
      </c>
      <c r="E1022" s="103">
        <v>17.7</v>
      </c>
      <c r="F1022" s="103">
        <f t="shared" si="75"/>
        <v>31.638418079096</v>
      </c>
      <c r="G1022" s="22" t="s">
        <v>64</v>
      </c>
      <c r="H1022" s="104">
        <v>67200</v>
      </c>
      <c r="I1022" s="104">
        <v>6720</v>
      </c>
      <c r="J1022" s="104">
        <v>2016</v>
      </c>
      <c r="K1022" s="104">
        <v>8736</v>
      </c>
      <c r="L1022" s="104">
        <f t="shared" si="76"/>
        <v>2620.8</v>
      </c>
      <c r="M1022" s="104">
        <f t="shared" si="77"/>
        <v>3494.4</v>
      </c>
      <c r="N1022" s="104">
        <f t="shared" si="78"/>
        <v>6115.2</v>
      </c>
      <c r="O1022" s="104">
        <f t="shared" si="79"/>
        <v>2620.8</v>
      </c>
      <c r="P1022" s="109">
        <v>44357</v>
      </c>
      <c r="Q1022" s="109">
        <v>44721</v>
      </c>
      <c r="R1022" s="20" t="s">
        <v>24</v>
      </c>
      <c r="S1022" s="106" t="s">
        <v>1240</v>
      </c>
    </row>
    <row r="1023" ht="19.5" spans="1:19">
      <c r="A1023" s="22">
        <v>1018</v>
      </c>
      <c r="B1023" s="22" t="s">
        <v>2156</v>
      </c>
      <c r="C1023" s="50" t="s">
        <v>2163</v>
      </c>
      <c r="D1023" s="22">
        <v>1000</v>
      </c>
      <c r="E1023" s="103">
        <v>27.71</v>
      </c>
      <c r="F1023" s="103">
        <f t="shared" si="75"/>
        <v>36.0880548538434</v>
      </c>
      <c r="G1023" s="22" t="s">
        <v>162</v>
      </c>
      <c r="H1023" s="104">
        <v>120000</v>
      </c>
      <c r="I1023" s="104">
        <v>12000</v>
      </c>
      <c r="J1023" s="104">
        <v>3600</v>
      </c>
      <c r="K1023" s="104">
        <v>15600</v>
      </c>
      <c r="L1023" s="104">
        <f t="shared" si="76"/>
        <v>4680</v>
      </c>
      <c r="M1023" s="104">
        <f t="shared" si="77"/>
        <v>6240</v>
      </c>
      <c r="N1023" s="104">
        <f t="shared" si="78"/>
        <v>10920</v>
      </c>
      <c r="O1023" s="104">
        <f t="shared" si="79"/>
        <v>4680</v>
      </c>
      <c r="P1023" s="109">
        <v>44357</v>
      </c>
      <c r="Q1023" s="109">
        <v>44721</v>
      </c>
      <c r="R1023" s="20" t="s">
        <v>24</v>
      </c>
      <c r="S1023" s="106" t="s">
        <v>1248</v>
      </c>
    </row>
    <row r="1024" ht="19.5" spans="1:19">
      <c r="A1024" s="22">
        <v>1019</v>
      </c>
      <c r="B1024" s="22" t="s">
        <v>1766</v>
      </c>
      <c r="C1024" s="50" t="s">
        <v>2164</v>
      </c>
      <c r="D1024" s="22">
        <v>2100</v>
      </c>
      <c r="E1024" s="103">
        <v>51.09</v>
      </c>
      <c r="F1024" s="103">
        <f t="shared" si="75"/>
        <v>41.1039342337052</v>
      </c>
      <c r="G1024" s="22" t="s">
        <v>162</v>
      </c>
      <c r="H1024" s="104">
        <v>252000</v>
      </c>
      <c r="I1024" s="104">
        <v>25200</v>
      </c>
      <c r="J1024" s="104"/>
      <c r="K1024" s="104">
        <v>25200</v>
      </c>
      <c r="L1024" s="104">
        <f t="shared" si="76"/>
        <v>7560</v>
      </c>
      <c r="M1024" s="104">
        <f t="shared" si="77"/>
        <v>10080</v>
      </c>
      <c r="N1024" s="104">
        <f t="shared" si="78"/>
        <v>17640</v>
      </c>
      <c r="O1024" s="104">
        <f t="shared" si="79"/>
        <v>7560</v>
      </c>
      <c r="P1024" s="109">
        <v>44365</v>
      </c>
      <c r="Q1024" s="109">
        <v>44729</v>
      </c>
      <c r="R1024" s="20" t="s">
        <v>24</v>
      </c>
      <c r="S1024" s="106" t="s">
        <v>1304</v>
      </c>
    </row>
    <row r="1025" ht="19.5" spans="1:19">
      <c r="A1025" s="22">
        <v>1020</v>
      </c>
      <c r="B1025" s="22" t="s">
        <v>1760</v>
      </c>
      <c r="C1025" s="50" t="s">
        <v>2165</v>
      </c>
      <c r="D1025" s="22">
        <v>2000</v>
      </c>
      <c r="E1025" s="103">
        <v>50</v>
      </c>
      <c r="F1025" s="103">
        <f t="shared" si="75"/>
        <v>40</v>
      </c>
      <c r="G1025" s="22" t="s">
        <v>60</v>
      </c>
      <c r="H1025" s="104">
        <v>240000</v>
      </c>
      <c r="I1025" s="104">
        <v>24000</v>
      </c>
      <c r="J1025" s="104"/>
      <c r="K1025" s="104">
        <v>24000</v>
      </c>
      <c r="L1025" s="104">
        <f t="shared" si="76"/>
        <v>7200</v>
      </c>
      <c r="M1025" s="104">
        <f t="shared" si="77"/>
        <v>9600</v>
      </c>
      <c r="N1025" s="104">
        <f t="shared" si="78"/>
        <v>16800</v>
      </c>
      <c r="O1025" s="104">
        <f t="shared" si="79"/>
        <v>7200</v>
      </c>
      <c r="P1025" s="109">
        <v>44355</v>
      </c>
      <c r="Q1025" s="109">
        <v>44719</v>
      </c>
      <c r="R1025" s="20" t="s">
        <v>26</v>
      </c>
      <c r="S1025" s="106" t="s">
        <v>2166</v>
      </c>
    </row>
    <row r="1026" ht="19.5" spans="1:19">
      <c r="A1026" s="22">
        <v>1021</v>
      </c>
      <c r="B1026" s="22" t="s">
        <v>2167</v>
      </c>
      <c r="C1026" s="50" t="s">
        <v>2168</v>
      </c>
      <c r="D1026" s="22">
        <v>833</v>
      </c>
      <c r="E1026" s="103">
        <v>25</v>
      </c>
      <c r="F1026" s="103">
        <f t="shared" si="75"/>
        <v>33.32</v>
      </c>
      <c r="G1026" s="22" t="s">
        <v>60</v>
      </c>
      <c r="H1026" s="104">
        <v>99960</v>
      </c>
      <c r="I1026" s="104">
        <v>9996</v>
      </c>
      <c r="J1026" s="104">
        <v>2998.8</v>
      </c>
      <c r="K1026" s="104">
        <v>12994.8</v>
      </c>
      <c r="L1026" s="104">
        <f t="shared" si="76"/>
        <v>3898.44</v>
      </c>
      <c r="M1026" s="104">
        <f t="shared" si="77"/>
        <v>5197.92</v>
      </c>
      <c r="N1026" s="104">
        <f t="shared" si="78"/>
        <v>9096.36</v>
      </c>
      <c r="O1026" s="104">
        <f t="shared" si="79"/>
        <v>3898.44</v>
      </c>
      <c r="P1026" s="109">
        <v>44377</v>
      </c>
      <c r="Q1026" s="109">
        <v>44741</v>
      </c>
      <c r="R1026" s="20" t="s">
        <v>24</v>
      </c>
      <c r="S1026" s="106" t="s">
        <v>1723</v>
      </c>
    </row>
    <row r="1027" ht="19.5" spans="1:19">
      <c r="A1027" s="22">
        <v>1022</v>
      </c>
      <c r="B1027" s="22" t="s">
        <v>2169</v>
      </c>
      <c r="C1027" s="50" t="s">
        <v>2170</v>
      </c>
      <c r="D1027" s="22">
        <v>1000</v>
      </c>
      <c r="E1027" s="103">
        <v>22.83</v>
      </c>
      <c r="F1027" s="103">
        <f t="shared" si="75"/>
        <v>43.8020148926851</v>
      </c>
      <c r="G1027" s="22" t="s">
        <v>60</v>
      </c>
      <c r="H1027" s="104">
        <v>120000</v>
      </c>
      <c r="I1027" s="104">
        <v>12000</v>
      </c>
      <c r="J1027" s="104"/>
      <c r="K1027" s="104">
        <v>12000</v>
      </c>
      <c r="L1027" s="104">
        <f t="shared" si="76"/>
        <v>3600</v>
      </c>
      <c r="M1027" s="104">
        <f t="shared" si="77"/>
        <v>4800</v>
      </c>
      <c r="N1027" s="104">
        <f t="shared" si="78"/>
        <v>8400</v>
      </c>
      <c r="O1027" s="104">
        <f t="shared" si="79"/>
        <v>3600</v>
      </c>
      <c r="P1027" s="109">
        <v>44357</v>
      </c>
      <c r="Q1027" s="109">
        <v>44721</v>
      </c>
      <c r="R1027" s="20" t="s">
        <v>26</v>
      </c>
      <c r="S1027" s="106" t="s">
        <v>2138</v>
      </c>
    </row>
    <row r="1028" ht="19.5" spans="1:19">
      <c r="A1028" s="22">
        <v>1023</v>
      </c>
      <c r="B1028" s="108" t="s">
        <v>2171</v>
      </c>
      <c r="C1028" s="50" t="s">
        <v>2172</v>
      </c>
      <c r="D1028" s="22">
        <v>820</v>
      </c>
      <c r="E1028" s="103">
        <v>37.92</v>
      </c>
      <c r="F1028" s="103">
        <f t="shared" si="75"/>
        <v>21.6244725738397</v>
      </c>
      <c r="G1028" s="22" t="s">
        <v>60</v>
      </c>
      <c r="H1028" s="104">
        <v>98400</v>
      </c>
      <c r="I1028" s="104">
        <v>9840</v>
      </c>
      <c r="J1028" s="104">
        <v>2952</v>
      </c>
      <c r="K1028" s="104">
        <v>12792</v>
      </c>
      <c r="L1028" s="104">
        <f t="shared" si="76"/>
        <v>3837.6</v>
      </c>
      <c r="M1028" s="104">
        <f t="shared" si="77"/>
        <v>5116.8</v>
      </c>
      <c r="N1028" s="104">
        <f t="shared" si="78"/>
        <v>8954.4</v>
      </c>
      <c r="O1028" s="104">
        <f t="shared" si="79"/>
        <v>3837.6</v>
      </c>
      <c r="P1028" s="109">
        <v>44377</v>
      </c>
      <c r="Q1028" s="109">
        <v>44741</v>
      </c>
      <c r="R1028" s="20" t="s">
        <v>24</v>
      </c>
      <c r="S1028" s="106" t="s">
        <v>1723</v>
      </c>
    </row>
    <row r="1029" ht="19.5" spans="1:19">
      <c r="A1029" s="22">
        <v>1024</v>
      </c>
      <c r="B1029" s="22" t="s">
        <v>2173</v>
      </c>
      <c r="C1029" s="50" t="s">
        <v>2174</v>
      </c>
      <c r="D1029" s="22">
        <v>770</v>
      </c>
      <c r="E1029" s="103">
        <v>17.57</v>
      </c>
      <c r="F1029" s="103">
        <f t="shared" si="75"/>
        <v>43.8247011952191</v>
      </c>
      <c r="G1029" s="22" t="s">
        <v>60</v>
      </c>
      <c r="H1029" s="104">
        <v>92400</v>
      </c>
      <c r="I1029" s="104">
        <v>9240</v>
      </c>
      <c r="J1029" s="104"/>
      <c r="K1029" s="104">
        <v>9240</v>
      </c>
      <c r="L1029" s="104">
        <f t="shared" si="76"/>
        <v>2772</v>
      </c>
      <c r="M1029" s="104">
        <f t="shared" si="77"/>
        <v>3696</v>
      </c>
      <c r="N1029" s="104">
        <f t="shared" si="78"/>
        <v>6468</v>
      </c>
      <c r="O1029" s="104">
        <f t="shared" si="79"/>
        <v>2772</v>
      </c>
      <c r="P1029" s="109">
        <v>44356</v>
      </c>
      <c r="Q1029" s="109">
        <v>44720</v>
      </c>
      <c r="R1029" s="20" t="s">
        <v>28</v>
      </c>
      <c r="S1029" s="106" t="s">
        <v>2175</v>
      </c>
    </row>
    <row r="1030" ht="19.5" spans="1:19">
      <c r="A1030" s="22">
        <v>1025</v>
      </c>
      <c r="B1030" s="22" t="s">
        <v>2173</v>
      </c>
      <c r="C1030" s="50" t="s">
        <v>2176</v>
      </c>
      <c r="D1030" s="22">
        <v>750</v>
      </c>
      <c r="E1030" s="103">
        <v>18.19</v>
      </c>
      <c r="F1030" s="103">
        <f t="shared" si="75"/>
        <v>41.2314458493678</v>
      </c>
      <c r="G1030" s="22" t="s">
        <v>60</v>
      </c>
      <c r="H1030" s="104">
        <v>90000</v>
      </c>
      <c r="I1030" s="104">
        <v>9000</v>
      </c>
      <c r="J1030" s="104"/>
      <c r="K1030" s="104">
        <v>9000</v>
      </c>
      <c r="L1030" s="104">
        <f t="shared" si="76"/>
        <v>2700</v>
      </c>
      <c r="M1030" s="104">
        <f t="shared" si="77"/>
        <v>3600</v>
      </c>
      <c r="N1030" s="104">
        <f t="shared" si="78"/>
        <v>6300</v>
      </c>
      <c r="O1030" s="104">
        <f t="shared" si="79"/>
        <v>2700</v>
      </c>
      <c r="P1030" s="109">
        <v>44356</v>
      </c>
      <c r="Q1030" s="109">
        <v>44720</v>
      </c>
      <c r="R1030" s="20" t="s">
        <v>28</v>
      </c>
      <c r="S1030" s="106" t="s">
        <v>2175</v>
      </c>
    </row>
    <row r="1031" ht="19.5" spans="1:19">
      <c r="A1031" s="22">
        <v>1026</v>
      </c>
      <c r="B1031" s="22" t="s">
        <v>2177</v>
      </c>
      <c r="C1031" s="50" t="s">
        <v>2178</v>
      </c>
      <c r="D1031" s="22">
        <v>2300</v>
      </c>
      <c r="E1031" s="103">
        <v>69.39</v>
      </c>
      <c r="F1031" s="103">
        <f t="shared" ref="F1031:F1050" si="80">D1031/E1031</f>
        <v>33.1459864533795</v>
      </c>
      <c r="G1031" s="22" t="s">
        <v>64</v>
      </c>
      <c r="H1031" s="104">
        <v>276000</v>
      </c>
      <c r="I1031" s="104">
        <v>27600</v>
      </c>
      <c r="J1031" s="104">
        <v>8280</v>
      </c>
      <c r="K1031" s="104">
        <v>35880</v>
      </c>
      <c r="L1031" s="104">
        <f t="shared" ref="L1031:L1050" si="81">K1031*0.3</f>
        <v>10764</v>
      </c>
      <c r="M1031" s="104">
        <f t="shared" ref="M1031:M1050" si="82">K1031*0.4</f>
        <v>14352</v>
      </c>
      <c r="N1031" s="104">
        <f t="shared" ref="N1031:N1050" si="83">L1031+M1031</f>
        <v>25116</v>
      </c>
      <c r="O1031" s="104">
        <f t="shared" ref="O1031:O1050" si="84">K1031*0.3</f>
        <v>10764</v>
      </c>
      <c r="P1031" s="109">
        <v>44356</v>
      </c>
      <c r="Q1031" s="109">
        <v>44720</v>
      </c>
      <c r="R1031" s="20" t="s">
        <v>24</v>
      </c>
      <c r="S1031" s="106" t="s">
        <v>1268</v>
      </c>
    </row>
    <row r="1032" ht="19.5" spans="1:19">
      <c r="A1032" s="22">
        <v>1027</v>
      </c>
      <c r="B1032" s="22" t="s">
        <v>2173</v>
      </c>
      <c r="C1032" s="50" t="s">
        <v>2179</v>
      </c>
      <c r="D1032" s="22">
        <v>770</v>
      </c>
      <c r="E1032" s="103">
        <v>17.53</v>
      </c>
      <c r="F1032" s="103">
        <f t="shared" si="80"/>
        <v>43.9247005134056</v>
      </c>
      <c r="G1032" s="22" t="s">
        <v>60</v>
      </c>
      <c r="H1032" s="104">
        <v>92400</v>
      </c>
      <c r="I1032" s="104">
        <v>9240</v>
      </c>
      <c r="J1032" s="104"/>
      <c r="K1032" s="104">
        <v>9240</v>
      </c>
      <c r="L1032" s="104">
        <f t="shared" si="81"/>
        <v>2772</v>
      </c>
      <c r="M1032" s="104">
        <f t="shared" si="82"/>
        <v>3696</v>
      </c>
      <c r="N1032" s="104">
        <f t="shared" si="83"/>
        <v>6468</v>
      </c>
      <c r="O1032" s="104">
        <f t="shared" si="84"/>
        <v>2772</v>
      </c>
      <c r="P1032" s="109">
        <v>44356</v>
      </c>
      <c r="Q1032" s="109">
        <v>44720</v>
      </c>
      <c r="R1032" s="20" t="s">
        <v>28</v>
      </c>
      <c r="S1032" s="106" t="s">
        <v>2175</v>
      </c>
    </row>
    <row r="1033" ht="19.5" spans="1:19">
      <c r="A1033" s="22">
        <v>1028</v>
      </c>
      <c r="B1033" s="22" t="s">
        <v>2078</v>
      </c>
      <c r="C1033" s="50" t="s">
        <v>2180</v>
      </c>
      <c r="D1033" s="22">
        <v>2000</v>
      </c>
      <c r="E1033" s="103">
        <v>50</v>
      </c>
      <c r="F1033" s="103">
        <f t="shared" si="80"/>
        <v>40</v>
      </c>
      <c r="G1033" s="22" t="s">
        <v>60</v>
      </c>
      <c r="H1033" s="104">
        <v>240000</v>
      </c>
      <c r="I1033" s="104">
        <v>24000</v>
      </c>
      <c r="J1033" s="104"/>
      <c r="K1033" s="104">
        <v>24000</v>
      </c>
      <c r="L1033" s="104">
        <f t="shared" si="81"/>
        <v>7200</v>
      </c>
      <c r="M1033" s="104">
        <f t="shared" si="82"/>
        <v>9600</v>
      </c>
      <c r="N1033" s="104">
        <f t="shared" si="83"/>
        <v>16800</v>
      </c>
      <c r="O1033" s="104">
        <f t="shared" si="84"/>
        <v>7200</v>
      </c>
      <c r="P1033" s="109">
        <v>44362</v>
      </c>
      <c r="Q1033" s="109">
        <v>44726</v>
      </c>
      <c r="R1033" s="20" t="s">
        <v>24</v>
      </c>
      <c r="S1033" s="106" t="s">
        <v>2080</v>
      </c>
    </row>
    <row r="1034" ht="19.5" spans="1:19">
      <c r="A1034" s="22">
        <v>1029</v>
      </c>
      <c r="B1034" s="22" t="s">
        <v>2181</v>
      </c>
      <c r="C1034" s="50" t="s">
        <v>2182</v>
      </c>
      <c r="D1034" s="22">
        <v>1600</v>
      </c>
      <c r="E1034" s="103">
        <v>37.13</v>
      </c>
      <c r="F1034" s="103">
        <f t="shared" si="80"/>
        <v>43.0918394828979</v>
      </c>
      <c r="G1034" s="22" t="s">
        <v>60</v>
      </c>
      <c r="H1034" s="104">
        <v>192000</v>
      </c>
      <c r="I1034" s="104">
        <v>19200</v>
      </c>
      <c r="J1034" s="104"/>
      <c r="K1034" s="104">
        <v>19200</v>
      </c>
      <c r="L1034" s="104">
        <f t="shared" si="81"/>
        <v>5760</v>
      </c>
      <c r="M1034" s="104">
        <f t="shared" si="82"/>
        <v>7680</v>
      </c>
      <c r="N1034" s="104">
        <f t="shared" si="83"/>
        <v>13440</v>
      </c>
      <c r="O1034" s="104">
        <f t="shared" si="84"/>
        <v>5760</v>
      </c>
      <c r="P1034" s="109">
        <v>44362</v>
      </c>
      <c r="Q1034" s="109">
        <v>44726</v>
      </c>
      <c r="R1034" s="20" t="s">
        <v>24</v>
      </c>
      <c r="S1034" s="106" t="s">
        <v>1779</v>
      </c>
    </row>
    <row r="1035" ht="19.5" spans="1:19">
      <c r="A1035" s="22">
        <v>1030</v>
      </c>
      <c r="B1035" s="22" t="s">
        <v>2183</v>
      </c>
      <c r="C1035" s="50" t="s">
        <v>2184</v>
      </c>
      <c r="D1035" s="22">
        <v>1500</v>
      </c>
      <c r="E1035" s="103">
        <v>22.98</v>
      </c>
      <c r="F1035" s="103">
        <f t="shared" si="80"/>
        <v>65.2741514360313</v>
      </c>
      <c r="G1035" s="22" t="s">
        <v>60</v>
      </c>
      <c r="H1035" s="104">
        <v>180000</v>
      </c>
      <c r="I1035" s="104">
        <v>18000</v>
      </c>
      <c r="J1035" s="104"/>
      <c r="K1035" s="104">
        <v>18000</v>
      </c>
      <c r="L1035" s="104">
        <f t="shared" si="81"/>
        <v>5400</v>
      </c>
      <c r="M1035" s="104">
        <f t="shared" si="82"/>
        <v>7200</v>
      </c>
      <c r="N1035" s="104">
        <f t="shared" si="83"/>
        <v>12600</v>
      </c>
      <c r="O1035" s="104">
        <f t="shared" si="84"/>
        <v>5400</v>
      </c>
      <c r="P1035" s="109">
        <v>44362</v>
      </c>
      <c r="Q1035" s="109">
        <v>44726</v>
      </c>
      <c r="R1035" s="20" t="s">
        <v>24</v>
      </c>
      <c r="S1035" s="106" t="s">
        <v>1378</v>
      </c>
    </row>
    <row r="1036" ht="19.5" spans="1:19">
      <c r="A1036" s="22">
        <v>1031</v>
      </c>
      <c r="B1036" s="22" t="s">
        <v>2185</v>
      </c>
      <c r="C1036" s="50" t="s">
        <v>2186</v>
      </c>
      <c r="D1036" s="22">
        <v>1720</v>
      </c>
      <c r="E1036" s="103">
        <v>61.88</v>
      </c>
      <c r="F1036" s="103">
        <f t="shared" si="80"/>
        <v>27.7957336780866</v>
      </c>
      <c r="G1036" s="22" t="s">
        <v>60</v>
      </c>
      <c r="H1036" s="104">
        <v>206400</v>
      </c>
      <c r="I1036" s="104">
        <v>20640</v>
      </c>
      <c r="J1036" s="104">
        <v>6192</v>
      </c>
      <c r="K1036" s="104">
        <v>26832</v>
      </c>
      <c r="L1036" s="104">
        <f t="shared" si="81"/>
        <v>8049.6</v>
      </c>
      <c r="M1036" s="104">
        <f t="shared" si="82"/>
        <v>10732.8</v>
      </c>
      <c r="N1036" s="104">
        <f t="shared" si="83"/>
        <v>18782.4</v>
      </c>
      <c r="O1036" s="104">
        <f t="shared" si="84"/>
        <v>8049.6</v>
      </c>
      <c r="P1036" s="109">
        <v>44362</v>
      </c>
      <c r="Q1036" s="109">
        <v>44726</v>
      </c>
      <c r="R1036" s="20" t="s">
        <v>24</v>
      </c>
      <c r="S1036" s="106" t="s">
        <v>1723</v>
      </c>
    </row>
    <row r="1037" ht="19.5" spans="1:19">
      <c r="A1037" s="22">
        <v>1032</v>
      </c>
      <c r="B1037" s="22" t="s">
        <v>2187</v>
      </c>
      <c r="C1037" s="50" t="s">
        <v>2188</v>
      </c>
      <c r="D1037" s="22">
        <v>1360</v>
      </c>
      <c r="E1037" s="103">
        <v>39.2</v>
      </c>
      <c r="F1037" s="103">
        <f t="shared" si="80"/>
        <v>34.6938775510204</v>
      </c>
      <c r="G1037" s="22" t="s">
        <v>64</v>
      </c>
      <c r="H1037" s="104">
        <v>163200</v>
      </c>
      <c r="I1037" s="104">
        <v>16320</v>
      </c>
      <c r="J1037" s="104">
        <v>4896</v>
      </c>
      <c r="K1037" s="104">
        <v>21216</v>
      </c>
      <c r="L1037" s="104">
        <f t="shared" si="81"/>
        <v>6364.8</v>
      </c>
      <c r="M1037" s="104">
        <f t="shared" si="82"/>
        <v>8486.4</v>
      </c>
      <c r="N1037" s="104">
        <f t="shared" si="83"/>
        <v>14851.2</v>
      </c>
      <c r="O1037" s="104">
        <f t="shared" si="84"/>
        <v>6364.8</v>
      </c>
      <c r="P1037" s="109">
        <v>44362</v>
      </c>
      <c r="Q1037" s="109">
        <v>44726</v>
      </c>
      <c r="R1037" s="20" t="s">
        <v>24</v>
      </c>
      <c r="S1037" s="106" t="s">
        <v>1237</v>
      </c>
    </row>
    <row r="1038" ht="19.5" spans="1:19">
      <c r="A1038" s="22">
        <v>1033</v>
      </c>
      <c r="B1038" s="22" t="s">
        <v>2189</v>
      </c>
      <c r="C1038" s="50" t="s">
        <v>2190</v>
      </c>
      <c r="D1038" s="22">
        <v>600</v>
      </c>
      <c r="E1038" s="103">
        <v>19.61</v>
      </c>
      <c r="F1038" s="103">
        <f t="shared" si="80"/>
        <v>30.5966343702193</v>
      </c>
      <c r="G1038" s="22" t="s">
        <v>60</v>
      </c>
      <c r="H1038" s="104">
        <v>72000</v>
      </c>
      <c r="I1038" s="104">
        <v>7200</v>
      </c>
      <c r="J1038" s="104"/>
      <c r="K1038" s="104">
        <v>7200</v>
      </c>
      <c r="L1038" s="104">
        <f t="shared" si="81"/>
        <v>2160</v>
      </c>
      <c r="M1038" s="104">
        <f t="shared" si="82"/>
        <v>2880</v>
      </c>
      <c r="N1038" s="104">
        <f t="shared" si="83"/>
        <v>5040</v>
      </c>
      <c r="O1038" s="104">
        <f t="shared" si="84"/>
        <v>2160</v>
      </c>
      <c r="P1038" s="109">
        <v>44362</v>
      </c>
      <c r="Q1038" s="109">
        <v>44726</v>
      </c>
      <c r="R1038" s="20" t="s">
        <v>24</v>
      </c>
      <c r="S1038" s="106" t="s">
        <v>2191</v>
      </c>
    </row>
    <row r="1039" ht="19.5" spans="1:19">
      <c r="A1039" s="22">
        <v>1034</v>
      </c>
      <c r="B1039" s="22" t="s">
        <v>1554</v>
      </c>
      <c r="C1039" s="50" t="s">
        <v>2192</v>
      </c>
      <c r="D1039" s="22">
        <v>1650</v>
      </c>
      <c r="E1039" s="103">
        <v>41.05</v>
      </c>
      <c r="F1039" s="103">
        <f t="shared" si="80"/>
        <v>40.1948842874543</v>
      </c>
      <c r="G1039" s="22" t="s">
        <v>162</v>
      </c>
      <c r="H1039" s="104">
        <v>198000</v>
      </c>
      <c r="I1039" s="104">
        <v>19800</v>
      </c>
      <c r="J1039" s="104">
        <v>5940</v>
      </c>
      <c r="K1039" s="104">
        <v>25740</v>
      </c>
      <c r="L1039" s="104">
        <f t="shared" si="81"/>
        <v>7722</v>
      </c>
      <c r="M1039" s="104">
        <f t="shared" si="82"/>
        <v>10296</v>
      </c>
      <c r="N1039" s="104">
        <f t="shared" si="83"/>
        <v>18018</v>
      </c>
      <c r="O1039" s="104">
        <f t="shared" si="84"/>
        <v>7722</v>
      </c>
      <c r="P1039" s="109">
        <v>44367</v>
      </c>
      <c r="Q1039" s="109">
        <v>44731</v>
      </c>
      <c r="R1039" s="20" t="s">
        <v>27</v>
      </c>
      <c r="S1039" s="106" t="s">
        <v>1184</v>
      </c>
    </row>
    <row r="1040" ht="19.5" spans="1:19">
      <c r="A1040" s="22">
        <v>1035</v>
      </c>
      <c r="B1040" s="22" t="s">
        <v>1623</v>
      </c>
      <c r="C1040" s="50" t="s">
        <v>2193</v>
      </c>
      <c r="D1040" s="22">
        <v>2100</v>
      </c>
      <c r="E1040" s="103">
        <v>48.9</v>
      </c>
      <c r="F1040" s="103">
        <f t="shared" si="80"/>
        <v>42.9447852760736</v>
      </c>
      <c r="G1040" s="22" t="s">
        <v>162</v>
      </c>
      <c r="H1040" s="104">
        <v>252000</v>
      </c>
      <c r="I1040" s="104">
        <v>25200</v>
      </c>
      <c r="J1040" s="104">
        <v>7560</v>
      </c>
      <c r="K1040" s="104">
        <v>32760</v>
      </c>
      <c r="L1040" s="104">
        <f t="shared" si="81"/>
        <v>9828</v>
      </c>
      <c r="M1040" s="104">
        <f t="shared" si="82"/>
        <v>13104</v>
      </c>
      <c r="N1040" s="104">
        <f t="shared" si="83"/>
        <v>22932</v>
      </c>
      <c r="O1040" s="104">
        <f t="shared" si="84"/>
        <v>9828</v>
      </c>
      <c r="P1040" s="109">
        <v>44367</v>
      </c>
      <c r="Q1040" s="109">
        <v>44731</v>
      </c>
      <c r="R1040" s="20" t="s">
        <v>27</v>
      </c>
      <c r="S1040" s="106" t="s">
        <v>1184</v>
      </c>
    </row>
    <row r="1041" ht="19.5" spans="1:19">
      <c r="A1041" s="22">
        <v>1036</v>
      </c>
      <c r="B1041" s="22" t="s">
        <v>1623</v>
      </c>
      <c r="C1041" s="50" t="s">
        <v>2194</v>
      </c>
      <c r="D1041" s="22">
        <v>2600</v>
      </c>
      <c r="E1041" s="103">
        <v>69</v>
      </c>
      <c r="F1041" s="103">
        <f t="shared" si="80"/>
        <v>37.6811594202899</v>
      </c>
      <c r="G1041" s="22" t="s">
        <v>2195</v>
      </c>
      <c r="H1041" s="104">
        <v>312000</v>
      </c>
      <c r="I1041" s="104">
        <v>31200</v>
      </c>
      <c r="J1041" s="104">
        <v>9360</v>
      </c>
      <c r="K1041" s="104">
        <v>40560</v>
      </c>
      <c r="L1041" s="104">
        <f t="shared" si="81"/>
        <v>12168</v>
      </c>
      <c r="M1041" s="104">
        <f t="shared" si="82"/>
        <v>16224</v>
      </c>
      <c r="N1041" s="104">
        <f t="shared" si="83"/>
        <v>28392</v>
      </c>
      <c r="O1041" s="104">
        <f t="shared" si="84"/>
        <v>12168</v>
      </c>
      <c r="P1041" s="109">
        <v>44369</v>
      </c>
      <c r="Q1041" s="109">
        <v>44733</v>
      </c>
      <c r="R1041" s="20" t="s">
        <v>27</v>
      </c>
      <c r="S1041" s="106" t="s">
        <v>1184</v>
      </c>
    </row>
    <row r="1042" ht="19.5" spans="1:19">
      <c r="A1042" s="22">
        <v>1037</v>
      </c>
      <c r="B1042" s="22" t="s">
        <v>1554</v>
      </c>
      <c r="C1042" s="50" t="s">
        <v>2196</v>
      </c>
      <c r="D1042" s="22">
        <v>2900</v>
      </c>
      <c r="E1042" s="103">
        <v>71.87</v>
      </c>
      <c r="F1042" s="103">
        <f t="shared" si="80"/>
        <v>40.3506330875191</v>
      </c>
      <c r="G1042" s="22" t="s">
        <v>60</v>
      </c>
      <c r="H1042" s="104">
        <v>348000</v>
      </c>
      <c r="I1042" s="104">
        <v>34800</v>
      </c>
      <c r="J1042" s="104">
        <v>10440</v>
      </c>
      <c r="K1042" s="104">
        <v>45240</v>
      </c>
      <c r="L1042" s="104">
        <f t="shared" si="81"/>
        <v>13572</v>
      </c>
      <c r="M1042" s="104">
        <f t="shared" si="82"/>
        <v>18096</v>
      </c>
      <c r="N1042" s="104">
        <f t="shared" si="83"/>
        <v>31668</v>
      </c>
      <c r="O1042" s="104">
        <f t="shared" si="84"/>
        <v>13572</v>
      </c>
      <c r="P1042" s="109">
        <v>44377</v>
      </c>
      <c r="Q1042" s="109">
        <v>44741</v>
      </c>
      <c r="R1042" s="20" t="s">
        <v>27</v>
      </c>
      <c r="S1042" s="106" t="s">
        <v>1184</v>
      </c>
    </row>
    <row r="1043" ht="19.5" spans="1:19">
      <c r="A1043" s="22">
        <v>1038</v>
      </c>
      <c r="B1043" s="22" t="s">
        <v>1554</v>
      </c>
      <c r="C1043" s="50" t="s">
        <v>2197</v>
      </c>
      <c r="D1043" s="22">
        <v>1750</v>
      </c>
      <c r="E1043" s="103">
        <v>41.75</v>
      </c>
      <c r="F1043" s="103">
        <f t="shared" si="80"/>
        <v>41.9161676646707</v>
      </c>
      <c r="G1043" s="22" t="s">
        <v>162</v>
      </c>
      <c r="H1043" s="104">
        <v>210000</v>
      </c>
      <c r="I1043" s="104">
        <v>21000</v>
      </c>
      <c r="J1043" s="104">
        <v>6300</v>
      </c>
      <c r="K1043" s="104">
        <v>27300</v>
      </c>
      <c r="L1043" s="104">
        <f t="shared" si="81"/>
        <v>8190</v>
      </c>
      <c r="M1043" s="104">
        <f t="shared" si="82"/>
        <v>10920</v>
      </c>
      <c r="N1043" s="104">
        <f t="shared" si="83"/>
        <v>19110</v>
      </c>
      <c r="O1043" s="104">
        <f t="shared" si="84"/>
        <v>8190</v>
      </c>
      <c r="P1043" s="109">
        <v>44377</v>
      </c>
      <c r="Q1043" s="109">
        <v>44741</v>
      </c>
      <c r="R1043" s="20" t="s">
        <v>27</v>
      </c>
      <c r="S1043" s="106" t="s">
        <v>1184</v>
      </c>
    </row>
    <row r="1044" ht="19.5" spans="1:19">
      <c r="A1044" s="22">
        <v>1039</v>
      </c>
      <c r="B1044" s="22" t="s">
        <v>1623</v>
      </c>
      <c r="C1044" s="50" t="s">
        <v>2198</v>
      </c>
      <c r="D1044" s="22">
        <v>2350</v>
      </c>
      <c r="E1044" s="103">
        <v>55.12</v>
      </c>
      <c r="F1044" s="103">
        <f t="shared" si="80"/>
        <v>42.6342525399129</v>
      </c>
      <c r="G1044" s="22" t="s">
        <v>1934</v>
      </c>
      <c r="H1044" s="104">
        <v>282000</v>
      </c>
      <c r="I1044" s="104">
        <v>28200</v>
      </c>
      <c r="J1044" s="104">
        <v>8460</v>
      </c>
      <c r="K1044" s="104">
        <v>36660</v>
      </c>
      <c r="L1044" s="104">
        <f t="shared" si="81"/>
        <v>10998</v>
      </c>
      <c r="M1044" s="104">
        <f t="shared" si="82"/>
        <v>14664</v>
      </c>
      <c r="N1044" s="104">
        <f t="shared" si="83"/>
        <v>25662</v>
      </c>
      <c r="O1044" s="104">
        <f t="shared" si="84"/>
        <v>10998</v>
      </c>
      <c r="P1044" s="109">
        <v>44377</v>
      </c>
      <c r="Q1044" s="109">
        <v>44741</v>
      </c>
      <c r="R1044" s="20" t="s">
        <v>27</v>
      </c>
      <c r="S1044" s="106" t="s">
        <v>1184</v>
      </c>
    </row>
    <row r="1045" ht="19.5" spans="1:19">
      <c r="A1045" s="22">
        <v>1040</v>
      </c>
      <c r="B1045" s="22" t="s">
        <v>2199</v>
      </c>
      <c r="C1045" s="50" t="s">
        <v>2200</v>
      </c>
      <c r="D1045" s="22">
        <v>1000</v>
      </c>
      <c r="E1045" s="103">
        <v>23.25</v>
      </c>
      <c r="F1045" s="103">
        <f t="shared" si="80"/>
        <v>43.010752688172</v>
      </c>
      <c r="G1045" s="22" t="s">
        <v>1934</v>
      </c>
      <c r="H1045" s="104">
        <v>120000</v>
      </c>
      <c r="I1045" s="104">
        <v>12000</v>
      </c>
      <c r="J1045" s="104">
        <v>3600</v>
      </c>
      <c r="K1045" s="104">
        <v>15600</v>
      </c>
      <c r="L1045" s="104">
        <f t="shared" si="81"/>
        <v>4680</v>
      </c>
      <c r="M1045" s="104">
        <f t="shared" si="82"/>
        <v>6240</v>
      </c>
      <c r="N1045" s="104">
        <f t="shared" si="83"/>
        <v>10920</v>
      </c>
      <c r="O1045" s="104">
        <f t="shared" si="84"/>
        <v>4680</v>
      </c>
      <c r="P1045" s="109">
        <v>44377</v>
      </c>
      <c r="Q1045" s="109">
        <v>44741</v>
      </c>
      <c r="R1045" s="20" t="s">
        <v>24</v>
      </c>
      <c r="S1045" s="106" t="s">
        <v>2201</v>
      </c>
    </row>
    <row r="1046" ht="19.5" spans="1:19">
      <c r="A1046" s="22">
        <v>1041</v>
      </c>
      <c r="B1046" s="22" t="s">
        <v>2202</v>
      </c>
      <c r="C1046" s="50" t="s">
        <v>2203</v>
      </c>
      <c r="D1046" s="22">
        <v>1300</v>
      </c>
      <c r="E1046" s="103">
        <v>30.54</v>
      </c>
      <c r="F1046" s="103">
        <f t="shared" si="80"/>
        <v>42.5671250818599</v>
      </c>
      <c r="G1046" s="22" t="s">
        <v>1934</v>
      </c>
      <c r="H1046" s="104">
        <v>156000</v>
      </c>
      <c r="I1046" s="104">
        <v>15600</v>
      </c>
      <c r="J1046" s="104">
        <v>4680</v>
      </c>
      <c r="K1046" s="104">
        <v>20280</v>
      </c>
      <c r="L1046" s="104">
        <f t="shared" si="81"/>
        <v>6084</v>
      </c>
      <c r="M1046" s="104">
        <f t="shared" si="82"/>
        <v>8112</v>
      </c>
      <c r="N1046" s="104">
        <f t="shared" si="83"/>
        <v>14196</v>
      </c>
      <c r="O1046" s="104">
        <f t="shared" si="84"/>
        <v>6084</v>
      </c>
      <c r="P1046" s="109">
        <v>44372</v>
      </c>
      <c r="Q1046" s="109">
        <v>44736</v>
      </c>
      <c r="R1046" s="20" t="s">
        <v>24</v>
      </c>
      <c r="S1046" s="106" t="s">
        <v>1374</v>
      </c>
    </row>
    <row r="1047" ht="19.5" spans="1:19">
      <c r="A1047" s="22">
        <v>1042</v>
      </c>
      <c r="B1047" s="22" t="s">
        <v>1736</v>
      </c>
      <c r="C1047" s="50" t="s">
        <v>2204</v>
      </c>
      <c r="D1047" s="22">
        <v>1700</v>
      </c>
      <c r="E1047" s="103">
        <v>42.53</v>
      </c>
      <c r="F1047" s="103">
        <f t="shared" si="80"/>
        <v>39.9717846226193</v>
      </c>
      <c r="G1047" s="22" t="s">
        <v>70</v>
      </c>
      <c r="H1047" s="104">
        <v>204000</v>
      </c>
      <c r="I1047" s="104">
        <v>20400</v>
      </c>
      <c r="J1047" s="104">
        <v>6120</v>
      </c>
      <c r="K1047" s="104">
        <v>26520</v>
      </c>
      <c r="L1047" s="104">
        <f t="shared" si="81"/>
        <v>7956</v>
      </c>
      <c r="M1047" s="104">
        <f t="shared" si="82"/>
        <v>10608</v>
      </c>
      <c r="N1047" s="104">
        <f t="shared" si="83"/>
        <v>18564</v>
      </c>
      <c r="O1047" s="104">
        <f t="shared" si="84"/>
        <v>7956</v>
      </c>
      <c r="P1047" s="109">
        <v>44377</v>
      </c>
      <c r="Q1047" s="109">
        <v>44741</v>
      </c>
      <c r="R1047" s="20" t="s">
        <v>24</v>
      </c>
      <c r="S1047" s="106" t="s">
        <v>2205</v>
      </c>
    </row>
    <row r="1048" ht="19.5" spans="1:19">
      <c r="A1048" s="22">
        <v>1043</v>
      </c>
      <c r="B1048" s="22" t="s">
        <v>2206</v>
      </c>
      <c r="C1048" s="50" t="s">
        <v>2207</v>
      </c>
      <c r="D1048" s="22">
        <v>1500</v>
      </c>
      <c r="E1048" s="103">
        <v>42.81</v>
      </c>
      <c r="F1048" s="103">
        <f t="shared" si="80"/>
        <v>35.0385423966363</v>
      </c>
      <c r="G1048" s="22" t="s">
        <v>60</v>
      </c>
      <c r="H1048" s="104">
        <v>180000</v>
      </c>
      <c r="I1048" s="104">
        <v>18000</v>
      </c>
      <c r="J1048" s="104">
        <v>5400</v>
      </c>
      <c r="K1048" s="104">
        <v>23400</v>
      </c>
      <c r="L1048" s="104">
        <f t="shared" si="81"/>
        <v>7020</v>
      </c>
      <c r="M1048" s="104">
        <f t="shared" si="82"/>
        <v>9360</v>
      </c>
      <c r="N1048" s="104">
        <f t="shared" si="83"/>
        <v>16380</v>
      </c>
      <c r="O1048" s="104">
        <f t="shared" si="84"/>
        <v>7020</v>
      </c>
      <c r="P1048" s="109">
        <v>44377</v>
      </c>
      <c r="Q1048" s="109">
        <v>44741</v>
      </c>
      <c r="R1048" s="20" t="s">
        <v>27</v>
      </c>
      <c r="S1048" s="106" t="s">
        <v>1184</v>
      </c>
    </row>
    <row r="1049" ht="19.5" spans="1:19">
      <c r="A1049" s="22">
        <v>1044</v>
      </c>
      <c r="B1049" s="22" t="s">
        <v>1879</v>
      </c>
      <c r="C1049" s="50" t="s">
        <v>2208</v>
      </c>
      <c r="D1049" s="22">
        <v>600</v>
      </c>
      <c r="E1049" s="103">
        <v>15.06</v>
      </c>
      <c r="F1049" s="103">
        <f t="shared" si="80"/>
        <v>39.8406374501992</v>
      </c>
      <c r="G1049" s="22" t="s">
        <v>60</v>
      </c>
      <c r="H1049" s="104">
        <v>72000</v>
      </c>
      <c r="I1049" s="104">
        <v>7200</v>
      </c>
      <c r="J1049" s="104">
        <v>2160</v>
      </c>
      <c r="K1049" s="104">
        <v>9360</v>
      </c>
      <c r="L1049" s="104">
        <f t="shared" si="81"/>
        <v>2808</v>
      </c>
      <c r="M1049" s="104">
        <f t="shared" si="82"/>
        <v>3744</v>
      </c>
      <c r="N1049" s="104">
        <f t="shared" si="83"/>
        <v>6552</v>
      </c>
      <c r="O1049" s="104">
        <f t="shared" si="84"/>
        <v>2808</v>
      </c>
      <c r="P1049" s="109">
        <v>44357</v>
      </c>
      <c r="Q1049" s="109">
        <v>44721</v>
      </c>
      <c r="R1049" s="20" t="s">
        <v>24</v>
      </c>
      <c r="S1049" s="106" t="s">
        <v>1159</v>
      </c>
    </row>
    <row r="1050" ht="19.5" spans="1:19">
      <c r="A1050" s="22">
        <v>1045</v>
      </c>
      <c r="B1050" s="22" t="s">
        <v>2209</v>
      </c>
      <c r="C1050" s="22" t="s">
        <v>2210</v>
      </c>
      <c r="D1050" s="22">
        <v>1540</v>
      </c>
      <c r="E1050" s="103">
        <v>45.87</v>
      </c>
      <c r="F1050" s="103">
        <f t="shared" si="80"/>
        <v>33.5731414868106</v>
      </c>
      <c r="G1050" s="22" t="s">
        <v>162</v>
      </c>
      <c r="H1050" s="104">
        <v>184800</v>
      </c>
      <c r="I1050" s="104">
        <v>18480</v>
      </c>
      <c r="J1050" s="104">
        <v>5544</v>
      </c>
      <c r="K1050" s="104">
        <v>24024</v>
      </c>
      <c r="L1050" s="104">
        <f t="shared" si="81"/>
        <v>7207.2</v>
      </c>
      <c r="M1050" s="104">
        <f t="shared" si="82"/>
        <v>9609.6</v>
      </c>
      <c r="N1050" s="104">
        <f t="shared" si="83"/>
        <v>16816.8</v>
      </c>
      <c r="O1050" s="104">
        <f t="shared" si="84"/>
        <v>7207.2</v>
      </c>
      <c r="P1050" s="109">
        <v>44356</v>
      </c>
      <c r="Q1050" s="109">
        <v>44720</v>
      </c>
      <c r="R1050" s="20" t="s">
        <v>24</v>
      </c>
      <c r="S1050" s="106" t="s">
        <v>1268</v>
      </c>
    </row>
    <row r="1051" ht="27" customHeight="1" spans="1:19">
      <c r="A1051" s="22" t="s">
        <v>2211</v>
      </c>
      <c r="B1051" s="22"/>
      <c r="C1051" s="22"/>
      <c r="D1051" s="22">
        <f>SUM(D6:D1050)</f>
        <v>1807813</v>
      </c>
      <c r="E1051" s="22">
        <f>SUM(E6:E1050)</f>
        <v>45511.2100000001</v>
      </c>
      <c r="F1051" s="22"/>
      <c r="G1051" s="22"/>
      <c r="H1051" s="104">
        <f t="shared" ref="H1051:O1051" si="85">SUM(H6:H1050)</f>
        <v>216746760</v>
      </c>
      <c r="I1051" s="104">
        <f t="shared" si="85"/>
        <v>21581916</v>
      </c>
      <c r="J1051" s="104">
        <f t="shared" si="85"/>
        <v>344998.8</v>
      </c>
      <c r="K1051" s="104">
        <f t="shared" si="85"/>
        <v>21926914.8</v>
      </c>
      <c r="L1051" s="104">
        <f t="shared" si="85"/>
        <v>6578074.44</v>
      </c>
      <c r="M1051" s="104">
        <f t="shared" si="85"/>
        <v>8770765.92</v>
      </c>
      <c r="N1051" s="104">
        <f t="shared" si="85"/>
        <v>15348840.36</v>
      </c>
      <c r="O1051" s="104">
        <f t="shared" si="85"/>
        <v>6578074.44</v>
      </c>
      <c r="P1051" s="22"/>
      <c r="Q1051" s="22"/>
      <c r="R1051" s="22"/>
      <c r="S1051" s="106"/>
    </row>
    <row r="1052" hidden="1"/>
    <row r="1053" hidden="1" spans="4:13">
      <c r="D1053" s="7">
        <v>1807813</v>
      </c>
      <c r="K1053" s="99">
        <v>21945154.8</v>
      </c>
      <c r="L1053" s="99">
        <v>6583546.44</v>
      </c>
      <c r="M1053" s="99">
        <v>8778061.92</v>
      </c>
    </row>
    <row r="1054" hidden="1"/>
    <row r="1055" hidden="1" spans="4:13">
      <c r="D1055" s="7">
        <f>D1051-D1053</f>
        <v>0</v>
      </c>
      <c r="K1055" s="99">
        <f>K1051-K1053</f>
        <v>-18240</v>
      </c>
      <c r="L1055" s="99">
        <f>L1051-L1053</f>
        <v>-5472.00000000186</v>
      </c>
      <c r="M1055" s="99">
        <f>M1051-M1053</f>
        <v>-7295.99999999814</v>
      </c>
    </row>
    <row r="1056" hidden="1"/>
    <row r="1057" hidden="1" spans="10:11">
      <c r="J1057" s="99" t="s">
        <v>2212</v>
      </c>
      <c r="K1057" s="99">
        <v>27360</v>
      </c>
    </row>
    <row r="1058" hidden="1"/>
    <row r="1059" hidden="1" spans="11:11">
      <c r="K1059" s="99">
        <f>K1057+K1055</f>
        <v>9120</v>
      </c>
    </row>
    <row r="1060" hidden="1"/>
  </sheetData>
  <autoFilter ref="A3:S1051">
    <extLst/>
  </autoFilter>
  <sortState ref="A2:AI1049">
    <sortCondition ref="C2"/>
  </sortState>
  <mergeCells count="20">
    <mergeCell ref="A2:S2"/>
    <mergeCell ref="I3:K3"/>
    <mergeCell ref="L3:O3"/>
    <mergeCell ref="L4:N4"/>
    <mergeCell ref="A1051:C1051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O4:O5"/>
    <mergeCell ref="P3:P5"/>
    <mergeCell ref="Q3:Q5"/>
    <mergeCell ref="R3:S4"/>
  </mergeCells>
  <conditionalFormatting sqref="C21">
    <cfRule type="duplicateValues" dxfId="0" priority="94"/>
  </conditionalFormatting>
  <conditionalFormatting sqref="C22">
    <cfRule type="duplicateValues" dxfId="0" priority="92"/>
  </conditionalFormatting>
  <conditionalFormatting sqref="C153">
    <cfRule type="duplicateValues" dxfId="0" priority="91"/>
  </conditionalFormatting>
  <conditionalFormatting sqref="C168">
    <cfRule type="duplicateValues" dxfId="0" priority="90"/>
  </conditionalFormatting>
  <conditionalFormatting sqref="C182">
    <cfRule type="duplicateValues" dxfId="0" priority="89"/>
  </conditionalFormatting>
  <conditionalFormatting sqref="C183">
    <cfRule type="duplicateValues" dxfId="0" priority="88"/>
  </conditionalFormatting>
  <conditionalFormatting sqref="C184">
    <cfRule type="duplicateValues" dxfId="0" priority="87"/>
  </conditionalFormatting>
  <conditionalFormatting sqref="C244">
    <cfRule type="duplicateValues" dxfId="0" priority="84"/>
  </conditionalFormatting>
  <conditionalFormatting sqref="C257">
    <cfRule type="duplicateValues" dxfId="0" priority="86"/>
  </conditionalFormatting>
  <conditionalFormatting sqref="C315">
    <cfRule type="duplicateValues" dxfId="0" priority="85"/>
  </conditionalFormatting>
  <conditionalFormatting sqref="C362">
    <cfRule type="duplicateValues" dxfId="0" priority="60"/>
    <cfRule type="duplicateValues" dxfId="0" priority="61"/>
    <cfRule type="duplicateValues" dxfId="0" priority="62"/>
    <cfRule type="duplicateValues" dxfId="0" priority="63"/>
    <cfRule type="duplicateValues" dxfId="0" priority="64"/>
    <cfRule type="duplicateValues" dxfId="0" priority="65"/>
    <cfRule type="duplicateValues" dxfId="0" priority="66"/>
  </conditionalFormatting>
  <conditionalFormatting sqref="C373">
    <cfRule type="duplicateValues" dxfId="0" priority="53"/>
    <cfRule type="duplicateValues" dxfId="0" priority="54"/>
    <cfRule type="duplicateValues" dxfId="0" priority="55"/>
    <cfRule type="duplicateValues" dxfId="0" priority="56"/>
    <cfRule type="duplicateValues" dxfId="0" priority="57"/>
    <cfRule type="duplicateValues" dxfId="0" priority="58"/>
    <cfRule type="duplicateValues" dxfId="0" priority="59"/>
  </conditionalFormatting>
  <conditionalFormatting sqref="C374">
    <cfRule type="duplicateValues" dxfId="0" priority="46"/>
    <cfRule type="duplicateValues" dxfId="0" priority="47"/>
    <cfRule type="duplicateValues" dxfId="0" priority="48"/>
    <cfRule type="duplicateValues" dxfId="0" priority="49"/>
    <cfRule type="duplicateValues" dxfId="0" priority="50"/>
    <cfRule type="duplicateValues" dxfId="0" priority="51"/>
    <cfRule type="duplicateValues" dxfId="0" priority="52"/>
  </conditionalFormatting>
  <conditionalFormatting sqref="C375">
    <cfRule type="duplicateValues" dxfId="0" priority="39"/>
    <cfRule type="duplicateValues" dxfId="0" priority="40"/>
    <cfRule type="duplicateValues" dxfId="0" priority="41"/>
    <cfRule type="duplicateValues" dxfId="0" priority="42"/>
    <cfRule type="duplicateValues" dxfId="0" priority="43"/>
    <cfRule type="duplicateValues" dxfId="0" priority="44"/>
    <cfRule type="duplicateValues" dxfId="0" priority="45"/>
  </conditionalFormatting>
  <conditionalFormatting sqref="C376">
    <cfRule type="duplicateValues" dxfId="0" priority="35"/>
    <cfRule type="duplicateValues" dxfId="0" priority="36"/>
    <cfRule type="duplicateValues" dxfId="0" priority="37"/>
    <cfRule type="duplicateValues" dxfId="0" priority="38"/>
  </conditionalFormatting>
  <conditionalFormatting sqref="C379">
    <cfRule type="duplicateValues" dxfId="0" priority="28"/>
    <cfRule type="duplicateValues" dxfId="0" priority="29"/>
    <cfRule type="duplicateValues" dxfId="0" priority="30"/>
  </conditionalFormatting>
  <conditionalFormatting sqref="C380"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0" priority="25"/>
    <cfRule type="duplicateValues" dxfId="0" priority="26"/>
    <cfRule type="duplicateValues" dxfId="0" priority="27"/>
  </conditionalFormatting>
  <conditionalFormatting sqref="C381">
    <cfRule type="duplicateValues" dxfId="0" priority="14"/>
    <cfRule type="duplicateValues" dxfId="0" priority="15"/>
    <cfRule type="duplicateValues" dxfId="0" priority="16"/>
    <cfRule type="duplicateValues" dxfId="0" priority="17"/>
    <cfRule type="duplicateValues" dxfId="0" priority="18"/>
    <cfRule type="duplicateValues" dxfId="0" priority="19"/>
    <cfRule type="duplicateValues" dxfId="0" priority="20"/>
  </conditionalFormatting>
  <conditionalFormatting sqref="C384">
    <cfRule type="duplicateValues" dxfId="0" priority="10"/>
    <cfRule type="duplicateValues" dxfId="0" priority="11"/>
    <cfRule type="duplicateValues" dxfId="0" priority="12"/>
    <cfRule type="duplicateValues" dxfId="0" priority="13"/>
  </conditionalFormatting>
  <conditionalFormatting sqref="C385">
    <cfRule type="duplicateValues" dxfId="0" priority="6"/>
    <cfRule type="duplicateValues" dxfId="0" priority="7"/>
    <cfRule type="duplicateValues" dxfId="0" priority="8"/>
    <cfRule type="duplicateValues" dxfId="0" priority="9"/>
  </conditionalFormatting>
  <conditionalFormatting sqref="C461">
    <cfRule type="duplicateValues" dxfId="0" priority="77"/>
    <cfRule type="duplicateValues" dxfId="0" priority="78"/>
    <cfRule type="duplicateValues" dxfId="0" priority="79"/>
    <cfRule type="duplicateValues" dxfId="0" priority="80"/>
  </conditionalFormatting>
  <conditionalFormatting sqref="C6:C499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</conditionalFormatting>
  <conditionalFormatting sqref="C18:C20">
    <cfRule type="duplicateValues" dxfId="0" priority="93"/>
  </conditionalFormatting>
  <conditionalFormatting sqref="C377:C378">
    <cfRule type="duplicateValues" dxfId="0" priority="31"/>
    <cfRule type="duplicateValues" dxfId="0" priority="32"/>
    <cfRule type="duplicateValues" dxfId="0" priority="33"/>
    <cfRule type="duplicateValues" dxfId="0" priority="34"/>
  </conditionalFormatting>
  <conditionalFormatting sqref="C6:C7 C10:C15 C23:C30 C38 C46 C50:C51 C77:C86 C88:C97 C99 C102:C105 C111:C112 C114 C116 C118:C119 C160 C163 C169:C179 C190:C193 C198 C200:C204 C213:C214 C216:C217 C220 C227:C228 C238 C243 C245:C252 C255:C256 C259 C271:C275 C283 C313:C314 C317:C324 C330:C331 C337:C341 C388:C398 C400:C401 C403:C410 C412:C429 C431:C437 C439:C449 C451 C453:C454 C465:C492 C499">
    <cfRule type="duplicateValues" dxfId="0" priority="95"/>
  </conditionalFormatting>
  <conditionalFormatting sqref="C6:C341 C386:C454 C465:C492 C499">
    <cfRule type="duplicateValues" dxfId="0" priority="81"/>
    <cfRule type="duplicateValues" dxfId="0" priority="82"/>
    <cfRule type="duplicateValues" dxfId="0" priority="83"/>
  </conditionalFormatting>
  <conditionalFormatting sqref="C6:C341 C386:C499">
    <cfRule type="duplicateValues" dxfId="0" priority="74"/>
    <cfRule type="duplicateValues" dxfId="0" priority="75"/>
    <cfRule type="duplicateValues" dxfId="0" priority="76"/>
  </conditionalFormatting>
  <conditionalFormatting sqref="C342:C361 C363 C365:C372 C382:C383">
    <cfRule type="duplicateValues" dxfId="0" priority="67"/>
    <cfRule type="duplicateValues" dxfId="0" priority="68"/>
    <cfRule type="duplicateValues" dxfId="0" priority="69"/>
    <cfRule type="duplicateValues" dxfId="0" priority="70"/>
    <cfRule type="duplicateValues" dxfId="0" priority="71"/>
    <cfRule type="duplicateValues" dxfId="0" priority="72"/>
    <cfRule type="duplicateValues" dxfId="0" priority="73"/>
  </conditionalFormatting>
  <printOptions horizontalCentered="1"/>
  <pageMargins left="0.078740157480315" right="0.078740157480315" top="0.78740157480315" bottom="0.78740157480315" header="0.31496062992126" footer="0.551181102362205"/>
  <pageSetup paperSize="9" firstPageNumber="3" orientation="landscape" useFirstPageNumber="1"/>
  <headerFooter>
    <oddFooter>&amp;C&amp;P</oddFooter>
  </headerFooter>
  <rowBreaks count="69" manualBreakCount="69">
    <brk id="20" max="18" man="1"/>
    <brk id="35" max="18" man="1"/>
    <brk id="50" max="18" man="1"/>
    <brk id="65" max="18" man="1"/>
    <brk id="80" max="18" man="1"/>
    <brk id="95" max="18" man="1"/>
    <brk id="110" max="18" man="1"/>
    <brk id="125" max="18" man="1"/>
    <brk id="140" max="18" man="1"/>
    <brk id="155" max="18" man="1"/>
    <brk id="170" max="18" man="1"/>
    <brk id="185" max="18" man="1"/>
    <brk id="200" max="18" man="1"/>
    <brk id="215" max="18" man="1"/>
    <brk id="230" max="18" man="1"/>
    <brk id="245" max="18" man="1"/>
    <brk id="260" max="18" man="1"/>
    <brk id="275" max="18" man="1"/>
    <brk id="285" max="18" man="1"/>
    <brk id="305" max="18" man="1"/>
    <brk id="320" max="18" man="1"/>
    <brk id="335" max="18" man="1"/>
    <brk id="350" max="18" man="1"/>
    <brk id="365" max="18" man="1"/>
    <brk id="380" max="18" man="1"/>
    <brk id="395" max="18" man="1"/>
    <brk id="410" max="18" man="1"/>
    <brk id="425" max="18" man="1"/>
    <brk id="440" max="18" man="1"/>
    <brk id="455" max="18" man="1"/>
    <brk id="470" max="18" man="1"/>
    <brk id="485" max="18" man="1"/>
    <brk id="500" max="18" man="1"/>
    <brk id="515" max="18" man="1"/>
    <brk id="530" max="18" man="1"/>
    <brk id="545" max="18" man="1"/>
    <brk id="560" max="18" man="1"/>
    <brk id="575" max="18" man="1"/>
    <brk id="590" max="18" man="1"/>
    <brk id="605" max="18" man="1"/>
    <brk id="620" max="18" man="1"/>
    <brk id="635" max="18" man="1"/>
    <brk id="650" max="18" man="1"/>
    <brk id="665" max="18" man="1"/>
    <brk id="680" max="18" man="1"/>
    <brk id="695" max="18" man="1"/>
    <brk id="710" max="18" man="1"/>
    <brk id="725" max="18" man="1"/>
    <brk id="740" max="18" man="1"/>
    <brk id="755" max="18" man="1"/>
    <brk id="770" max="18" man="1"/>
    <brk id="785" max="18" man="1"/>
    <brk id="800" max="18" man="1"/>
    <brk id="815" max="18" man="1"/>
    <brk id="830" max="18" man="1"/>
    <brk id="845" max="18" man="1"/>
    <brk id="860" max="18" man="1"/>
    <brk id="875" max="18" man="1"/>
    <brk id="890" max="18" man="1"/>
    <brk id="905" max="18" man="1"/>
    <brk id="920" max="18" man="1"/>
    <brk id="935" max="18" man="1"/>
    <brk id="950" max="18" man="1"/>
    <brk id="965" max="18" man="1"/>
    <brk id="980" max="18" man="1"/>
    <brk id="995" max="18" man="1"/>
    <brk id="1010" max="18" man="1"/>
    <brk id="1025" max="18" man="1"/>
    <brk id="1040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view="pageBreakPreview" zoomScaleNormal="100" zoomScaleSheetLayoutView="100" topLeftCell="B1" workbookViewId="0">
      <selection activeCell="P6" sqref="P6"/>
    </sheetView>
  </sheetViews>
  <sheetFormatPr defaultColWidth="9" defaultRowHeight="11.25"/>
  <cols>
    <col min="1" max="1" width="4.6" style="56" customWidth="1"/>
    <col min="2" max="2" width="8.26666666666667" style="56" customWidth="1"/>
    <col min="3" max="3" width="7.73333333333333" style="56" customWidth="1"/>
    <col min="4" max="4" width="9" style="56"/>
    <col min="5" max="5" width="10.8666666666667" style="57" customWidth="1"/>
    <col min="6" max="6" width="13.7333333333333" style="56" customWidth="1"/>
    <col min="7" max="7" width="13.4" style="56" customWidth="1"/>
    <col min="8" max="8" width="13.6" style="56" customWidth="1"/>
    <col min="9" max="10" width="13.7333333333333" style="56" customWidth="1"/>
    <col min="11" max="11" width="8" style="56" customWidth="1"/>
    <col min="12" max="12" width="13.1333333333333" style="56" customWidth="1"/>
    <col min="13" max="13" width="13.2666666666667" style="56" customWidth="1"/>
    <col min="14" max="14" width="13.6" style="56" customWidth="1"/>
    <col min="15" max="16384" width="9" style="56"/>
  </cols>
  <sheetData>
    <row r="1" spans="1:14">
      <c r="A1" s="58" t="s">
        <v>2213</v>
      </c>
      <c r="B1" s="58"/>
      <c r="C1" s="59"/>
      <c r="D1" s="59"/>
      <c r="E1" s="60"/>
      <c r="F1" s="59"/>
      <c r="G1" s="59"/>
      <c r="H1" s="59"/>
      <c r="I1" s="59"/>
      <c r="J1" s="59"/>
      <c r="K1" s="81"/>
      <c r="L1" s="81"/>
      <c r="M1" s="81"/>
      <c r="N1" s="81"/>
    </row>
    <row r="2" ht="43.5" customHeight="1" spans="1:14">
      <c r="A2" s="61" t="s">
        <v>2214</v>
      </c>
      <c r="B2" s="61"/>
      <c r="C2" s="61"/>
      <c r="D2" s="61"/>
      <c r="E2" s="62"/>
      <c r="F2" s="61"/>
      <c r="G2" s="61"/>
      <c r="H2" s="61"/>
      <c r="I2" s="61"/>
      <c r="J2" s="61"/>
      <c r="K2" s="61"/>
      <c r="L2" s="61"/>
      <c r="M2" s="61"/>
      <c r="N2" s="61"/>
    </row>
    <row r="3" ht="30.75" customHeight="1" spans="1:14">
      <c r="A3" s="63" t="s">
        <v>2215</v>
      </c>
      <c r="B3" s="63"/>
      <c r="C3" s="63"/>
      <c r="D3" s="63"/>
      <c r="E3" s="64"/>
      <c r="F3" s="63"/>
      <c r="G3" s="63"/>
      <c r="H3" s="63"/>
      <c r="I3" s="63"/>
      <c r="J3" s="63"/>
      <c r="K3" s="63"/>
      <c r="L3" s="63"/>
      <c r="M3" s="63"/>
      <c r="N3" s="63"/>
    </row>
    <row r="4" ht="30" customHeight="1" spans="1:14">
      <c r="A4" s="65" t="s">
        <v>4</v>
      </c>
      <c r="B4" s="66" t="s">
        <v>5</v>
      </c>
      <c r="C4" s="66" t="s">
        <v>6</v>
      </c>
      <c r="D4" s="67" t="s">
        <v>7</v>
      </c>
      <c r="E4" s="68" t="s">
        <v>8</v>
      </c>
      <c r="F4" s="67" t="s">
        <v>9</v>
      </c>
      <c r="G4" s="66" t="s">
        <v>10</v>
      </c>
      <c r="H4" s="66"/>
      <c r="I4" s="66"/>
      <c r="J4" s="82" t="s">
        <v>11</v>
      </c>
      <c r="K4" s="83"/>
      <c r="L4" s="83"/>
      <c r="M4" s="83"/>
      <c r="N4" s="84"/>
    </row>
    <row r="5" ht="36.4" customHeight="1" spans="1:14">
      <c r="A5" s="65"/>
      <c r="B5" s="66"/>
      <c r="C5" s="66"/>
      <c r="D5" s="67"/>
      <c r="E5" s="68"/>
      <c r="F5" s="67"/>
      <c r="G5" s="69" t="s">
        <v>17</v>
      </c>
      <c r="H5" s="69" t="s">
        <v>18</v>
      </c>
      <c r="I5" s="85" t="s">
        <v>16</v>
      </c>
      <c r="J5" s="85" t="s">
        <v>14</v>
      </c>
      <c r="K5" s="86" t="s">
        <v>15</v>
      </c>
      <c r="L5" s="87"/>
      <c r="M5" s="88"/>
      <c r="N5" s="89" t="s">
        <v>16</v>
      </c>
    </row>
    <row r="6" ht="22.5" spans="1:14">
      <c r="A6" s="65"/>
      <c r="B6" s="66"/>
      <c r="C6" s="66"/>
      <c r="D6" s="67"/>
      <c r="E6" s="68"/>
      <c r="F6" s="67"/>
      <c r="G6" s="70"/>
      <c r="H6" s="70"/>
      <c r="I6" s="90"/>
      <c r="J6" s="90"/>
      <c r="K6" s="91" t="s">
        <v>21</v>
      </c>
      <c r="L6" s="92" t="s">
        <v>22</v>
      </c>
      <c r="M6" s="92" t="s">
        <v>23</v>
      </c>
      <c r="N6" s="93"/>
    </row>
    <row r="7" ht="30" customHeight="1" spans="1:14">
      <c r="A7" s="65">
        <v>1</v>
      </c>
      <c r="B7" s="66" t="s">
        <v>24</v>
      </c>
      <c r="C7" s="66">
        <v>805</v>
      </c>
      <c r="D7" s="67">
        <v>1340824</v>
      </c>
      <c r="E7" s="68">
        <v>33891.84</v>
      </c>
      <c r="F7" s="71">
        <v>402247200</v>
      </c>
      <c r="G7" s="72">
        <v>59970322.07</v>
      </c>
      <c r="H7" s="72">
        <v>10394865.13</v>
      </c>
      <c r="I7" s="94">
        <f t="shared" ref="I7:I11" si="0">G7+H7</f>
        <v>70365187.2</v>
      </c>
      <c r="J7" s="94">
        <v>21109556.16</v>
      </c>
      <c r="K7" s="71"/>
      <c r="L7" s="95">
        <v>49255631.04</v>
      </c>
      <c r="M7" s="95">
        <f t="shared" ref="M7:M11" si="1">K7+L7</f>
        <v>49255631.04</v>
      </c>
      <c r="N7" s="96">
        <f>J7+M7</f>
        <v>70365187.2</v>
      </c>
    </row>
    <row r="8" ht="30" customHeight="1" spans="1:14">
      <c r="A8" s="65">
        <v>2</v>
      </c>
      <c r="B8" s="66" t="s">
        <v>25</v>
      </c>
      <c r="C8" s="66">
        <v>9</v>
      </c>
      <c r="D8" s="67">
        <v>13650</v>
      </c>
      <c r="E8" s="68">
        <v>385.69</v>
      </c>
      <c r="F8" s="71">
        <v>4095000</v>
      </c>
      <c r="G8" s="72">
        <v>614250</v>
      </c>
      <c r="H8" s="72">
        <v>106470</v>
      </c>
      <c r="I8" s="94">
        <f t="shared" si="0"/>
        <v>720720</v>
      </c>
      <c r="J8" s="94">
        <v>216216</v>
      </c>
      <c r="K8" s="71"/>
      <c r="L8" s="95">
        <v>504504</v>
      </c>
      <c r="M8" s="95">
        <f t="shared" si="1"/>
        <v>504504</v>
      </c>
      <c r="N8" s="96">
        <f t="shared" ref="N8:N11" si="2">J8+M8</f>
        <v>720720</v>
      </c>
    </row>
    <row r="9" ht="30" customHeight="1" spans="1:14">
      <c r="A9" s="65">
        <v>3</v>
      </c>
      <c r="B9" s="66" t="s">
        <v>26</v>
      </c>
      <c r="C9" s="66">
        <v>62</v>
      </c>
      <c r="D9" s="67">
        <v>92536</v>
      </c>
      <c r="E9" s="68">
        <v>2212.69</v>
      </c>
      <c r="F9" s="71">
        <v>27760800</v>
      </c>
      <c r="G9" s="72">
        <v>4164120</v>
      </c>
      <c r="H9" s="72">
        <v>721780.8</v>
      </c>
      <c r="I9" s="94">
        <f t="shared" si="0"/>
        <v>4885900.8</v>
      </c>
      <c r="J9" s="94">
        <v>1465770.24</v>
      </c>
      <c r="K9" s="71"/>
      <c r="L9" s="95">
        <v>3420130.56</v>
      </c>
      <c r="M9" s="95">
        <f t="shared" si="1"/>
        <v>3420130.56</v>
      </c>
      <c r="N9" s="96">
        <f t="shared" si="2"/>
        <v>4885900.8</v>
      </c>
    </row>
    <row r="10" ht="30" customHeight="1" spans="1:14">
      <c r="A10" s="65">
        <v>4</v>
      </c>
      <c r="B10" s="66" t="s">
        <v>27</v>
      </c>
      <c r="C10" s="66">
        <v>160</v>
      </c>
      <c r="D10" s="67">
        <v>332202</v>
      </c>
      <c r="E10" s="68">
        <v>8301.3</v>
      </c>
      <c r="F10" s="71">
        <v>99660600</v>
      </c>
      <c r="G10" s="72">
        <v>14949090</v>
      </c>
      <c r="H10" s="72">
        <v>2591175.6</v>
      </c>
      <c r="I10" s="94">
        <f t="shared" si="0"/>
        <v>17540265.6</v>
      </c>
      <c r="J10" s="94">
        <v>5262079.68</v>
      </c>
      <c r="K10" s="71"/>
      <c r="L10" s="95">
        <v>12278185.92</v>
      </c>
      <c r="M10" s="95">
        <f t="shared" si="1"/>
        <v>12278185.92</v>
      </c>
      <c r="N10" s="96">
        <f t="shared" si="2"/>
        <v>17540265.6</v>
      </c>
    </row>
    <row r="11" ht="30" customHeight="1" spans="1:14">
      <c r="A11" s="65">
        <v>5</v>
      </c>
      <c r="B11" s="66" t="s">
        <v>28</v>
      </c>
      <c r="C11" s="66">
        <v>30</v>
      </c>
      <c r="D11" s="67">
        <v>69628</v>
      </c>
      <c r="E11" s="68">
        <v>1708.08</v>
      </c>
      <c r="F11" s="71">
        <v>20888400</v>
      </c>
      <c r="G11" s="72">
        <v>3133260</v>
      </c>
      <c r="H11" s="72">
        <v>543098.4</v>
      </c>
      <c r="I11" s="94">
        <f t="shared" si="0"/>
        <v>3676358.4</v>
      </c>
      <c r="J11" s="94">
        <v>1102907.52</v>
      </c>
      <c r="K11" s="71"/>
      <c r="L11" s="95">
        <v>2573450.88</v>
      </c>
      <c r="M11" s="95">
        <f t="shared" si="1"/>
        <v>2573450.88</v>
      </c>
      <c r="N11" s="96">
        <f t="shared" si="2"/>
        <v>3676358.4</v>
      </c>
    </row>
    <row r="12" ht="30" customHeight="1" spans="1:14">
      <c r="A12" s="73" t="s">
        <v>16</v>
      </c>
      <c r="B12" s="74"/>
      <c r="C12" s="75">
        <f t="shared" ref="C12:N12" si="3">SUM(C7:C11)</f>
        <v>1066</v>
      </c>
      <c r="D12" s="75">
        <f t="shared" si="3"/>
        <v>1848840</v>
      </c>
      <c r="E12" s="76">
        <f t="shared" si="3"/>
        <v>46499.6</v>
      </c>
      <c r="F12" s="77">
        <f t="shared" si="3"/>
        <v>554652000</v>
      </c>
      <c r="G12" s="77">
        <f t="shared" si="3"/>
        <v>82831042.07</v>
      </c>
      <c r="H12" s="77">
        <f t="shared" si="3"/>
        <v>14357389.93</v>
      </c>
      <c r="I12" s="77">
        <f t="shared" si="3"/>
        <v>97188432</v>
      </c>
      <c r="J12" s="77">
        <f t="shared" si="3"/>
        <v>29156529.6</v>
      </c>
      <c r="K12" s="77">
        <f t="shared" si="3"/>
        <v>0</v>
      </c>
      <c r="L12" s="77">
        <f t="shared" si="3"/>
        <v>68031902.4</v>
      </c>
      <c r="M12" s="77">
        <f t="shared" si="3"/>
        <v>68031902.4</v>
      </c>
      <c r="N12" s="77">
        <f t="shared" si="3"/>
        <v>97188432</v>
      </c>
    </row>
    <row r="13" ht="20.1" customHeight="1" spans="1:14">
      <c r="A13" s="78" t="s">
        <v>2216</v>
      </c>
      <c r="B13" s="78"/>
      <c r="C13" s="78"/>
      <c r="D13" s="78"/>
      <c r="E13" s="79"/>
      <c r="F13" s="78"/>
      <c r="G13" s="78"/>
      <c r="H13" s="78"/>
      <c r="I13" s="78"/>
      <c r="J13" s="78"/>
      <c r="K13" s="78"/>
      <c r="L13" s="78"/>
      <c r="M13" s="78"/>
      <c r="N13" s="78"/>
    </row>
    <row r="14" ht="20.1" customHeight="1" spans="1:14">
      <c r="A14" s="58" t="s">
        <v>2217</v>
      </c>
      <c r="B14" s="58"/>
      <c r="C14" s="58"/>
      <c r="D14" s="58"/>
      <c r="E14" s="80"/>
      <c r="F14" s="58"/>
      <c r="G14" s="58"/>
      <c r="H14" s="58"/>
      <c r="I14" s="58"/>
      <c r="J14" s="58"/>
      <c r="K14" s="58"/>
      <c r="L14" s="81"/>
      <c r="M14" s="81"/>
      <c r="N14" s="81"/>
    </row>
    <row r="15" spans="10:10">
      <c r="J15" s="97"/>
    </row>
    <row r="17" spans="4:12">
      <c r="D17" s="56">
        <f>D12-附件3产量险投保明细!D1072</f>
        <v>0</v>
      </c>
      <c r="E17" s="57">
        <f>E12-附件3产量险投保明细!E1072</f>
        <v>0</v>
      </c>
      <c r="F17" s="56">
        <f>F12-附件3产量险投保明细!H1072</f>
        <v>0</v>
      </c>
      <c r="G17" s="56">
        <f>G12-附件3产量险投保明细!I1072</f>
        <v>0</v>
      </c>
      <c r="H17" s="56">
        <f>H12-附件3产量险投保明细!J1072</f>
        <v>0</v>
      </c>
      <c r="I17" s="56">
        <f>I12-附件3产量险投保明细!K1072</f>
        <v>0</v>
      </c>
      <c r="J17" s="56">
        <f>J12-附件3产量险投保明细!O1072</f>
        <v>0</v>
      </c>
      <c r="L17" s="56">
        <f>L12-附件3产量险投保明细!M1072</f>
        <v>0</v>
      </c>
    </row>
  </sheetData>
  <mergeCells count="20">
    <mergeCell ref="A1:B1"/>
    <mergeCell ref="A2:N2"/>
    <mergeCell ref="A3:N3"/>
    <mergeCell ref="G4:I4"/>
    <mergeCell ref="J4:N4"/>
    <mergeCell ref="K5:M5"/>
    <mergeCell ref="A12:B12"/>
    <mergeCell ref="A13:N13"/>
    <mergeCell ref="A14:K14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N5:N6"/>
  </mergeCells>
  <conditionalFormatting sqref="C4:C5">
    <cfRule type="duplicateValues" dxfId="0" priority="3"/>
    <cfRule type="duplicateValues" dxfId="0" priority="2"/>
    <cfRule type="duplicateValues" dxfId="0" priority="1"/>
  </conditionalFormatting>
  <printOptions horizontalCentered="1"/>
  <pageMargins left="0.236220472440945" right="0.236220472440945" top="0.78740157480315" bottom="0.78740157480315" header="0.393700787401575" footer="0.31496062992126"/>
  <pageSetup paperSize="9" scale="90" firstPageNumber="73" orientation="landscape" useFirstPageNumber="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79"/>
  <sheetViews>
    <sheetView tabSelected="1" view="pageBreakPreview" zoomScaleNormal="100" zoomScaleSheetLayoutView="100" workbookViewId="0">
      <pane xSplit="3" ySplit="6" topLeftCell="D1065" activePane="bottomRight" state="frozen"/>
      <selection/>
      <selection pane="topRight"/>
      <selection pane="bottomLeft"/>
      <selection pane="bottomRight" activeCell="P1080" sqref="P1080"/>
    </sheetView>
  </sheetViews>
  <sheetFormatPr defaultColWidth="9" defaultRowHeight="9.75"/>
  <cols>
    <col min="1" max="1" width="5" style="5" customWidth="1"/>
    <col min="2" max="2" width="5.6" style="5" customWidth="1"/>
    <col min="3" max="3" width="7.86666666666667" style="7" customWidth="1"/>
    <col min="4" max="4" width="6.73333333333333" style="5" customWidth="1"/>
    <col min="5" max="5" width="6.86666666666667" style="8" customWidth="1"/>
    <col min="6" max="6" width="6.73333333333333" style="9" customWidth="1"/>
    <col min="7" max="7" width="7.6" style="10" customWidth="1"/>
    <col min="8" max="8" width="11.6" style="8" customWidth="1"/>
    <col min="9" max="9" width="10.4666666666667" style="8" customWidth="1"/>
    <col min="10" max="10" width="12.6" style="8" customWidth="1"/>
    <col min="11" max="11" width="10.6" style="8" customWidth="1"/>
    <col min="12" max="12" width="6.4" style="11" customWidth="1"/>
    <col min="13" max="13" width="12.1333333333333" style="8" customWidth="1"/>
    <col min="14" max="14" width="10.7333333333333" style="8" customWidth="1"/>
    <col min="15" max="15" width="9.86666666666667" style="8" customWidth="1"/>
    <col min="16" max="16" width="7.6" style="5" customWidth="1"/>
    <col min="17" max="17" width="7.4" style="5" customWidth="1"/>
    <col min="18" max="18" width="5.6" style="4" customWidth="1"/>
    <col min="19" max="19" width="8.4" style="12" customWidth="1"/>
    <col min="20" max="16371" width="9" style="5"/>
    <col min="16372" max="16384" width="9" style="13"/>
  </cols>
  <sheetData>
    <row r="1" s="1" customFormat="1" spans="1:16384">
      <c r="A1" s="14" t="s">
        <v>2218</v>
      </c>
      <c r="B1" s="14"/>
      <c r="XER1" s="13"/>
      <c r="XES1" s="13"/>
      <c r="XET1" s="13"/>
      <c r="XEU1" s="13"/>
      <c r="XEV1" s="13"/>
      <c r="XEW1" s="13"/>
      <c r="XEX1" s="13"/>
      <c r="XEY1" s="13"/>
      <c r="XEZ1" s="13"/>
      <c r="XFA1" s="13"/>
      <c r="XFB1" s="13"/>
      <c r="XFC1" s="13"/>
      <c r="XFD1" s="13"/>
    </row>
    <row r="2" s="2" customFormat="1" ht="62.25" customHeight="1" spans="1:16384">
      <c r="A2" s="15" t="s">
        <v>2219</v>
      </c>
      <c r="B2" s="15"/>
      <c r="C2" s="15"/>
      <c r="D2" s="15"/>
      <c r="E2" s="16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36"/>
      <c r="S2" s="15"/>
      <c r="XER2" s="13"/>
      <c r="XES2" s="13"/>
      <c r="XET2" s="13"/>
      <c r="XEU2" s="13"/>
      <c r="XEV2" s="13"/>
      <c r="XEW2" s="13"/>
      <c r="XEX2" s="13"/>
      <c r="XEY2" s="13"/>
      <c r="XEZ2" s="13"/>
      <c r="XFA2" s="13"/>
      <c r="XFB2" s="13"/>
      <c r="XFC2" s="13"/>
      <c r="XFD2" s="13"/>
    </row>
    <row r="3" s="3" customFormat="1" ht="17.1" customHeight="1" spans="1:16384">
      <c r="A3" s="17" t="s">
        <v>4</v>
      </c>
      <c r="B3" s="17" t="s">
        <v>45</v>
      </c>
      <c r="C3" s="17" t="s">
        <v>46</v>
      </c>
      <c r="D3" s="17" t="s">
        <v>47</v>
      </c>
      <c r="E3" s="18" t="s">
        <v>48</v>
      </c>
      <c r="F3" s="19" t="s">
        <v>49</v>
      </c>
      <c r="G3" s="17" t="s">
        <v>50</v>
      </c>
      <c r="H3" s="18" t="s">
        <v>9</v>
      </c>
      <c r="I3" s="28" t="s">
        <v>10</v>
      </c>
      <c r="J3" s="28"/>
      <c r="K3" s="28"/>
      <c r="L3" s="29" t="s">
        <v>11</v>
      </c>
      <c r="M3" s="28"/>
      <c r="N3" s="28"/>
      <c r="O3" s="28"/>
      <c r="P3" s="17" t="s">
        <v>51</v>
      </c>
      <c r="Q3" s="17" t="s">
        <v>52</v>
      </c>
      <c r="R3" s="17" t="s">
        <v>53</v>
      </c>
      <c r="S3" s="17"/>
      <c r="XER3" s="13"/>
      <c r="XES3" s="13"/>
      <c r="XET3" s="13"/>
      <c r="XEU3" s="13"/>
      <c r="XEV3" s="13"/>
      <c r="XEW3" s="13"/>
      <c r="XEX3" s="13"/>
      <c r="XEY3" s="13"/>
      <c r="XEZ3" s="13"/>
      <c r="XFA3" s="13"/>
      <c r="XFB3" s="13"/>
      <c r="XFC3" s="13"/>
      <c r="XFD3" s="13"/>
    </row>
    <row r="4" s="4" customFormat="1" ht="10.5" customHeight="1" spans="1:19">
      <c r="A4" s="17"/>
      <c r="B4" s="17"/>
      <c r="C4" s="17"/>
      <c r="D4" s="17"/>
      <c r="E4" s="18"/>
      <c r="F4" s="19"/>
      <c r="G4" s="17"/>
      <c r="H4" s="18"/>
      <c r="I4" s="18" t="s">
        <v>17</v>
      </c>
      <c r="J4" s="18" t="s">
        <v>18</v>
      </c>
      <c r="K4" s="18" t="s">
        <v>16</v>
      </c>
      <c r="L4" s="30" t="s">
        <v>15</v>
      </c>
      <c r="M4" s="18"/>
      <c r="N4" s="18"/>
      <c r="O4" s="31"/>
      <c r="P4" s="17"/>
      <c r="Q4" s="17"/>
      <c r="R4" s="17"/>
      <c r="S4" s="17"/>
    </row>
    <row r="5" s="5" customFormat="1" ht="19.5" spans="1:19">
      <c r="A5" s="17"/>
      <c r="B5" s="17"/>
      <c r="C5" s="17"/>
      <c r="D5" s="17"/>
      <c r="E5" s="18"/>
      <c r="F5" s="19"/>
      <c r="G5" s="17"/>
      <c r="H5" s="18"/>
      <c r="I5" s="18"/>
      <c r="J5" s="18"/>
      <c r="K5" s="18"/>
      <c r="L5" s="30" t="s">
        <v>21</v>
      </c>
      <c r="M5" s="18" t="s">
        <v>22</v>
      </c>
      <c r="N5" s="18" t="s">
        <v>23</v>
      </c>
      <c r="O5" s="18" t="s">
        <v>2220</v>
      </c>
      <c r="P5" s="17"/>
      <c r="Q5" s="17"/>
      <c r="R5" s="20" t="s">
        <v>56</v>
      </c>
      <c r="S5" s="17" t="s">
        <v>57</v>
      </c>
    </row>
    <row r="6" s="5" customFormat="1" ht="19.5" spans="1:19">
      <c r="A6" s="20">
        <v>1</v>
      </c>
      <c r="B6" s="21" t="s">
        <v>58</v>
      </c>
      <c r="C6" s="22" t="s">
        <v>2221</v>
      </c>
      <c r="D6" s="21">
        <v>5000</v>
      </c>
      <c r="E6" s="23">
        <v>90.25</v>
      </c>
      <c r="F6" s="24">
        <f t="shared" ref="F6:F69" si="0">D6/E6</f>
        <v>55.4016620498615</v>
      </c>
      <c r="G6" s="25" t="s">
        <v>60</v>
      </c>
      <c r="H6" s="26">
        <v>1500000</v>
      </c>
      <c r="I6" s="26">
        <f t="shared" ref="I6:I69" si="1">H6*15%</f>
        <v>225000</v>
      </c>
      <c r="J6" s="26">
        <f t="shared" ref="J6:J69" si="2">H6*2.6%</f>
        <v>39000</v>
      </c>
      <c r="K6" s="32">
        <f>I6+J6</f>
        <v>264000</v>
      </c>
      <c r="L6" s="33"/>
      <c r="M6" s="34">
        <f t="shared" ref="M6:M69" si="3">K6*0.7</f>
        <v>184800</v>
      </c>
      <c r="N6" s="34">
        <f>L6+M6</f>
        <v>184800</v>
      </c>
      <c r="O6" s="34">
        <f t="shared" ref="O6:O69" si="4">K6*0.3</f>
        <v>79200</v>
      </c>
      <c r="P6" s="35">
        <v>44288</v>
      </c>
      <c r="Q6" s="35">
        <v>44652</v>
      </c>
      <c r="R6" s="20" t="s">
        <v>27</v>
      </c>
      <c r="S6" s="37" t="s">
        <v>2222</v>
      </c>
    </row>
    <row r="7" s="5" customFormat="1" ht="23.25" customHeight="1" spans="1:19">
      <c r="A7" s="20">
        <v>2</v>
      </c>
      <c r="B7" s="21" t="s">
        <v>2223</v>
      </c>
      <c r="C7" s="22" t="s">
        <v>2224</v>
      </c>
      <c r="D7" s="21">
        <v>4000</v>
      </c>
      <c r="E7" s="23">
        <v>86</v>
      </c>
      <c r="F7" s="24">
        <f t="shared" si="0"/>
        <v>46.5116279069767</v>
      </c>
      <c r="G7" s="25" t="s">
        <v>60</v>
      </c>
      <c r="H7" s="26">
        <v>1200000</v>
      </c>
      <c r="I7" s="26">
        <f t="shared" si="1"/>
        <v>180000</v>
      </c>
      <c r="J7" s="26">
        <f t="shared" si="2"/>
        <v>31200</v>
      </c>
      <c r="K7" s="32">
        <f t="shared" ref="K7:K70" si="5">I7+J7</f>
        <v>211200</v>
      </c>
      <c r="L7" s="33"/>
      <c r="M7" s="34">
        <f t="shared" si="3"/>
        <v>147840</v>
      </c>
      <c r="N7" s="34">
        <f t="shared" ref="N7:N70" si="6">L7+M7</f>
        <v>147840</v>
      </c>
      <c r="O7" s="34">
        <f t="shared" si="4"/>
        <v>63360</v>
      </c>
      <c r="P7" s="35">
        <v>44288</v>
      </c>
      <c r="Q7" s="35">
        <v>44652</v>
      </c>
      <c r="R7" s="20" t="s">
        <v>28</v>
      </c>
      <c r="S7" s="37" t="s">
        <v>2225</v>
      </c>
    </row>
    <row r="8" s="5" customFormat="1" ht="25.5" customHeight="1" spans="1:19">
      <c r="A8" s="20">
        <v>3</v>
      </c>
      <c r="B8" s="27" t="s">
        <v>2226</v>
      </c>
      <c r="C8" s="22" t="s">
        <v>2227</v>
      </c>
      <c r="D8" s="21">
        <v>1950</v>
      </c>
      <c r="E8" s="23">
        <v>45.88</v>
      </c>
      <c r="F8" s="24">
        <f t="shared" si="0"/>
        <v>42.5021795989538</v>
      </c>
      <c r="G8" s="25" t="s">
        <v>162</v>
      </c>
      <c r="H8" s="26">
        <v>585000</v>
      </c>
      <c r="I8" s="26">
        <f t="shared" si="1"/>
        <v>87750</v>
      </c>
      <c r="J8" s="26">
        <f t="shared" si="2"/>
        <v>15210</v>
      </c>
      <c r="K8" s="32">
        <f t="shared" si="5"/>
        <v>102960</v>
      </c>
      <c r="L8" s="33"/>
      <c r="M8" s="34">
        <f t="shared" si="3"/>
        <v>72072</v>
      </c>
      <c r="N8" s="34">
        <f t="shared" si="6"/>
        <v>72072</v>
      </c>
      <c r="O8" s="34">
        <f t="shared" si="4"/>
        <v>30888</v>
      </c>
      <c r="P8" s="35">
        <v>44296</v>
      </c>
      <c r="Q8" s="35">
        <v>44660</v>
      </c>
      <c r="R8" s="20" t="s">
        <v>24</v>
      </c>
      <c r="S8" s="37" t="s">
        <v>2228</v>
      </c>
    </row>
    <row r="9" s="5" customFormat="1" ht="23.25" customHeight="1" spans="1:19">
      <c r="A9" s="20">
        <v>4</v>
      </c>
      <c r="B9" s="27" t="s">
        <v>2229</v>
      </c>
      <c r="C9" s="22" t="s">
        <v>2230</v>
      </c>
      <c r="D9" s="21">
        <v>3000</v>
      </c>
      <c r="E9" s="23">
        <v>78.17</v>
      </c>
      <c r="F9" s="24">
        <f t="shared" si="0"/>
        <v>38.3778943328643</v>
      </c>
      <c r="G9" s="25" t="s">
        <v>70</v>
      </c>
      <c r="H9" s="26">
        <v>900000</v>
      </c>
      <c r="I9" s="26">
        <f t="shared" si="1"/>
        <v>135000</v>
      </c>
      <c r="J9" s="26">
        <f t="shared" si="2"/>
        <v>23400</v>
      </c>
      <c r="K9" s="32">
        <f t="shared" si="5"/>
        <v>158400</v>
      </c>
      <c r="L9" s="33"/>
      <c r="M9" s="34">
        <f t="shared" si="3"/>
        <v>110880</v>
      </c>
      <c r="N9" s="34">
        <f t="shared" si="6"/>
        <v>110880</v>
      </c>
      <c r="O9" s="34">
        <f t="shared" si="4"/>
        <v>47520</v>
      </c>
      <c r="P9" s="35">
        <v>44288</v>
      </c>
      <c r="Q9" s="35">
        <v>44652</v>
      </c>
      <c r="R9" s="20" t="s">
        <v>24</v>
      </c>
      <c r="S9" s="37" t="s">
        <v>2228</v>
      </c>
    </row>
    <row r="10" s="5" customFormat="1" ht="24" customHeight="1" spans="1:19">
      <c r="A10" s="20">
        <v>5</v>
      </c>
      <c r="B10" s="21" t="s">
        <v>62</v>
      </c>
      <c r="C10" s="22" t="s">
        <v>2231</v>
      </c>
      <c r="D10" s="21">
        <v>450</v>
      </c>
      <c r="E10" s="23">
        <v>13.17</v>
      </c>
      <c r="F10" s="24">
        <f t="shared" si="0"/>
        <v>34.1685649202733</v>
      </c>
      <c r="G10" s="25" t="s">
        <v>64</v>
      </c>
      <c r="H10" s="26">
        <v>135000</v>
      </c>
      <c r="I10" s="26">
        <f t="shared" si="1"/>
        <v>20250</v>
      </c>
      <c r="J10" s="26">
        <f t="shared" si="2"/>
        <v>3510</v>
      </c>
      <c r="K10" s="32">
        <f t="shared" si="5"/>
        <v>23760</v>
      </c>
      <c r="L10" s="33"/>
      <c r="M10" s="34">
        <f t="shared" si="3"/>
        <v>16632</v>
      </c>
      <c r="N10" s="34">
        <f t="shared" si="6"/>
        <v>16632</v>
      </c>
      <c r="O10" s="34">
        <f t="shared" si="4"/>
        <v>7128</v>
      </c>
      <c r="P10" s="35">
        <v>44288</v>
      </c>
      <c r="Q10" s="35">
        <v>44652</v>
      </c>
      <c r="R10" s="20" t="s">
        <v>24</v>
      </c>
      <c r="S10" s="37" t="s">
        <v>2160</v>
      </c>
    </row>
    <row r="11" s="5" customFormat="1" ht="23.25" customHeight="1" spans="1:19">
      <c r="A11" s="20">
        <v>6</v>
      </c>
      <c r="B11" s="21" t="s">
        <v>66</v>
      </c>
      <c r="C11" s="22" t="s">
        <v>2232</v>
      </c>
      <c r="D11" s="21">
        <v>650</v>
      </c>
      <c r="E11" s="23">
        <v>19.89</v>
      </c>
      <c r="F11" s="24">
        <f t="shared" si="0"/>
        <v>32.6797385620915</v>
      </c>
      <c r="G11" s="25" t="s">
        <v>60</v>
      </c>
      <c r="H11" s="26">
        <v>195000</v>
      </c>
      <c r="I11" s="26">
        <f t="shared" si="1"/>
        <v>29250</v>
      </c>
      <c r="J11" s="26">
        <f t="shared" si="2"/>
        <v>5070</v>
      </c>
      <c r="K11" s="32">
        <f t="shared" si="5"/>
        <v>34320</v>
      </c>
      <c r="L11" s="33"/>
      <c r="M11" s="34">
        <f t="shared" si="3"/>
        <v>24024</v>
      </c>
      <c r="N11" s="34">
        <f t="shared" si="6"/>
        <v>24024</v>
      </c>
      <c r="O11" s="34">
        <f t="shared" si="4"/>
        <v>10296</v>
      </c>
      <c r="P11" s="35">
        <v>44288</v>
      </c>
      <c r="Q11" s="35">
        <v>44652</v>
      </c>
      <c r="R11" s="20" t="s">
        <v>24</v>
      </c>
      <c r="S11" s="37" t="s">
        <v>2160</v>
      </c>
    </row>
    <row r="12" s="5" customFormat="1" ht="24" customHeight="1" spans="1:19">
      <c r="A12" s="20">
        <v>7</v>
      </c>
      <c r="B12" s="21" t="s">
        <v>68</v>
      </c>
      <c r="C12" s="22" t="s">
        <v>2233</v>
      </c>
      <c r="D12" s="21">
        <v>660</v>
      </c>
      <c r="E12" s="23">
        <v>19.06</v>
      </c>
      <c r="F12" s="24">
        <f t="shared" si="0"/>
        <v>34.6274921301154</v>
      </c>
      <c r="G12" s="25" t="s">
        <v>60</v>
      </c>
      <c r="H12" s="26">
        <v>198000</v>
      </c>
      <c r="I12" s="26">
        <f t="shared" si="1"/>
        <v>29700</v>
      </c>
      <c r="J12" s="26">
        <f t="shared" si="2"/>
        <v>5148</v>
      </c>
      <c r="K12" s="32">
        <f t="shared" si="5"/>
        <v>34848</v>
      </c>
      <c r="L12" s="33"/>
      <c r="M12" s="34">
        <f t="shared" si="3"/>
        <v>24393.6</v>
      </c>
      <c r="N12" s="34">
        <f t="shared" si="6"/>
        <v>24393.6</v>
      </c>
      <c r="O12" s="34">
        <f t="shared" si="4"/>
        <v>10454.4</v>
      </c>
      <c r="P12" s="35">
        <v>44288</v>
      </c>
      <c r="Q12" s="35">
        <v>44652</v>
      </c>
      <c r="R12" s="20" t="s">
        <v>24</v>
      </c>
      <c r="S12" s="37" t="s">
        <v>2160</v>
      </c>
    </row>
    <row r="13" s="5" customFormat="1" ht="24" customHeight="1" spans="1:19">
      <c r="A13" s="20">
        <v>8</v>
      </c>
      <c r="B13" s="21" t="s">
        <v>71</v>
      </c>
      <c r="C13" s="22" t="s">
        <v>2234</v>
      </c>
      <c r="D13" s="21">
        <v>2200</v>
      </c>
      <c r="E13" s="23">
        <v>52.27</v>
      </c>
      <c r="F13" s="24">
        <f t="shared" si="0"/>
        <v>42.0891524775206</v>
      </c>
      <c r="G13" s="25" t="s">
        <v>60</v>
      </c>
      <c r="H13" s="26">
        <v>660000</v>
      </c>
      <c r="I13" s="26">
        <f t="shared" si="1"/>
        <v>99000</v>
      </c>
      <c r="J13" s="26">
        <f t="shared" si="2"/>
        <v>17160</v>
      </c>
      <c r="K13" s="32">
        <f t="shared" si="5"/>
        <v>116160</v>
      </c>
      <c r="L13" s="33"/>
      <c r="M13" s="34">
        <f t="shared" si="3"/>
        <v>81312</v>
      </c>
      <c r="N13" s="34">
        <f t="shared" si="6"/>
        <v>81312</v>
      </c>
      <c r="O13" s="34">
        <f t="shared" si="4"/>
        <v>34848</v>
      </c>
      <c r="P13" s="35">
        <v>44292</v>
      </c>
      <c r="Q13" s="35">
        <v>44656</v>
      </c>
      <c r="R13" s="20" t="s">
        <v>24</v>
      </c>
      <c r="S13" s="37" t="s">
        <v>73</v>
      </c>
    </row>
    <row r="14" s="5" customFormat="1" ht="24.75" customHeight="1" spans="1:19">
      <c r="A14" s="20">
        <v>9</v>
      </c>
      <c r="B14" s="21" t="s">
        <v>74</v>
      </c>
      <c r="C14" s="22" t="s">
        <v>2235</v>
      </c>
      <c r="D14" s="21">
        <v>600</v>
      </c>
      <c r="E14" s="23">
        <v>15.5</v>
      </c>
      <c r="F14" s="24">
        <f t="shared" si="0"/>
        <v>38.7096774193548</v>
      </c>
      <c r="G14" s="25" t="s">
        <v>60</v>
      </c>
      <c r="H14" s="26">
        <v>180000</v>
      </c>
      <c r="I14" s="26">
        <f t="shared" si="1"/>
        <v>27000</v>
      </c>
      <c r="J14" s="26">
        <f t="shared" si="2"/>
        <v>4680</v>
      </c>
      <c r="K14" s="32">
        <f t="shared" si="5"/>
        <v>31680</v>
      </c>
      <c r="L14" s="33"/>
      <c r="M14" s="34">
        <f t="shared" si="3"/>
        <v>22176</v>
      </c>
      <c r="N14" s="34">
        <f t="shared" si="6"/>
        <v>22176</v>
      </c>
      <c r="O14" s="34">
        <f t="shared" si="4"/>
        <v>9504</v>
      </c>
      <c r="P14" s="35">
        <v>44292</v>
      </c>
      <c r="Q14" s="35">
        <v>44656</v>
      </c>
      <c r="R14" s="20" t="s">
        <v>24</v>
      </c>
      <c r="S14" s="37" t="s">
        <v>76</v>
      </c>
    </row>
    <row r="15" s="5" customFormat="1" ht="24" customHeight="1" spans="1:19">
      <c r="A15" s="20">
        <v>10</v>
      </c>
      <c r="B15" s="21" t="s">
        <v>74</v>
      </c>
      <c r="C15" s="22" t="s">
        <v>2236</v>
      </c>
      <c r="D15" s="21">
        <v>3000</v>
      </c>
      <c r="E15" s="23">
        <v>72.16</v>
      </c>
      <c r="F15" s="24">
        <f t="shared" si="0"/>
        <v>41.5742793791574</v>
      </c>
      <c r="G15" s="25" t="s">
        <v>60</v>
      </c>
      <c r="H15" s="26">
        <v>900000</v>
      </c>
      <c r="I15" s="26">
        <f t="shared" si="1"/>
        <v>135000</v>
      </c>
      <c r="J15" s="26">
        <f t="shared" si="2"/>
        <v>23400</v>
      </c>
      <c r="K15" s="32">
        <f t="shared" si="5"/>
        <v>158400</v>
      </c>
      <c r="L15" s="33"/>
      <c r="M15" s="34">
        <f t="shared" si="3"/>
        <v>110880</v>
      </c>
      <c r="N15" s="34">
        <f t="shared" si="6"/>
        <v>110880</v>
      </c>
      <c r="O15" s="34">
        <f t="shared" si="4"/>
        <v>47520</v>
      </c>
      <c r="P15" s="35">
        <v>44292</v>
      </c>
      <c r="Q15" s="35">
        <v>44656</v>
      </c>
      <c r="R15" s="20" t="s">
        <v>24</v>
      </c>
      <c r="S15" s="37" t="s">
        <v>78</v>
      </c>
    </row>
    <row r="16" s="5" customFormat="1" ht="20.1" customHeight="1" spans="1:19">
      <c r="A16" s="20">
        <v>11</v>
      </c>
      <c r="B16" s="21" t="s">
        <v>79</v>
      </c>
      <c r="C16" s="22" t="s">
        <v>2237</v>
      </c>
      <c r="D16" s="21">
        <v>2000</v>
      </c>
      <c r="E16" s="23">
        <v>46.01</v>
      </c>
      <c r="F16" s="24">
        <f t="shared" si="0"/>
        <v>43.4688111280157</v>
      </c>
      <c r="G16" s="25" t="s">
        <v>60</v>
      </c>
      <c r="H16" s="26">
        <v>600000</v>
      </c>
      <c r="I16" s="26">
        <f t="shared" si="1"/>
        <v>90000</v>
      </c>
      <c r="J16" s="26">
        <f t="shared" si="2"/>
        <v>15600</v>
      </c>
      <c r="K16" s="32">
        <f t="shared" si="5"/>
        <v>105600</v>
      </c>
      <c r="L16" s="33"/>
      <c r="M16" s="34">
        <f t="shared" si="3"/>
        <v>73920</v>
      </c>
      <c r="N16" s="34">
        <f t="shared" si="6"/>
        <v>73920</v>
      </c>
      <c r="O16" s="34">
        <f t="shared" si="4"/>
        <v>31680</v>
      </c>
      <c r="P16" s="35">
        <v>44288</v>
      </c>
      <c r="Q16" s="35">
        <v>44652</v>
      </c>
      <c r="R16" s="20" t="s">
        <v>24</v>
      </c>
      <c r="S16" s="37" t="s">
        <v>81</v>
      </c>
    </row>
    <row r="17" s="5" customFormat="1" ht="20.1" customHeight="1" spans="1:19">
      <c r="A17" s="20">
        <v>12</v>
      </c>
      <c r="B17" s="21" t="s">
        <v>79</v>
      </c>
      <c r="C17" s="22" t="s">
        <v>2238</v>
      </c>
      <c r="D17" s="21">
        <v>2000</v>
      </c>
      <c r="E17" s="23">
        <v>43.38</v>
      </c>
      <c r="F17" s="24">
        <f t="shared" si="0"/>
        <v>46.1041954817888</v>
      </c>
      <c r="G17" s="25" t="s">
        <v>60</v>
      </c>
      <c r="H17" s="26">
        <v>600000</v>
      </c>
      <c r="I17" s="26">
        <f t="shared" si="1"/>
        <v>90000</v>
      </c>
      <c r="J17" s="26">
        <f t="shared" si="2"/>
        <v>15600</v>
      </c>
      <c r="K17" s="32">
        <f t="shared" si="5"/>
        <v>105600</v>
      </c>
      <c r="L17" s="33"/>
      <c r="M17" s="34">
        <f t="shared" si="3"/>
        <v>73920</v>
      </c>
      <c r="N17" s="34">
        <f t="shared" si="6"/>
        <v>73920</v>
      </c>
      <c r="O17" s="34">
        <f t="shared" si="4"/>
        <v>31680</v>
      </c>
      <c r="P17" s="35">
        <v>44288</v>
      </c>
      <c r="Q17" s="35">
        <v>44652</v>
      </c>
      <c r="R17" s="20" t="s">
        <v>24</v>
      </c>
      <c r="S17" s="37" t="s">
        <v>81</v>
      </c>
    </row>
    <row r="18" s="5" customFormat="1" ht="20.1" customHeight="1" spans="1:19">
      <c r="A18" s="20">
        <v>13</v>
      </c>
      <c r="B18" s="21" t="s">
        <v>417</v>
      </c>
      <c r="C18" s="22" t="s">
        <v>2239</v>
      </c>
      <c r="D18" s="21">
        <v>2500</v>
      </c>
      <c r="E18" s="23">
        <v>59.68</v>
      </c>
      <c r="F18" s="24">
        <f t="shared" si="0"/>
        <v>41.8900804289544</v>
      </c>
      <c r="G18" s="25" t="s">
        <v>60</v>
      </c>
      <c r="H18" s="26">
        <v>750000</v>
      </c>
      <c r="I18" s="26">
        <f t="shared" si="1"/>
        <v>112500</v>
      </c>
      <c r="J18" s="26">
        <f t="shared" si="2"/>
        <v>19500</v>
      </c>
      <c r="K18" s="32">
        <f t="shared" si="5"/>
        <v>132000</v>
      </c>
      <c r="L18" s="33"/>
      <c r="M18" s="34">
        <f t="shared" si="3"/>
        <v>92400</v>
      </c>
      <c r="N18" s="34">
        <f t="shared" si="6"/>
        <v>92400</v>
      </c>
      <c r="O18" s="34">
        <f t="shared" si="4"/>
        <v>39600</v>
      </c>
      <c r="P18" s="35">
        <v>44288</v>
      </c>
      <c r="Q18" s="35">
        <v>44652</v>
      </c>
      <c r="R18" s="20" t="s">
        <v>24</v>
      </c>
      <c r="S18" s="37" t="s">
        <v>81</v>
      </c>
    </row>
    <row r="19" s="5" customFormat="1" ht="20.1" customHeight="1" spans="1:19">
      <c r="A19" s="20">
        <v>14</v>
      </c>
      <c r="B19" s="21" t="s">
        <v>417</v>
      </c>
      <c r="C19" s="22" t="s">
        <v>2240</v>
      </c>
      <c r="D19" s="21">
        <v>2000</v>
      </c>
      <c r="E19" s="23">
        <v>47.8</v>
      </c>
      <c r="F19" s="24">
        <f t="shared" si="0"/>
        <v>41.8410041841004</v>
      </c>
      <c r="G19" s="25" t="s">
        <v>60</v>
      </c>
      <c r="H19" s="26">
        <v>600000</v>
      </c>
      <c r="I19" s="26">
        <f t="shared" si="1"/>
        <v>90000</v>
      </c>
      <c r="J19" s="26">
        <f t="shared" si="2"/>
        <v>15600</v>
      </c>
      <c r="K19" s="32">
        <f t="shared" si="5"/>
        <v>105600</v>
      </c>
      <c r="L19" s="33"/>
      <c r="M19" s="34">
        <f t="shared" si="3"/>
        <v>73920</v>
      </c>
      <c r="N19" s="34">
        <f t="shared" si="6"/>
        <v>73920</v>
      </c>
      <c r="O19" s="34">
        <f t="shared" si="4"/>
        <v>31680</v>
      </c>
      <c r="P19" s="35">
        <v>44288</v>
      </c>
      <c r="Q19" s="35">
        <v>44652</v>
      </c>
      <c r="R19" s="20" t="s">
        <v>24</v>
      </c>
      <c r="S19" s="37" t="s">
        <v>81</v>
      </c>
    </row>
    <row r="20" s="5" customFormat="1" ht="20.1" customHeight="1" spans="1:19">
      <c r="A20" s="20">
        <v>15</v>
      </c>
      <c r="B20" s="21" t="s">
        <v>417</v>
      </c>
      <c r="C20" s="22" t="s">
        <v>2241</v>
      </c>
      <c r="D20" s="21">
        <v>2000</v>
      </c>
      <c r="E20" s="23">
        <v>45.7</v>
      </c>
      <c r="F20" s="24">
        <f t="shared" si="0"/>
        <v>43.7636761487965</v>
      </c>
      <c r="G20" s="25" t="s">
        <v>60</v>
      </c>
      <c r="H20" s="26">
        <v>600000</v>
      </c>
      <c r="I20" s="26">
        <f t="shared" si="1"/>
        <v>90000</v>
      </c>
      <c r="J20" s="26">
        <f t="shared" si="2"/>
        <v>15600</v>
      </c>
      <c r="K20" s="32">
        <f t="shared" si="5"/>
        <v>105600</v>
      </c>
      <c r="L20" s="33"/>
      <c r="M20" s="34">
        <f t="shared" si="3"/>
        <v>73920</v>
      </c>
      <c r="N20" s="34">
        <f t="shared" si="6"/>
        <v>73920</v>
      </c>
      <c r="O20" s="34">
        <f t="shared" si="4"/>
        <v>31680</v>
      </c>
      <c r="P20" s="35">
        <v>44288</v>
      </c>
      <c r="Q20" s="35">
        <v>44652</v>
      </c>
      <c r="R20" s="20" t="s">
        <v>24</v>
      </c>
      <c r="S20" s="37" t="s">
        <v>81</v>
      </c>
    </row>
    <row r="21" s="5" customFormat="1" ht="20.1" customHeight="1" spans="1:19">
      <c r="A21" s="20">
        <v>16</v>
      </c>
      <c r="B21" s="21" t="s">
        <v>83</v>
      </c>
      <c r="C21" s="22" t="s">
        <v>2242</v>
      </c>
      <c r="D21" s="21">
        <v>1100</v>
      </c>
      <c r="E21" s="23">
        <v>26.18</v>
      </c>
      <c r="F21" s="24">
        <f t="shared" si="0"/>
        <v>42.0168067226891</v>
      </c>
      <c r="G21" s="25" t="s">
        <v>60</v>
      </c>
      <c r="H21" s="26">
        <v>330000</v>
      </c>
      <c r="I21" s="26">
        <f t="shared" si="1"/>
        <v>49500</v>
      </c>
      <c r="J21" s="26">
        <f t="shared" si="2"/>
        <v>8580</v>
      </c>
      <c r="K21" s="32">
        <f t="shared" si="5"/>
        <v>58080</v>
      </c>
      <c r="L21" s="33"/>
      <c r="M21" s="34">
        <f t="shared" si="3"/>
        <v>40656</v>
      </c>
      <c r="N21" s="34">
        <f t="shared" si="6"/>
        <v>40656</v>
      </c>
      <c r="O21" s="34">
        <f t="shared" si="4"/>
        <v>17424</v>
      </c>
      <c r="P21" s="35">
        <v>44292</v>
      </c>
      <c r="Q21" s="35">
        <v>44656</v>
      </c>
      <c r="R21" s="20" t="s">
        <v>24</v>
      </c>
      <c r="S21" s="37" t="s">
        <v>85</v>
      </c>
    </row>
    <row r="22" s="5" customFormat="1" ht="20.1" customHeight="1" spans="1:19">
      <c r="A22" s="20">
        <v>17</v>
      </c>
      <c r="B22" s="21" t="s">
        <v>2243</v>
      </c>
      <c r="C22" s="22" t="s">
        <v>2244</v>
      </c>
      <c r="D22" s="21">
        <v>2300</v>
      </c>
      <c r="E22" s="23">
        <v>52.4</v>
      </c>
      <c r="F22" s="24">
        <f t="shared" si="0"/>
        <v>43.8931297709924</v>
      </c>
      <c r="G22" s="25" t="s">
        <v>60</v>
      </c>
      <c r="H22" s="26">
        <v>690000</v>
      </c>
      <c r="I22" s="26">
        <f t="shared" si="1"/>
        <v>103500</v>
      </c>
      <c r="J22" s="26">
        <f t="shared" si="2"/>
        <v>17940</v>
      </c>
      <c r="K22" s="32">
        <f t="shared" si="5"/>
        <v>121440</v>
      </c>
      <c r="L22" s="33"/>
      <c r="M22" s="34">
        <f t="shared" si="3"/>
        <v>85008</v>
      </c>
      <c r="N22" s="34">
        <f t="shared" si="6"/>
        <v>85008</v>
      </c>
      <c r="O22" s="34">
        <f t="shared" si="4"/>
        <v>36432</v>
      </c>
      <c r="P22" s="35">
        <v>44295</v>
      </c>
      <c r="Q22" s="35">
        <v>44659</v>
      </c>
      <c r="R22" s="20" t="s">
        <v>24</v>
      </c>
      <c r="S22" s="37" t="s">
        <v>2245</v>
      </c>
    </row>
    <row r="23" s="5" customFormat="1" ht="20.1" customHeight="1" spans="1:19">
      <c r="A23" s="20">
        <v>18</v>
      </c>
      <c r="B23" s="21" t="s">
        <v>86</v>
      </c>
      <c r="C23" s="22" t="s">
        <v>2246</v>
      </c>
      <c r="D23" s="21">
        <v>800</v>
      </c>
      <c r="E23" s="23">
        <v>20.43</v>
      </c>
      <c r="F23" s="24">
        <f t="shared" si="0"/>
        <v>39.1581008321096</v>
      </c>
      <c r="G23" s="25" t="s">
        <v>60</v>
      </c>
      <c r="H23" s="26">
        <v>240000</v>
      </c>
      <c r="I23" s="26">
        <f t="shared" si="1"/>
        <v>36000</v>
      </c>
      <c r="J23" s="26">
        <f t="shared" si="2"/>
        <v>6240</v>
      </c>
      <c r="K23" s="32">
        <f t="shared" si="5"/>
        <v>42240</v>
      </c>
      <c r="L23" s="33"/>
      <c r="M23" s="34">
        <f t="shared" si="3"/>
        <v>29568</v>
      </c>
      <c r="N23" s="34">
        <f t="shared" si="6"/>
        <v>29568</v>
      </c>
      <c r="O23" s="34">
        <f t="shared" si="4"/>
        <v>12672</v>
      </c>
      <c r="P23" s="35">
        <v>44298</v>
      </c>
      <c r="Q23" s="35">
        <v>44662</v>
      </c>
      <c r="R23" s="20" t="s">
        <v>24</v>
      </c>
      <c r="S23" s="37" t="s">
        <v>78</v>
      </c>
    </row>
    <row r="24" s="5" customFormat="1" ht="20.1" customHeight="1" spans="1:19">
      <c r="A24" s="20">
        <v>19</v>
      </c>
      <c r="B24" s="21" t="s">
        <v>86</v>
      </c>
      <c r="C24" s="22" t="s">
        <v>2247</v>
      </c>
      <c r="D24" s="21">
        <v>800</v>
      </c>
      <c r="E24" s="23">
        <v>20.84</v>
      </c>
      <c r="F24" s="24">
        <f t="shared" si="0"/>
        <v>38.3877159309021</v>
      </c>
      <c r="G24" s="25" t="s">
        <v>60</v>
      </c>
      <c r="H24" s="26">
        <v>240000</v>
      </c>
      <c r="I24" s="26">
        <f t="shared" si="1"/>
        <v>36000</v>
      </c>
      <c r="J24" s="26">
        <f t="shared" si="2"/>
        <v>6240</v>
      </c>
      <c r="K24" s="32">
        <f t="shared" si="5"/>
        <v>42240</v>
      </c>
      <c r="L24" s="33"/>
      <c r="M24" s="34">
        <f t="shared" si="3"/>
        <v>29568</v>
      </c>
      <c r="N24" s="34">
        <f t="shared" si="6"/>
        <v>29568</v>
      </c>
      <c r="O24" s="34">
        <f t="shared" si="4"/>
        <v>12672</v>
      </c>
      <c r="P24" s="35">
        <v>44298</v>
      </c>
      <c r="Q24" s="35">
        <v>44662</v>
      </c>
      <c r="R24" s="20" t="s">
        <v>24</v>
      </c>
      <c r="S24" s="37" t="s">
        <v>89</v>
      </c>
    </row>
    <row r="25" s="5" customFormat="1" ht="20.1" customHeight="1" spans="1:19">
      <c r="A25" s="20">
        <v>20</v>
      </c>
      <c r="B25" s="21" t="s">
        <v>90</v>
      </c>
      <c r="C25" s="22" t="s">
        <v>2248</v>
      </c>
      <c r="D25" s="21">
        <v>2300</v>
      </c>
      <c r="E25" s="23">
        <v>43.79</v>
      </c>
      <c r="F25" s="24">
        <f t="shared" si="0"/>
        <v>52.5234071705869</v>
      </c>
      <c r="G25" s="25" t="s">
        <v>60</v>
      </c>
      <c r="H25" s="26">
        <v>690000</v>
      </c>
      <c r="I25" s="26">
        <f t="shared" si="1"/>
        <v>103500</v>
      </c>
      <c r="J25" s="26">
        <f t="shared" si="2"/>
        <v>17940</v>
      </c>
      <c r="K25" s="32">
        <f t="shared" si="5"/>
        <v>121440</v>
      </c>
      <c r="L25" s="33"/>
      <c r="M25" s="34">
        <f t="shared" si="3"/>
        <v>85008</v>
      </c>
      <c r="N25" s="34">
        <f t="shared" si="6"/>
        <v>85008</v>
      </c>
      <c r="O25" s="34">
        <f t="shared" si="4"/>
        <v>36432</v>
      </c>
      <c r="P25" s="35">
        <v>44311</v>
      </c>
      <c r="Q25" s="35">
        <v>44675</v>
      </c>
      <c r="R25" s="20" t="s">
        <v>24</v>
      </c>
      <c r="S25" s="37" t="s">
        <v>2249</v>
      </c>
    </row>
    <row r="26" s="5" customFormat="1" ht="20.1" customHeight="1" spans="1:19">
      <c r="A26" s="20">
        <v>21</v>
      </c>
      <c r="B26" s="21" t="s">
        <v>93</v>
      </c>
      <c r="C26" s="22" t="s">
        <v>2250</v>
      </c>
      <c r="D26" s="21">
        <v>3000</v>
      </c>
      <c r="E26" s="23">
        <v>75.12</v>
      </c>
      <c r="F26" s="24">
        <f t="shared" si="0"/>
        <v>39.9361022364217</v>
      </c>
      <c r="G26" s="25" t="s">
        <v>64</v>
      </c>
      <c r="H26" s="26">
        <v>900000</v>
      </c>
      <c r="I26" s="26">
        <f t="shared" si="1"/>
        <v>135000</v>
      </c>
      <c r="J26" s="26">
        <f t="shared" si="2"/>
        <v>23400</v>
      </c>
      <c r="K26" s="32">
        <f t="shared" si="5"/>
        <v>158400</v>
      </c>
      <c r="L26" s="33"/>
      <c r="M26" s="34">
        <f t="shared" si="3"/>
        <v>110880</v>
      </c>
      <c r="N26" s="34">
        <f t="shared" si="6"/>
        <v>110880</v>
      </c>
      <c r="O26" s="34">
        <f t="shared" si="4"/>
        <v>47520</v>
      </c>
      <c r="P26" s="35">
        <v>44303</v>
      </c>
      <c r="Q26" s="35">
        <v>44667</v>
      </c>
      <c r="R26" s="29" t="s">
        <v>95</v>
      </c>
      <c r="S26" s="37" t="s">
        <v>2251</v>
      </c>
    </row>
    <row r="27" s="5" customFormat="1" ht="20.1" customHeight="1" spans="1:19">
      <c r="A27" s="20">
        <v>22</v>
      </c>
      <c r="B27" s="21" t="s">
        <v>97</v>
      </c>
      <c r="C27" s="22" t="s">
        <v>2252</v>
      </c>
      <c r="D27" s="21">
        <v>650</v>
      </c>
      <c r="E27" s="23">
        <v>16.41</v>
      </c>
      <c r="F27" s="24">
        <f t="shared" si="0"/>
        <v>39.6099939061548</v>
      </c>
      <c r="G27" s="25" t="s">
        <v>101</v>
      </c>
      <c r="H27" s="26">
        <v>195000</v>
      </c>
      <c r="I27" s="26">
        <f t="shared" si="1"/>
        <v>29250</v>
      </c>
      <c r="J27" s="26">
        <f t="shared" si="2"/>
        <v>5070</v>
      </c>
      <c r="K27" s="32">
        <f t="shared" si="5"/>
        <v>34320</v>
      </c>
      <c r="L27" s="33"/>
      <c r="M27" s="34">
        <f t="shared" si="3"/>
        <v>24024</v>
      </c>
      <c r="N27" s="34">
        <f t="shared" si="6"/>
        <v>24024</v>
      </c>
      <c r="O27" s="34">
        <f t="shared" si="4"/>
        <v>10296</v>
      </c>
      <c r="P27" s="35">
        <v>44300</v>
      </c>
      <c r="Q27" s="35">
        <v>44664</v>
      </c>
      <c r="R27" s="20" t="s">
        <v>24</v>
      </c>
      <c r="S27" s="37" t="s">
        <v>99</v>
      </c>
    </row>
    <row r="28" s="5" customFormat="1" ht="20.1" customHeight="1" spans="1:19">
      <c r="A28" s="20">
        <v>23</v>
      </c>
      <c r="B28" s="21" t="s">
        <v>97</v>
      </c>
      <c r="C28" s="22" t="s">
        <v>2253</v>
      </c>
      <c r="D28" s="21">
        <v>2600</v>
      </c>
      <c r="E28" s="23">
        <v>64.14</v>
      </c>
      <c r="F28" s="24">
        <f t="shared" si="0"/>
        <v>40.5363267851575</v>
      </c>
      <c r="G28" s="25" t="s">
        <v>60</v>
      </c>
      <c r="H28" s="26">
        <v>780000</v>
      </c>
      <c r="I28" s="26">
        <f t="shared" si="1"/>
        <v>117000</v>
      </c>
      <c r="J28" s="26">
        <f t="shared" si="2"/>
        <v>20280</v>
      </c>
      <c r="K28" s="32">
        <f t="shared" si="5"/>
        <v>137280</v>
      </c>
      <c r="L28" s="33"/>
      <c r="M28" s="34">
        <f t="shared" si="3"/>
        <v>96096</v>
      </c>
      <c r="N28" s="34">
        <f t="shared" si="6"/>
        <v>96096</v>
      </c>
      <c r="O28" s="34">
        <f t="shared" si="4"/>
        <v>41184</v>
      </c>
      <c r="P28" s="35">
        <v>44300</v>
      </c>
      <c r="Q28" s="35">
        <v>44664</v>
      </c>
      <c r="R28" s="20" t="s">
        <v>24</v>
      </c>
      <c r="S28" s="37" t="s">
        <v>99</v>
      </c>
    </row>
    <row r="29" s="5" customFormat="1" ht="20.1" customHeight="1" spans="1:19">
      <c r="A29" s="20">
        <v>24</v>
      </c>
      <c r="B29" s="21" t="s">
        <v>102</v>
      </c>
      <c r="C29" s="22" t="s">
        <v>2254</v>
      </c>
      <c r="D29" s="21">
        <v>1000</v>
      </c>
      <c r="E29" s="23">
        <v>22.79</v>
      </c>
      <c r="F29" s="24">
        <f t="shared" si="0"/>
        <v>43.8788942518649</v>
      </c>
      <c r="G29" s="25" t="s">
        <v>60</v>
      </c>
      <c r="H29" s="26">
        <v>300000</v>
      </c>
      <c r="I29" s="26">
        <f t="shared" si="1"/>
        <v>45000</v>
      </c>
      <c r="J29" s="26">
        <f t="shared" si="2"/>
        <v>7800</v>
      </c>
      <c r="K29" s="32">
        <f t="shared" si="5"/>
        <v>52800</v>
      </c>
      <c r="L29" s="33"/>
      <c r="M29" s="34">
        <f t="shared" si="3"/>
        <v>36960</v>
      </c>
      <c r="N29" s="34">
        <f t="shared" si="6"/>
        <v>36960</v>
      </c>
      <c r="O29" s="34">
        <f t="shared" si="4"/>
        <v>15840</v>
      </c>
      <c r="P29" s="35">
        <v>44311</v>
      </c>
      <c r="Q29" s="35">
        <v>44675</v>
      </c>
      <c r="R29" s="20" t="s">
        <v>28</v>
      </c>
      <c r="S29" s="37" t="s">
        <v>2255</v>
      </c>
    </row>
    <row r="30" s="5" customFormat="1" ht="20.1" customHeight="1" spans="1:19">
      <c r="A30" s="20">
        <v>25</v>
      </c>
      <c r="B30" s="21" t="s">
        <v>105</v>
      </c>
      <c r="C30" s="22" t="s">
        <v>2256</v>
      </c>
      <c r="D30" s="21">
        <v>750</v>
      </c>
      <c r="E30" s="23">
        <v>18.03</v>
      </c>
      <c r="F30" s="24">
        <f t="shared" si="0"/>
        <v>41.5973377703827</v>
      </c>
      <c r="G30" s="25" t="s">
        <v>60</v>
      </c>
      <c r="H30" s="26">
        <v>225000</v>
      </c>
      <c r="I30" s="26">
        <f t="shared" si="1"/>
        <v>33750</v>
      </c>
      <c r="J30" s="26">
        <f t="shared" si="2"/>
        <v>5850</v>
      </c>
      <c r="K30" s="32">
        <f t="shared" si="5"/>
        <v>39600</v>
      </c>
      <c r="L30" s="33"/>
      <c r="M30" s="34">
        <f t="shared" si="3"/>
        <v>27720</v>
      </c>
      <c r="N30" s="34">
        <f t="shared" si="6"/>
        <v>27720</v>
      </c>
      <c r="O30" s="34">
        <f t="shared" si="4"/>
        <v>11880</v>
      </c>
      <c r="P30" s="35">
        <v>44311</v>
      </c>
      <c r="Q30" s="35">
        <v>44675</v>
      </c>
      <c r="R30" s="20" t="s">
        <v>24</v>
      </c>
      <c r="S30" s="37" t="s">
        <v>2257</v>
      </c>
    </row>
    <row r="31" s="5" customFormat="1" ht="20.1" customHeight="1" spans="1:19">
      <c r="A31" s="20">
        <v>26</v>
      </c>
      <c r="B31" s="21" t="s">
        <v>90</v>
      </c>
      <c r="C31" s="22" t="s">
        <v>2258</v>
      </c>
      <c r="D31" s="21">
        <v>920</v>
      </c>
      <c r="E31" s="23">
        <v>19.57</v>
      </c>
      <c r="F31" s="24">
        <f t="shared" si="0"/>
        <v>47.0107307102708</v>
      </c>
      <c r="G31" s="25" t="s">
        <v>60</v>
      </c>
      <c r="H31" s="26">
        <v>276000</v>
      </c>
      <c r="I31" s="26">
        <f t="shared" si="1"/>
        <v>41400</v>
      </c>
      <c r="J31" s="26">
        <f t="shared" si="2"/>
        <v>7176</v>
      </c>
      <c r="K31" s="32">
        <f t="shared" si="5"/>
        <v>48576</v>
      </c>
      <c r="L31" s="33"/>
      <c r="M31" s="34">
        <f t="shared" si="3"/>
        <v>34003.2</v>
      </c>
      <c r="N31" s="34">
        <f t="shared" si="6"/>
        <v>34003.2</v>
      </c>
      <c r="O31" s="34">
        <f t="shared" si="4"/>
        <v>14572.8</v>
      </c>
      <c r="P31" s="35">
        <v>44319</v>
      </c>
      <c r="Q31" s="35">
        <v>44683</v>
      </c>
      <c r="R31" s="20" t="s">
        <v>24</v>
      </c>
      <c r="S31" s="37" t="s">
        <v>2259</v>
      </c>
    </row>
    <row r="32" s="5" customFormat="1" ht="20.1" customHeight="1" spans="1:19">
      <c r="A32" s="20">
        <v>27</v>
      </c>
      <c r="B32" s="21" t="s">
        <v>115</v>
      </c>
      <c r="C32" s="22" t="s">
        <v>2260</v>
      </c>
      <c r="D32" s="21">
        <v>1100</v>
      </c>
      <c r="E32" s="23">
        <v>26.46</v>
      </c>
      <c r="F32" s="24">
        <f t="shared" si="0"/>
        <v>41.5721844293273</v>
      </c>
      <c r="G32" s="25" t="s">
        <v>64</v>
      </c>
      <c r="H32" s="26">
        <v>330000</v>
      </c>
      <c r="I32" s="26">
        <f t="shared" si="1"/>
        <v>49500</v>
      </c>
      <c r="J32" s="26">
        <f t="shared" si="2"/>
        <v>8580</v>
      </c>
      <c r="K32" s="32">
        <f t="shared" si="5"/>
        <v>58080</v>
      </c>
      <c r="L32" s="33"/>
      <c r="M32" s="34">
        <f t="shared" si="3"/>
        <v>40656</v>
      </c>
      <c r="N32" s="34">
        <f t="shared" si="6"/>
        <v>40656</v>
      </c>
      <c r="O32" s="34">
        <f t="shared" si="4"/>
        <v>17424</v>
      </c>
      <c r="P32" s="35">
        <v>44303</v>
      </c>
      <c r="Q32" s="35">
        <v>44667</v>
      </c>
      <c r="R32" s="29" t="s">
        <v>95</v>
      </c>
      <c r="S32" s="37" t="s">
        <v>2251</v>
      </c>
    </row>
    <row r="33" s="5" customFormat="1" ht="20.1" customHeight="1" spans="1:19">
      <c r="A33" s="20">
        <v>28</v>
      </c>
      <c r="B33" s="21" t="s">
        <v>111</v>
      </c>
      <c r="C33" s="22" t="s">
        <v>2261</v>
      </c>
      <c r="D33" s="21">
        <v>2000</v>
      </c>
      <c r="E33" s="23">
        <v>56.41</v>
      </c>
      <c r="F33" s="24">
        <f t="shared" si="0"/>
        <v>35.4547066123028</v>
      </c>
      <c r="G33" s="25" t="s">
        <v>113</v>
      </c>
      <c r="H33" s="26">
        <v>600000</v>
      </c>
      <c r="I33" s="26">
        <f t="shared" si="1"/>
        <v>90000</v>
      </c>
      <c r="J33" s="26">
        <f t="shared" si="2"/>
        <v>15600</v>
      </c>
      <c r="K33" s="32">
        <f t="shared" si="5"/>
        <v>105600</v>
      </c>
      <c r="L33" s="33"/>
      <c r="M33" s="34">
        <f t="shared" si="3"/>
        <v>73920</v>
      </c>
      <c r="N33" s="34">
        <f t="shared" si="6"/>
        <v>73920</v>
      </c>
      <c r="O33" s="34">
        <f t="shared" si="4"/>
        <v>31680</v>
      </c>
      <c r="P33" s="35">
        <v>44308</v>
      </c>
      <c r="Q33" s="35">
        <v>44672</v>
      </c>
      <c r="R33" s="20" t="s">
        <v>24</v>
      </c>
      <c r="S33" s="37" t="s">
        <v>114</v>
      </c>
    </row>
    <row r="34" s="5" customFormat="1" ht="20.1" customHeight="1" spans="1:19">
      <c r="A34" s="20">
        <v>29</v>
      </c>
      <c r="B34" s="21" t="s">
        <v>105</v>
      </c>
      <c r="C34" s="22" t="s">
        <v>2262</v>
      </c>
      <c r="D34" s="21">
        <v>1500</v>
      </c>
      <c r="E34" s="23">
        <v>37.96</v>
      </c>
      <c r="F34" s="24">
        <f t="shared" si="0"/>
        <v>39.5152792413066</v>
      </c>
      <c r="G34" s="25" t="s">
        <v>60</v>
      </c>
      <c r="H34" s="26">
        <v>450000</v>
      </c>
      <c r="I34" s="26">
        <f t="shared" si="1"/>
        <v>67500</v>
      </c>
      <c r="J34" s="26">
        <f t="shared" si="2"/>
        <v>11700</v>
      </c>
      <c r="K34" s="32">
        <f t="shared" si="5"/>
        <v>79200</v>
      </c>
      <c r="L34" s="33"/>
      <c r="M34" s="34">
        <f t="shared" si="3"/>
        <v>55440</v>
      </c>
      <c r="N34" s="34">
        <f t="shared" si="6"/>
        <v>55440</v>
      </c>
      <c r="O34" s="34">
        <f t="shared" si="4"/>
        <v>23760</v>
      </c>
      <c r="P34" s="35">
        <v>44311</v>
      </c>
      <c r="Q34" s="35">
        <v>44675</v>
      </c>
      <c r="R34" s="20" t="s">
        <v>24</v>
      </c>
      <c r="S34" s="37" t="s">
        <v>2257</v>
      </c>
    </row>
    <row r="35" s="5" customFormat="1" ht="20.1" customHeight="1" spans="1:19">
      <c r="A35" s="20">
        <v>30</v>
      </c>
      <c r="B35" s="21" t="s">
        <v>117</v>
      </c>
      <c r="C35" s="22" t="s">
        <v>2263</v>
      </c>
      <c r="D35" s="21">
        <v>2500</v>
      </c>
      <c r="E35" s="23">
        <v>57.07</v>
      </c>
      <c r="F35" s="24">
        <f t="shared" si="0"/>
        <v>43.8058524618889</v>
      </c>
      <c r="G35" s="25" t="s">
        <v>64</v>
      </c>
      <c r="H35" s="26">
        <v>750000</v>
      </c>
      <c r="I35" s="26">
        <f t="shared" si="1"/>
        <v>112500</v>
      </c>
      <c r="J35" s="26">
        <f t="shared" si="2"/>
        <v>19500</v>
      </c>
      <c r="K35" s="32">
        <f t="shared" si="5"/>
        <v>132000</v>
      </c>
      <c r="L35" s="33"/>
      <c r="M35" s="34">
        <f t="shared" si="3"/>
        <v>92400</v>
      </c>
      <c r="N35" s="34">
        <f t="shared" si="6"/>
        <v>92400</v>
      </c>
      <c r="O35" s="34">
        <f t="shared" si="4"/>
        <v>39600</v>
      </c>
      <c r="P35" s="35">
        <v>44311</v>
      </c>
      <c r="Q35" s="35">
        <v>44675</v>
      </c>
      <c r="R35" s="20" t="s">
        <v>27</v>
      </c>
      <c r="S35" s="37" t="s">
        <v>2264</v>
      </c>
    </row>
    <row r="36" s="5" customFormat="1" ht="20.1" customHeight="1" spans="1:19">
      <c r="A36" s="20">
        <v>31</v>
      </c>
      <c r="B36" s="21" t="s">
        <v>117</v>
      </c>
      <c r="C36" s="22" t="s">
        <v>2265</v>
      </c>
      <c r="D36" s="21">
        <v>3500</v>
      </c>
      <c r="E36" s="23">
        <v>80.43</v>
      </c>
      <c r="F36" s="24">
        <f t="shared" si="0"/>
        <v>43.5161009573542</v>
      </c>
      <c r="G36" s="25" t="s">
        <v>60</v>
      </c>
      <c r="H36" s="26">
        <v>1050000</v>
      </c>
      <c r="I36" s="26">
        <f t="shared" si="1"/>
        <v>157500</v>
      </c>
      <c r="J36" s="26">
        <f t="shared" si="2"/>
        <v>27300</v>
      </c>
      <c r="K36" s="32">
        <f t="shared" si="5"/>
        <v>184800</v>
      </c>
      <c r="L36" s="33"/>
      <c r="M36" s="34">
        <f t="shared" si="3"/>
        <v>129360</v>
      </c>
      <c r="N36" s="34">
        <f t="shared" si="6"/>
        <v>129360</v>
      </c>
      <c r="O36" s="34">
        <f t="shared" si="4"/>
        <v>55440</v>
      </c>
      <c r="P36" s="35">
        <v>44311</v>
      </c>
      <c r="Q36" s="35">
        <v>44675</v>
      </c>
      <c r="R36" s="20" t="s">
        <v>27</v>
      </c>
      <c r="S36" s="37" t="s">
        <v>2264</v>
      </c>
    </row>
    <row r="37" s="5" customFormat="1" ht="20.1" customHeight="1" spans="1:19">
      <c r="A37" s="20">
        <v>32</v>
      </c>
      <c r="B37" s="21" t="s">
        <v>121</v>
      </c>
      <c r="C37" s="22" t="s">
        <v>2266</v>
      </c>
      <c r="D37" s="21">
        <v>1000</v>
      </c>
      <c r="E37" s="23">
        <v>24.18</v>
      </c>
      <c r="F37" s="24">
        <f t="shared" si="0"/>
        <v>41.3564929693962</v>
      </c>
      <c r="G37" s="25" t="s">
        <v>123</v>
      </c>
      <c r="H37" s="26">
        <v>300000</v>
      </c>
      <c r="I37" s="26">
        <f t="shared" si="1"/>
        <v>45000</v>
      </c>
      <c r="J37" s="26">
        <f t="shared" si="2"/>
        <v>7800</v>
      </c>
      <c r="K37" s="32">
        <f t="shared" si="5"/>
        <v>52800</v>
      </c>
      <c r="L37" s="33"/>
      <c r="M37" s="34">
        <f t="shared" si="3"/>
        <v>36960</v>
      </c>
      <c r="N37" s="34">
        <f t="shared" si="6"/>
        <v>36960</v>
      </c>
      <c r="O37" s="34">
        <f t="shared" si="4"/>
        <v>15840</v>
      </c>
      <c r="P37" s="35">
        <v>44312</v>
      </c>
      <c r="Q37" s="35">
        <v>44676</v>
      </c>
      <c r="R37" s="20" t="s">
        <v>24</v>
      </c>
      <c r="S37" s="37" t="s">
        <v>124</v>
      </c>
    </row>
    <row r="38" s="5" customFormat="1" ht="20.1" customHeight="1" spans="1:19">
      <c r="A38" s="20">
        <v>33</v>
      </c>
      <c r="B38" s="21" t="s">
        <v>125</v>
      </c>
      <c r="C38" s="22" t="s">
        <v>2267</v>
      </c>
      <c r="D38" s="21">
        <v>900</v>
      </c>
      <c r="E38" s="23">
        <v>20.88</v>
      </c>
      <c r="F38" s="24">
        <f t="shared" si="0"/>
        <v>43.1034482758621</v>
      </c>
      <c r="G38" s="25" t="s">
        <v>64</v>
      </c>
      <c r="H38" s="26">
        <v>270000</v>
      </c>
      <c r="I38" s="26">
        <f t="shared" si="1"/>
        <v>40500</v>
      </c>
      <c r="J38" s="26">
        <f t="shared" si="2"/>
        <v>7020</v>
      </c>
      <c r="K38" s="32">
        <f t="shared" si="5"/>
        <v>47520</v>
      </c>
      <c r="L38" s="33"/>
      <c r="M38" s="34">
        <f t="shared" si="3"/>
        <v>33264</v>
      </c>
      <c r="N38" s="34">
        <f t="shared" si="6"/>
        <v>33264</v>
      </c>
      <c r="O38" s="34">
        <f t="shared" si="4"/>
        <v>14256</v>
      </c>
      <c r="P38" s="35">
        <v>44316</v>
      </c>
      <c r="Q38" s="35">
        <v>44680</v>
      </c>
      <c r="R38" s="20" t="s">
        <v>24</v>
      </c>
      <c r="S38" s="37" t="s">
        <v>127</v>
      </c>
    </row>
    <row r="39" s="5" customFormat="1" ht="20.1" customHeight="1" spans="1:19">
      <c r="A39" s="20">
        <v>34</v>
      </c>
      <c r="B39" s="21" t="s">
        <v>128</v>
      </c>
      <c r="C39" s="22" t="s">
        <v>2268</v>
      </c>
      <c r="D39" s="21">
        <v>4500</v>
      </c>
      <c r="E39" s="23">
        <v>72.86</v>
      </c>
      <c r="F39" s="24">
        <f t="shared" si="0"/>
        <v>61.7622838320066</v>
      </c>
      <c r="G39" s="25" t="s">
        <v>60</v>
      </c>
      <c r="H39" s="26">
        <v>1350000</v>
      </c>
      <c r="I39" s="26">
        <f t="shared" si="1"/>
        <v>202500</v>
      </c>
      <c r="J39" s="26">
        <f t="shared" si="2"/>
        <v>35100</v>
      </c>
      <c r="K39" s="32">
        <f t="shared" si="5"/>
        <v>237600</v>
      </c>
      <c r="L39" s="33"/>
      <c r="M39" s="34">
        <f t="shared" si="3"/>
        <v>166320</v>
      </c>
      <c r="N39" s="34">
        <f t="shared" si="6"/>
        <v>166320</v>
      </c>
      <c r="O39" s="34">
        <f t="shared" si="4"/>
        <v>71280</v>
      </c>
      <c r="P39" s="35">
        <v>44311</v>
      </c>
      <c r="Q39" s="35">
        <v>44675</v>
      </c>
      <c r="R39" s="20" t="s">
        <v>24</v>
      </c>
      <c r="S39" s="37" t="s">
        <v>2269</v>
      </c>
    </row>
    <row r="40" s="5" customFormat="1" ht="20.1" customHeight="1" spans="1:19">
      <c r="A40" s="20">
        <v>35</v>
      </c>
      <c r="B40" s="21" t="s">
        <v>131</v>
      </c>
      <c r="C40" s="22" t="s">
        <v>2270</v>
      </c>
      <c r="D40" s="21">
        <v>1000</v>
      </c>
      <c r="E40" s="23">
        <v>27</v>
      </c>
      <c r="F40" s="24">
        <f t="shared" si="0"/>
        <v>37.037037037037</v>
      </c>
      <c r="G40" s="25" t="s">
        <v>60</v>
      </c>
      <c r="H40" s="26">
        <v>300000</v>
      </c>
      <c r="I40" s="26">
        <f t="shared" si="1"/>
        <v>45000</v>
      </c>
      <c r="J40" s="26">
        <f t="shared" si="2"/>
        <v>7800</v>
      </c>
      <c r="K40" s="32">
        <f t="shared" si="5"/>
        <v>52800</v>
      </c>
      <c r="L40" s="33"/>
      <c r="M40" s="34">
        <f t="shared" si="3"/>
        <v>36960</v>
      </c>
      <c r="N40" s="34">
        <f t="shared" si="6"/>
        <v>36960</v>
      </c>
      <c r="O40" s="34">
        <f t="shared" si="4"/>
        <v>15840</v>
      </c>
      <c r="P40" s="35">
        <v>44316</v>
      </c>
      <c r="Q40" s="35">
        <v>44680</v>
      </c>
      <c r="R40" s="20" t="s">
        <v>26</v>
      </c>
      <c r="S40" s="37" t="s">
        <v>133</v>
      </c>
    </row>
    <row r="41" s="5" customFormat="1" ht="20.1" customHeight="1" spans="1:19">
      <c r="A41" s="20">
        <v>36</v>
      </c>
      <c r="B41" s="21" t="s">
        <v>134</v>
      </c>
      <c r="C41" s="22" t="s">
        <v>2271</v>
      </c>
      <c r="D41" s="21">
        <v>700</v>
      </c>
      <c r="E41" s="23">
        <v>16.03</v>
      </c>
      <c r="F41" s="24">
        <f t="shared" si="0"/>
        <v>43.6681222707424</v>
      </c>
      <c r="G41" s="25" t="s">
        <v>60</v>
      </c>
      <c r="H41" s="26">
        <v>210000</v>
      </c>
      <c r="I41" s="26">
        <f t="shared" si="1"/>
        <v>31500</v>
      </c>
      <c r="J41" s="26">
        <f t="shared" si="2"/>
        <v>5460</v>
      </c>
      <c r="K41" s="32">
        <f t="shared" si="5"/>
        <v>36960</v>
      </c>
      <c r="L41" s="33"/>
      <c r="M41" s="34">
        <f t="shared" si="3"/>
        <v>25872</v>
      </c>
      <c r="N41" s="34">
        <f t="shared" si="6"/>
        <v>25872</v>
      </c>
      <c r="O41" s="34">
        <f t="shared" si="4"/>
        <v>11088</v>
      </c>
      <c r="P41" s="35">
        <v>44313</v>
      </c>
      <c r="Q41" s="35">
        <v>44677</v>
      </c>
      <c r="R41" s="20" t="s">
        <v>24</v>
      </c>
      <c r="S41" s="37" t="s">
        <v>136</v>
      </c>
    </row>
    <row r="42" s="5" customFormat="1" ht="20.1" customHeight="1" spans="1:19">
      <c r="A42" s="20">
        <v>37</v>
      </c>
      <c r="B42" s="21" t="s">
        <v>137</v>
      </c>
      <c r="C42" s="22" t="s">
        <v>2272</v>
      </c>
      <c r="D42" s="21">
        <v>2100</v>
      </c>
      <c r="E42" s="23">
        <v>48.63</v>
      </c>
      <c r="F42" s="24">
        <f t="shared" si="0"/>
        <v>43.1832202344232</v>
      </c>
      <c r="G42" s="25" t="s">
        <v>60</v>
      </c>
      <c r="H42" s="26">
        <v>630000</v>
      </c>
      <c r="I42" s="26">
        <f t="shared" si="1"/>
        <v>94500</v>
      </c>
      <c r="J42" s="26">
        <f t="shared" si="2"/>
        <v>16380</v>
      </c>
      <c r="K42" s="32">
        <f t="shared" si="5"/>
        <v>110880</v>
      </c>
      <c r="L42" s="33"/>
      <c r="M42" s="34">
        <f t="shared" si="3"/>
        <v>77616</v>
      </c>
      <c r="N42" s="34">
        <f t="shared" si="6"/>
        <v>77616</v>
      </c>
      <c r="O42" s="34">
        <f t="shared" si="4"/>
        <v>33264</v>
      </c>
      <c r="P42" s="35">
        <v>44314</v>
      </c>
      <c r="Q42" s="35">
        <v>44678</v>
      </c>
      <c r="R42" s="20" t="s">
        <v>24</v>
      </c>
      <c r="S42" s="37" t="s">
        <v>139</v>
      </c>
    </row>
    <row r="43" s="5" customFormat="1" ht="20.1" customHeight="1" spans="1:19">
      <c r="A43" s="20">
        <v>38</v>
      </c>
      <c r="B43" s="21" t="s">
        <v>148</v>
      </c>
      <c r="C43" s="22" t="s">
        <v>2273</v>
      </c>
      <c r="D43" s="21">
        <v>700</v>
      </c>
      <c r="E43" s="23">
        <v>16.1</v>
      </c>
      <c r="F43" s="24">
        <f t="shared" si="0"/>
        <v>43.4782608695652</v>
      </c>
      <c r="G43" s="25" t="s">
        <v>60</v>
      </c>
      <c r="H43" s="26">
        <v>210000</v>
      </c>
      <c r="I43" s="26">
        <f t="shared" si="1"/>
        <v>31500</v>
      </c>
      <c r="J43" s="26">
        <f t="shared" si="2"/>
        <v>5460</v>
      </c>
      <c r="K43" s="32">
        <f t="shared" si="5"/>
        <v>36960</v>
      </c>
      <c r="L43" s="33"/>
      <c r="M43" s="34">
        <f t="shared" si="3"/>
        <v>25872</v>
      </c>
      <c r="N43" s="34">
        <f t="shared" si="6"/>
        <v>25872</v>
      </c>
      <c r="O43" s="34">
        <f t="shared" si="4"/>
        <v>11088</v>
      </c>
      <c r="P43" s="35">
        <v>44314</v>
      </c>
      <c r="Q43" s="35">
        <v>44678</v>
      </c>
      <c r="R43" s="20" t="s">
        <v>28</v>
      </c>
      <c r="S43" s="37" t="s">
        <v>2274</v>
      </c>
    </row>
    <row r="44" s="5" customFormat="1" ht="20.1" customHeight="1" spans="1:19">
      <c r="A44" s="20">
        <v>39</v>
      </c>
      <c r="B44" s="21" t="s">
        <v>143</v>
      </c>
      <c r="C44" s="22" t="s">
        <v>2275</v>
      </c>
      <c r="D44" s="21">
        <v>1000</v>
      </c>
      <c r="E44" s="23">
        <v>25</v>
      </c>
      <c r="F44" s="24">
        <f t="shared" si="0"/>
        <v>40</v>
      </c>
      <c r="G44" s="25" t="s">
        <v>60</v>
      </c>
      <c r="H44" s="26">
        <v>300000</v>
      </c>
      <c r="I44" s="26">
        <f t="shared" si="1"/>
        <v>45000</v>
      </c>
      <c r="J44" s="26">
        <f t="shared" si="2"/>
        <v>7800</v>
      </c>
      <c r="K44" s="32">
        <f t="shared" si="5"/>
        <v>52800</v>
      </c>
      <c r="L44" s="33"/>
      <c r="M44" s="34">
        <f t="shared" si="3"/>
        <v>36960</v>
      </c>
      <c r="N44" s="34">
        <f t="shared" si="6"/>
        <v>36960</v>
      </c>
      <c r="O44" s="34">
        <f t="shared" si="4"/>
        <v>15840</v>
      </c>
      <c r="P44" s="35">
        <v>44316</v>
      </c>
      <c r="Q44" s="35">
        <v>44680</v>
      </c>
      <c r="R44" s="20" t="s">
        <v>26</v>
      </c>
      <c r="S44" s="37" t="s">
        <v>133</v>
      </c>
    </row>
    <row r="45" s="5" customFormat="1" ht="20.1" customHeight="1" spans="1:19">
      <c r="A45" s="20">
        <v>40</v>
      </c>
      <c r="B45" s="21" t="s">
        <v>2276</v>
      </c>
      <c r="C45" s="22" t="s">
        <v>2277</v>
      </c>
      <c r="D45" s="21">
        <v>2180</v>
      </c>
      <c r="E45" s="23">
        <v>65.57</v>
      </c>
      <c r="F45" s="24">
        <f t="shared" si="0"/>
        <v>33.2469116974226</v>
      </c>
      <c r="G45" s="25" t="s">
        <v>60</v>
      </c>
      <c r="H45" s="26">
        <v>654000</v>
      </c>
      <c r="I45" s="26">
        <f t="shared" si="1"/>
        <v>98100</v>
      </c>
      <c r="J45" s="26">
        <f t="shared" si="2"/>
        <v>17004</v>
      </c>
      <c r="K45" s="32">
        <f t="shared" si="5"/>
        <v>115104</v>
      </c>
      <c r="L45" s="33"/>
      <c r="M45" s="34">
        <f t="shared" si="3"/>
        <v>80572.8</v>
      </c>
      <c r="N45" s="34">
        <f t="shared" si="6"/>
        <v>80572.8</v>
      </c>
      <c r="O45" s="34">
        <f t="shared" si="4"/>
        <v>34531.2</v>
      </c>
      <c r="P45" s="35">
        <v>44314</v>
      </c>
      <c r="Q45" s="35">
        <v>44678</v>
      </c>
      <c r="R45" s="20" t="s">
        <v>24</v>
      </c>
      <c r="S45" s="37" t="s">
        <v>2278</v>
      </c>
    </row>
    <row r="46" s="5" customFormat="1" ht="20.1" customHeight="1" spans="1:19">
      <c r="A46" s="20">
        <v>41</v>
      </c>
      <c r="B46" s="21" t="s">
        <v>151</v>
      </c>
      <c r="C46" s="22" t="s">
        <v>2279</v>
      </c>
      <c r="D46" s="21">
        <v>1300</v>
      </c>
      <c r="E46" s="23">
        <v>30.29</v>
      </c>
      <c r="F46" s="24">
        <f t="shared" si="0"/>
        <v>42.9184549356223</v>
      </c>
      <c r="G46" s="25" t="s">
        <v>64</v>
      </c>
      <c r="H46" s="26">
        <v>390000</v>
      </c>
      <c r="I46" s="26">
        <f t="shared" si="1"/>
        <v>58500</v>
      </c>
      <c r="J46" s="26">
        <f t="shared" si="2"/>
        <v>10140</v>
      </c>
      <c r="K46" s="32">
        <f t="shared" si="5"/>
        <v>68640</v>
      </c>
      <c r="L46" s="33"/>
      <c r="M46" s="34">
        <f t="shared" si="3"/>
        <v>48048</v>
      </c>
      <c r="N46" s="34">
        <f t="shared" si="6"/>
        <v>48048</v>
      </c>
      <c r="O46" s="34">
        <f t="shared" si="4"/>
        <v>20592</v>
      </c>
      <c r="P46" s="35">
        <v>44310</v>
      </c>
      <c r="Q46" s="35">
        <v>44674</v>
      </c>
      <c r="R46" s="20" t="s">
        <v>26</v>
      </c>
      <c r="S46" s="37" t="s">
        <v>153</v>
      </c>
    </row>
    <row r="47" s="5" customFormat="1" ht="20.1" customHeight="1" spans="1:19">
      <c r="A47" s="20">
        <v>42</v>
      </c>
      <c r="B47" s="21" t="s">
        <v>145</v>
      </c>
      <c r="C47" s="22" t="s">
        <v>2280</v>
      </c>
      <c r="D47" s="21">
        <v>1600</v>
      </c>
      <c r="E47" s="23">
        <v>39.06</v>
      </c>
      <c r="F47" s="24">
        <f t="shared" si="0"/>
        <v>40.9626216077829</v>
      </c>
      <c r="G47" s="25" t="s">
        <v>60</v>
      </c>
      <c r="H47" s="26">
        <v>480000</v>
      </c>
      <c r="I47" s="26">
        <f t="shared" si="1"/>
        <v>72000</v>
      </c>
      <c r="J47" s="26">
        <f t="shared" si="2"/>
        <v>12480</v>
      </c>
      <c r="K47" s="32">
        <f t="shared" si="5"/>
        <v>84480</v>
      </c>
      <c r="L47" s="33"/>
      <c r="M47" s="34">
        <f t="shared" si="3"/>
        <v>59136</v>
      </c>
      <c r="N47" s="34">
        <f t="shared" si="6"/>
        <v>59136</v>
      </c>
      <c r="O47" s="34">
        <f t="shared" si="4"/>
        <v>25344</v>
      </c>
      <c r="P47" s="35">
        <v>44312</v>
      </c>
      <c r="Q47" s="35">
        <v>44676</v>
      </c>
      <c r="R47" s="20" t="s">
        <v>24</v>
      </c>
      <c r="S47" s="37" t="s">
        <v>2281</v>
      </c>
    </row>
    <row r="48" s="5" customFormat="1" ht="20.1" customHeight="1" spans="1:19">
      <c r="A48" s="20">
        <v>43</v>
      </c>
      <c r="B48" s="21" t="s">
        <v>145</v>
      </c>
      <c r="C48" s="22" t="s">
        <v>2282</v>
      </c>
      <c r="D48" s="21">
        <v>1050</v>
      </c>
      <c r="E48" s="23">
        <v>28.77</v>
      </c>
      <c r="F48" s="24">
        <f t="shared" si="0"/>
        <v>36.4963503649635</v>
      </c>
      <c r="G48" s="25" t="s">
        <v>60</v>
      </c>
      <c r="H48" s="26">
        <v>315000</v>
      </c>
      <c r="I48" s="26">
        <f t="shared" si="1"/>
        <v>47250</v>
      </c>
      <c r="J48" s="26">
        <f t="shared" si="2"/>
        <v>8190</v>
      </c>
      <c r="K48" s="32">
        <f t="shared" si="5"/>
        <v>55440</v>
      </c>
      <c r="L48" s="33"/>
      <c r="M48" s="34">
        <f t="shared" si="3"/>
        <v>38808</v>
      </c>
      <c r="N48" s="34">
        <f t="shared" si="6"/>
        <v>38808</v>
      </c>
      <c r="O48" s="34">
        <f t="shared" si="4"/>
        <v>16632</v>
      </c>
      <c r="P48" s="35">
        <v>44312</v>
      </c>
      <c r="Q48" s="35">
        <v>44676</v>
      </c>
      <c r="R48" s="20" t="s">
        <v>24</v>
      </c>
      <c r="S48" s="37" t="s">
        <v>2281</v>
      </c>
    </row>
    <row r="49" s="5" customFormat="1" ht="20.1" customHeight="1" spans="1:19">
      <c r="A49" s="20">
        <v>44</v>
      </c>
      <c r="B49" s="21" t="s">
        <v>275</v>
      </c>
      <c r="C49" s="22" t="s">
        <v>2283</v>
      </c>
      <c r="D49" s="21">
        <v>1000</v>
      </c>
      <c r="E49" s="23">
        <v>23.99</v>
      </c>
      <c r="F49" s="24">
        <f t="shared" si="0"/>
        <v>41.6840350145894</v>
      </c>
      <c r="G49" s="25" t="s">
        <v>60</v>
      </c>
      <c r="H49" s="26">
        <v>300000</v>
      </c>
      <c r="I49" s="26">
        <f t="shared" si="1"/>
        <v>45000</v>
      </c>
      <c r="J49" s="26">
        <f t="shared" si="2"/>
        <v>7800</v>
      </c>
      <c r="K49" s="32">
        <f t="shared" si="5"/>
        <v>52800</v>
      </c>
      <c r="L49" s="33"/>
      <c r="M49" s="34">
        <f t="shared" si="3"/>
        <v>36960</v>
      </c>
      <c r="N49" s="34">
        <f t="shared" si="6"/>
        <v>36960</v>
      </c>
      <c r="O49" s="34">
        <f t="shared" si="4"/>
        <v>15840</v>
      </c>
      <c r="P49" s="35">
        <v>44314</v>
      </c>
      <c r="Q49" s="35">
        <v>44678</v>
      </c>
      <c r="R49" s="20" t="s">
        <v>28</v>
      </c>
      <c r="S49" s="37" t="s">
        <v>1113</v>
      </c>
    </row>
    <row r="50" s="5" customFormat="1" ht="20.1" customHeight="1" spans="1:19">
      <c r="A50" s="20">
        <v>45</v>
      </c>
      <c r="B50" s="21" t="s">
        <v>134</v>
      </c>
      <c r="C50" s="22" t="s">
        <v>2284</v>
      </c>
      <c r="D50" s="21">
        <v>2600</v>
      </c>
      <c r="E50" s="23">
        <v>60.1</v>
      </c>
      <c r="F50" s="24">
        <f t="shared" si="0"/>
        <v>43.261231281198</v>
      </c>
      <c r="G50" s="25" t="s">
        <v>60</v>
      </c>
      <c r="H50" s="26">
        <v>780000</v>
      </c>
      <c r="I50" s="26">
        <f t="shared" si="1"/>
        <v>117000</v>
      </c>
      <c r="J50" s="26">
        <f t="shared" si="2"/>
        <v>20280</v>
      </c>
      <c r="K50" s="32">
        <f t="shared" si="5"/>
        <v>137280</v>
      </c>
      <c r="L50" s="33"/>
      <c r="M50" s="34">
        <f t="shared" si="3"/>
        <v>96096</v>
      </c>
      <c r="N50" s="34">
        <f t="shared" si="6"/>
        <v>96096</v>
      </c>
      <c r="O50" s="34">
        <f t="shared" si="4"/>
        <v>41184</v>
      </c>
      <c r="P50" s="35">
        <v>44314</v>
      </c>
      <c r="Q50" s="35">
        <v>44678</v>
      </c>
      <c r="R50" s="20" t="s">
        <v>24</v>
      </c>
      <c r="S50" s="37" t="s">
        <v>136</v>
      </c>
    </row>
    <row r="51" s="5" customFormat="1" ht="20.1" customHeight="1" spans="1:19">
      <c r="A51" s="20">
        <v>46</v>
      </c>
      <c r="B51" s="21" t="s">
        <v>160</v>
      </c>
      <c r="C51" s="22" t="s">
        <v>2285</v>
      </c>
      <c r="D51" s="21">
        <v>2000</v>
      </c>
      <c r="E51" s="23">
        <v>45.72</v>
      </c>
      <c r="F51" s="24">
        <f t="shared" si="0"/>
        <v>43.7445319335083</v>
      </c>
      <c r="G51" s="25" t="s">
        <v>162</v>
      </c>
      <c r="H51" s="26">
        <v>600000</v>
      </c>
      <c r="I51" s="26">
        <f t="shared" si="1"/>
        <v>90000</v>
      </c>
      <c r="J51" s="26">
        <f t="shared" si="2"/>
        <v>15600</v>
      </c>
      <c r="K51" s="32">
        <f t="shared" si="5"/>
        <v>105600</v>
      </c>
      <c r="L51" s="33"/>
      <c r="M51" s="34">
        <f t="shared" si="3"/>
        <v>73920</v>
      </c>
      <c r="N51" s="34">
        <f t="shared" si="6"/>
        <v>73920</v>
      </c>
      <c r="O51" s="34">
        <f t="shared" si="4"/>
        <v>31680</v>
      </c>
      <c r="P51" s="35">
        <v>44312</v>
      </c>
      <c r="Q51" s="35">
        <v>44676</v>
      </c>
      <c r="R51" s="20" t="s">
        <v>24</v>
      </c>
      <c r="S51" s="37" t="s">
        <v>163</v>
      </c>
    </row>
    <row r="52" s="5" customFormat="1" ht="20.1" customHeight="1" spans="1:19">
      <c r="A52" s="20">
        <v>47</v>
      </c>
      <c r="B52" s="21" t="s">
        <v>160</v>
      </c>
      <c r="C52" s="22" t="s">
        <v>2286</v>
      </c>
      <c r="D52" s="21">
        <v>1700</v>
      </c>
      <c r="E52" s="23">
        <v>38.75</v>
      </c>
      <c r="F52" s="24">
        <f t="shared" si="0"/>
        <v>43.8709677419355</v>
      </c>
      <c r="G52" s="25" t="s">
        <v>60</v>
      </c>
      <c r="H52" s="26">
        <v>510000</v>
      </c>
      <c r="I52" s="26">
        <f t="shared" si="1"/>
        <v>76500</v>
      </c>
      <c r="J52" s="26">
        <f t="shared" si="2"/>
        <v>13260</v>
      </c>
      <c r="K52" s="32">
        <f t="shared" si="5"/>
        <v>89760</v>
      </c>
      <c r="L52" s="33"/>
      <c r="M52" s="34">
        <f t="shared" si="3"/>
        <v>62832</v>
      </c>
      <c r="N52" s="34">
        <f t="shared" si="6"/>
        <v>62832</v>
      </c>
      <c r="O52" s="34">
        <f t="shared" si="4"/>
        <v>26928</v>
      </c>
      <c r="P52" s="35">
        <v>44312</v>
      </c>
      <c r="Q52" s="35">
        <v>44676</v>
      </c>
      <c r="R52" s="20" t="s">
        <v>24</v>
      </c>
      <c r="S52" s="37" t="s">
        <v>163</v>
      </c>
    </row>
    <row r="53" s="5" customFormat="1" ht="20.1" customHeight="1" spans="1:19">
      <c r="A53" s="20">
        <v>48</v>
      </c>
      <c r="B53" s="21" t="s">
        <v>165</v>
      </c>
      <c r="C53" s="22" t="s">
        <v>2287</v>
      </c>
      <c r="D53" s="21">
        <v>2000</v>
      </c>
      <c r="E53" s="23">
        <v>51.49</v>
      </c>
      <c r="F53" s="24">
        <f t="shared" si="0"/>
        <v>38.8424936880948</v>
      </c>
      <c r="G53" s="25" t="s">
        <v>60</v>
      </c>
      <c r="H53" s="26">
        <v>600000</v>
      </c>
      <c r="I53" s="26">
        <f t="shared" si="1"/>
        <v>90000</v>
      </c>
      <c r="J53" s="26">
        <f t="shared" si="2"/>
        <v>15600</v>
      </c>
      <c r="K53" s="32">
        <f t="shared" si="5"/>
        <v>105600</v>
      </c>
      <c r="L53" s="33"/>
      <c r="M53" s="34">
        <f t="shared" si="3"/>
        <v>73920</v>
      </c>
      <c r="N53" s="34">
        <f t="shared" si="6"/>
        <v>73920</v>
      </c>
      <c r="O53" s="34">
        <f t="shared" si="4"/>
        <v>31680</v>
      </c>
      <c r="P53" s="35">
        <v>44312</v>
      </c>
      <c r="Q53" s="35">
        <v>44676</v>
      </c>
      <c r="R53" s="20" t="s">
        <v>24</v>
      </c>
      <c r="S53" s="37" t="s">
        <v>2288</v>
      </c>
    </row>
    <row r="54" s="5" customFormat="1" ht="20.1" customHeight="1" spans="1:19">
      <c r="A54" s="20">
        <v>49</v>
      </c>
      <c r="B54" s="21" t="s">
        <v>165</v>
      </c>
      <c r="C54" s="22" t="s">
        <v>2289</v>
      </c>
      <c r="D54" s="21">
        <v>1300</v>
      </c>
      <c r="E54" s="23">
        <v>32.83</v>
      </c>
      <c r="F54" s="24">
        <f t="shared" si="0"/>
        <v>39.5979287237283</v>
      </c>
      <c r="G54" s="25" t="s">
        <v>60</v>
      </c>
      <c r="H54" s="26">
        <v>390000</v>
      </c>
      <c r="I54" s="26">
        <f t="shared" si="1"/>
        <v>58500</v>
      </c>
      <c r="J54" s="26">
        <f t="shared" si="2"/>
        <v>10140</v>
      </c>
      <c r="K54" s="32">
        <f t="shared" si="5"/>
        <v>68640</v>
      </c>
      <c r="L54" s="33"/>
      <c r="M54" s="34">
        <f t="shared" si="3"/>
        <v>48048</v>
      </c>
      <c r="N54" s="34">
        <f t="shared" si="6"/>
        <v>48048</v>
      </c>
      <c r="O54" s="34">
        <f t="shared" si="4"/>
        <v>20592</v>
      </c>
      <c r="P54" s="35">
        <v>44312</v>
      </c>
      <c r="Q54" s="35">
        <v>44676</v>
      </c>
      <c r="R54" s="20" t="s">
        <v>24</v>
      </c>
      <c r="S54" s="37" t="s">
        <v>2288</v>
      </c>
    </row>
    <row r="55" s="5" customFormat="1" ht="20.1" customHeight="1" spans="1:19">
      <c r="A55" s="20">
        <v>50</v>
      </c>
      <c r="B55" s="21" t="s">
        <v>134</v>
      </c>
      <c r="C55" s="22" t="s">
        <v>2290</v>
      </c>
      <c r="D55" s="21">
        <v>1000</v>
      </c>
      <c r="E55" s="23">
        <v>23.05</v>
      </c>
      <c r="F55" s="24">
        <f t="shared" si="0"/>
        <v>43.3839479392625</v>
      </c>
      <c r="G55" s="25" t="s">
        <v>60</v>
      </c>
      <c r="H55" s="26">
        <v>300000</v>
      </c>
      <c r="I55" s="26">
        <f t="shared" si="1"/>
        <v>45000</v>
      </c>
      <c r="J55" s="26">
        <f t="shared" si="2"/>
        <v>7800</v>
      </c>
      <c r="K55" s="32">
        <f t="shared" si="5"/>
        <v>52800</v>
      </c>
      <c r="L55" s="33"/>
      <c r="M55" s="34">
        <f t="shared" si="3"/>
        <v>36960</v>
      </c>
      <c r="N55" s="34">
        <f t="shared" si="6"/>
        <v>36960</v>
      </c>
      <c r="O55" s="34">
        <f t="shared" si="4"/>
        <v>15840</v>
      </c>
      <c r="P55" s="35">
        <v>44313</v>
      </c>
      <c r="Q55" s="35">
        <v>44677</v>
      </c>
      <c r="R55" s="20" t="s">
        <v>24</v>
      </c>
      <c r="S55" s="37" t="s">
        <v>136</v>
      </c>
    </row>
    <row r="56" s="5" customFormat="1" ht="20.1" customHeight="1" spans="1:19">
      <c r="A56" s="20">
        <v>51</v>
      </c>
      <c r="B56" s="21" t="s">
        <v>170</v>
      </c>
      <c r="C56" s="22" t="s">
        <v>2291</v>
      </c>
      <c r="D56" s="21">
        <v>3200</v>
      </c>
      <c r="E56" s="23">
        <v>72.88</v>
      </c>
      <c r="F56" s="24">
        <f t="shared" si="0"/>
        <v>43.9077936333699</v>
      </c>
      <c r="G56" s="25" t="s">
        <v>60</v>
      </c>
      <c r="H56" s="26">
        <v>960000</v>
      </c>
      <c r="I56" s="26">
        <f t="shared" si="1"/>
        <v>144000</v>
      </c>
      <c r="J56" s="26">
        <f t="shared" si="2"/>
        <v>24960</v>
      </c>
      <c r="K56" s="32">
        <f t="shared" si="5"/>
        <v>168960</v>
      </c>
      <c r="L56" s="33"/>
      <c r="M56" s="34">
        <f t="shared" si="3"/>
        <v>118272</v>
      </c>
      <c r="N56" s="34">
        <f t="shared" si="6"/>
        <v>118272</v>
      </c>
      <c r="O56" s="34">
        <f t="shared" si="4"/>
        <v>50688</v>
      </c>
      <c r="P56" s="35">
        <v>44313</v>
      </c>
      <c r="Q56" s="35">
        <v>44677</v>
      </c>
      <c r="R56" s="20" t="s">
        <v>24</v>
      </c>
      <c r="S56" s="37" t="s">
        <v>142</v>
      </c>
    </row>
    <row r="57" s="5" customFormat="1" ht="20.1" customHeight="1" spans="1:19">
      <c r="A57" s="20">
        <v>52</v>
      </c>
      <c r="B57" s="21" t="s">
        <v>172</v>
      </c>
      <c r="C57" s="22" t="s">
        <v>2292</v>
      </c>
      <c r="D57" s="21">
        <v>900</v>
      </c>
      <c r="E57" s="23">
        <v>24.5</v>
      </c>
      <c r="F57" s="24">
        <f t="shared" si="0"/>
        <v>36.734693877551</v>
      </c>
      <c r="G57" s="25" t="s">
        <v>174</v>
      </c>
      <c r="H57" s="26">
        <v>270000</v>
      </c>
      <c r="I57" s="26">
        <f t="shared" si="1"/>
        <v>40500</v>
      </c>
      <c r="J57" s="26">
        <f t="shared" si="2"/>
        <v>7020</v>
      </c>
      <c r="K57" s="32">
        <f t="shared" si="5"/>
        <v>47520</v>
      </c>
      <c r="L57" s="33"/>
      <c r="M57" s="34">
        <f t="shared" si="3"/>
        <v>33264</v>
      </c>
      <c r="N57" s="34">
        <f t="shared" si="6"/>
        <v>33264</v>
      </c>
      <c r="O57" s="34">
        <f t="shared" si="4"/>
        <v>14256</v>
      </c>
      <c r="P57" s="35">
        <v>44312</v>
      </c>
      <c r="Q57" s="35">
        <v>44676</v>
      </c>
      <c r="R57" s="20" t="s">
        <v>24</v>
      </c>
      <c r="S57" s="37" t="s">
        <v>2293</v>
      </c>
    </row>
    <row r="58" s="5" customFormat="1" ht="20.1" customHeight="1" spans="1:19">
      <c r="A58" s="20">
        <v>53</v>
      </c>
      <c r="B58" s="21" t="s">
        <v>176</v>
      </c>
      <c r="C58" s="22" t="s">
        <v>2294</v>
      </c>
      <c r="D58" s="21">
        <v>400</v>
      </c>
      <c r="E58" s="23">
        <v>11.37</v>
      </c>
      <c r="F58" s="24">
        <f t="shared" si="0"/>
        <v>35.1802990325418</v>
      </c>
      <c r="G58" s="25" t="s">
        <v>60</v>
      </c>
      <c r="H58" s="26">
        <v>120000</v>
      </c>
      <c r="I58" s="26">
        <f t="shared" si="1"/>
        <v>18000</v>
      </c>
      <c r="J58" s="26">
        <f t="shared" si="2"/>
        <v>3120</v>
      </c>
      <c r="K58" s="32">
        <f t="shared" si="5"/>
        <v>21120</v>
      </c>
      <c r="L58" s="33"/>
      <c r="M58" s="34">
        <f t="shared" si="3"/>
        <v>14784</v>
      </c>
      <c r="N58" s="34">
        <f t="shared" si="6"/>
        <v>14784</v>
      </c>
      <c r="O58" s="34">
        <f t="shared" si="4"/>
        <v>6336</v>
      </c>
      <c r="P58" s="35">
        <v>44315</v>
      </c>
      <c r="Q58" s="35">
        <v>44679</v>
      </c>
      <c r="R58" s="20" t="s">
        <v>27</v>
      </c>
      <c r="S58" s="37" t="s">
        <v>1187</v>
      </c>
    </row>
    <row r="59" s="5" customFormat="1" ht="20.1" customHeight="1" spans="1:19">
      <c r="A59" s="20">
        <v>54</v>
      </c>
      <c r="B59" s="21" t="s">
        <v>160</v>
      </c>
      <c r="C59" s="22" t="s">
        <v>2295</v>
      </c>
      <c r="D59" s="21">
        <v>650</v>
      </c>
      <c r="E59" s="23">
        <v>21.51</v>
      </c>
      <c r="F59" s="24">
        <f t="shared" si="0"/>
        <v>30.2185030218503</v>
      </c>
      <c r="G59" s="25" t="s">
        <v>162</v>
      </c>
      <c r="H59" s="26">
        <v>195000</v>
      </c>
      <c r="I59" s="26">
        <f t="shared" si="1"/>
        <v>29250</v>
      </c>
      <c r="J59" s="26">
        <f t="shared" si="2"/>
        <v>5070</v>
      </c>
      <c r="K59" s="32">
        <f t="shared" si="5"/>
        <v>34320</v>
      </c>
      <c r="L59" s="33"/>
      <c r="M59" s="34">
        <f t="shared" si="3"/>
        <v>24024</v>
      </c>
      <c r="N59" s="34">
        <f t="shared" si="6"/>
        <v>24024</v>
      </c>
      <c r="O59" s="34">
        <f t="shared" si="4"/>
        <v>10296</v>
      </c>
      <c r="P59" s="35">
        <v>44312</v>
      </c>
      <c r="Q59" s="35">
        <v>44676</v>
      </c>
      <c r="R59" s="20" t="s">
        <v>24</v>
      </c>
      <c r="S59" s="37" t="s">
        <v>163</v>
      </c>
    </row>
    <row r="60" s="5" customFormat="1" ht="20.1" customHeight="1" spans="1:19">
      <c r="A60" s="20">
        <v>55</v>
      </c>
      <c r="B60" s="21" t="s">
        <v>2296</v>
      </c>
      <c r="C60" s="22" t="s">
        <v>2297</v>
      </c>
      <c r="D60" s="21">
        <v>1000</v>
      </c>
      <c r="E60" s="23">
        <v>22.93</v>
      </c>
      <c r="F60" s="24">
        <f t="shared" si="0"/>
        <v>43.6109899694723</v>
      </c>
      <c r="G60" s="25" t="s">
        <v>64</v>
      </c>
      <c r="H60" s="26">
        <v>300000</v>
      </c>
      <c r="I60" s="26">
        <f t="shared" si="1"/>
        <v>45000</v>
      </c>
      <c r="J60" s="26">
        <f t="shared" si="2"/>
        <v>7800</v>
      </c>
      <c r="K60" s="32">
        <f t="shared" si="5"/>
        <v>52800</v>
      </c>
      <c r="L60" s="33"/>
      <c r="M60" s="34">
        <f t="shared" si="3"/>
        <v>36960</v>
      </c>
      <c r="N60" s="34">
        <f t="shared" si="6"/>
        <v>36960</v>
      </c>
      <c r="O60" s="34">
        <f t="shared" si="4"/>
        <v>15840</v>
      </c>
      <c r="P60" s="35">
        <v>44314</v>
      </c>
      <c r="Q60" s="35">
        <v>44678</v>
      </c>
      <c r="R60" s="20" t="s">
        <v>26</v>
      </c>
      <c r="S60" s="37" t="s">
        <v>268</v>
      </c>
    </row>
    <row r="61" s="5" customFormat="1" ht="20.1" customHeight="1" spans="1:19">
      <c r="A61" s="20">
        <v>56</v>
      </c>
      <c r="B61" s="21" t="s">
        <v>145</v>
      </c>
      <c r="C61" s="22" t="s">
        <v>2298</v>
      </c>
      <c r="D61" s="21">
        <v>484</v>
      </c>
      <c r="E61" s="23">
        <v>11</v>
      </c>
      <c r="F61" s="24">
        <f t="shared" si="0"/>
        <v>44</v>
      </c>
      <c r="G61" s="25" t="s">
        <v>60</v>
      </c>
      <c r="H61" s="26">
        <v>145200</v>
      </c>
      <c r="I61" s="26">
        <f t="shared" si="1"/>
        <v>21780</v>
      </c>
      <c r="J61" s="26">
        <f t="shared" si="2"/>
        <v>3775.2</v>
      </c>
      <c r="K61" s="32">
        <f t="shared" si="5"/>
        <v>25555.2</v>
      </c>
      <c r="L61" s="33"/>
      <c r="M61" s="34">
        <f t="shared" si="3"/>
        <v>17888.64</v>
      </c>
      <c r="N61" s="34">
        <f t="shared" si="6"/>
        <v>17888.64</v>
      </c>
      <c r="O61" s="34">
        <f t="shared" si="4"/>
        <v>7666.56</v>
      </c>
      <c r="P61" s="35">
        <v>44312</v>
      </c>
      <c r="Q61" s="35">
        <v>44676</v>
      </c>
      <c r="R61" s="20" t="s">
        <v>24</v>
      </c>
      <c r="S61" s="37" t="s">
        <v>2281</v>
      </c>
    </row>
    <row r="62" s="5" customFormat="1" ht="20.1" customHeight="1" spans="1:19">
      <c r="A62" s="20">
        <v>57</v>
      </c>
      <c r="B62" s="21" t="s">
        <v>181</v>
      </c>
      <c r="C62" s="22" t="s">
        <v>2299</v>
      </c>
      <c r="D62" s="21">
        <v>1800</v>
      </c>
      <c r="E62" s="23">
        <v>52.87</v>
      </c>
      <c r="F62" s="24">
        <f t="shared" si="0"/>
        <v>34.045772649896</v>
      </c>
      <c r="G62" s="25" t="s">
        <v>60</v>
      </c>
      <c r="H62" s="26">
        <v>540000</v>
      </c>
      <c r="I62" s="26">
        <f t="shared" si="1"/>
        <v>81000</v>
      </c>
      <c r="J62" s="26">
        <f t="shared" si="2"/>
        <v>14040</v>
      </c>
      <c r="K62" s="32">
        <f t="shared" si="5"/>
        <v>95040</v>
      </c>
      <c r="L62" s="33"/>
      <c r="M62" s="34">
        <f t="shared" si="3"/>
        <v>66528</v>
      </c>
      <c r="N62" s="34">
        <f t="shared" si="6"/>
        <v>66528</v>
      </c>
      <c r="O62" s="34">
        <f t="shared" si="4"/>
        <v>28512</v>
      </c>
      <c r="P62" s="35">
        <v>44313</v>
      </c>
      <c r="Q62" s="35">
        <v>44677</v>
      </c>
      <c r="R62" s="20" t="s">
        <v>24</v>
      </c>
      <c r="S62" s="37" t="s">
        <v>183</v>
      </c>
    </row>
    <row r="63" s="5" customFormat="1" ht="20.1" customHeight="1" spans="1:19">
      <c r="A63" s="20">
        <v>58</v>
      </c>
      <c r="B63" s="27" t="s">
        <v>184</v>
      </c>
      <c r="C63" s="22" t="s">
        <v>2300</v>
      </c>
      <c r="D63" s="21">
        <v>3000</v>
      </c>
      <c r="E63" s="23">
        <v>71.83</v>
      </c>
      <c r="F63" s="24">
        <f t="shared" si="0"/>
        <v>41.7652791312822</v>
      </c>
      <c r="G63" s="25" t="s">
        <v>60</v>
      </c>
      <c r="H63" s="26">
        <v>900000</v>
      </c>
      <c r="I63" s="26">
        <f t="shared" si="1"/>
        <v>135000</v>
      </c>
      <c r="J63" s="26">
        <f t="shared" si="2"/>
        <v>23400</v>
      </c>
      <c r="K63" s="32">
        <f t="shared" si="5"/>
        <v>158400</v>
      </c>
      <c r="L63" s="33"/>
      <c r="M63" s="34">
        <f t="shared" si="3"/>
        <v>110880</v>
      </c>
      <c r="N63" s="34">
        <f t="shared" si="6"/>
        <v>110880</v>
      </c>
      <c r="O63" s="34">
        <f t="shared" si="4"/>
        <v>47520</v>
      </c>
      <c r="P63" s="35">
        <v>44326</v>
      </c>
      <c r="Q63" s="35">
        <v>44690</v>
      </c>
      <c r="R63" s="20" t="s">
        <v>24</v>
      </c>
      <c r="S63" s="37" t="s">
        <v>2301</v>
      </c>
    </row>
    <row r="64" s="5" customFormat="1" ht="20.1" customHeight="1" spans="1:19">
      <c r="A64" s="20">
        <v>59</v>
      </c>
      <c r="B64" s="21" t="s">
        <v>184</v>
      </c>
      <c r="C64" s="22" t="s">
        <v>2302</v>
      </c>
      <c r="D64" s="21">
        <v>1000</v>
      </c>
      <c r="E64" s="23">
        <v>23.98</v>
      </c>
      <c r="F64" s="24">
        <f t="shared" si="0"/>
        <v>41.7014178482068</v>
      </c>
      <c r="G64" s="25" t="s">
        <v>60</v>
      </c>
      <c r="H64" s="26">
        <v>300000</v>
      </c>
      <c r="I64" s="26">
        <f t="shared" si="1"/>
        <v>45000</v>
      </c>
      <c r="J64" s="26">
        <f t="shared" si="2"/>
        <v>7800</v>
      </c>
      <c r="K64" s="32">
        <f t="shared" si="5"/>
        <v>52800</v>
      </c>
      <c r="L64" s="33"/>
      <c r="M64" s="34">
        <f t="shared" si="3"/>
        <v>36960</v>
      </c>
      <c r="N64" s="34">
        <f t="shared" si="6"/>
        <v>36960</v>
      </c>
      <c r="O64" s="34">
        <f t="shared" si="4"/>
        <v>15840</v>
      </c>
      <c r="P64" s="35">
        <v>44316</v>
      </c>
      <c r="Q64" s="35">
        <v>44680</v>
      </c>
      <c r="R64" s="20" t="s">
        <v>24</v>
      </c>
      <c r="S64" s="37" t="s">
        <v>2301</v>
      </c>
    </row>
    <row r="65" s="5" customFormat="1" ht="20.1" customHeight="1" spans="1:19">
      <c r="A65" s="20">
        <v>60</v>
      </c>
      <c r="B65" s="27" t="s">
        <v>184</v>
      </c>
      <c r="C65" s="22" t="s">
        <v>2303</v>
      </c>
      <c r="D65" s="21">
        <v>2000</v>
      </c>
      <c r="E65" s="23">
        <v>47.7</v>
      </c>
      <c r="F65" s="24">
        <f t="shared" si="0"/>
        <v>41.9287211740042</v>
      </c>
      <c r="G65" s="25" t="s">
        <v>60</v>
      </c>
      <c r="H65" s="26">
        <v>600000</v>
      </c>
      <c r="I65" s="26">
        <f t="shared" si="1"/>
        <v>90000</v>
      </c>
      <c r="J65" s="26">
        <f t="shared" si="2"/>
        <v>15600</v>
      </c>
      <c r="K65" s="32">
        <f t="shared" si="5"/>
        <v>105600</v>
      </c>
      <c r="L65" s="33"/>
      <c r="M65" s="34">
        <f t="shared" si="3"/>
        <v>73920</v>
      </c>
      <c r="N65" s="34">
        <f t="shared" si="6"/>
        <v>73920</v>
      </c>
      <c r="O65" s="34">
        <f t="shared" si="4"/>
        <v>31680</v>
      </c>
      <c r="P65" s="35">
        <v>44326</v>
      </c>
      <c r="Q65" s="35">
        <v>44690</v>
      </c>
      <c r="R65" s="20" t="s">
        <v>24</v>
      </c>
      <c r="S65" s="37" t="s">
        <v>2301</v>
      </c>
    </row>
    <row r="66" s="5" customFormat="1" ht="20.1" customHeight="1" spans="1:19">
      <c r="A66" s="20">
        <v>61</v>
      </c>
      <c r="B66" s="21" t="s">
        <v>189</v>
      </c>
      <c r="C66" s="22" t="s">
        <v>2304</v>
      </c>
      <c r="D66" s="21">
        <v>1400</v>
      </c>
      <c r="E66" s="23">
        <v>32.56</v>
      </c>
      <c r="F66" s="24">
        <f t="shared" si="0"/>
        <v>42.997542997543</v>
      </c>
      <c r="G66" s="25" t="s">
        <v>60</v>
      </c>
      <c r="H66" s="26">
        <v>420000</v>
      </c>
      <c r="I66" s="26">
        <f t="shared" si="1"/>
        <v>63000</v>
      </c>
      <c r="J66" s="26">
        <f t="shared" si="2"/>
        <v>10920</v>
      </c>
      <c r="K66" s="32">
        <f t="shared" si="5"/>
        <v>73920</v>
      </c>
      <c r="L66" s="33"/>
      <c r="M66" s="34">
        <f t="shared" si="3"/>
        <v>51744</v>
      </c>
      <c r="N66" s="34">
        <f t="shared" si="6"/>
        <v>51744</v>
      </c>
      <c r="O66" s="34">
        <f t="shared" si="4"/>
        <v>22176</v>
      </c>
      <c r="P66" s="35">
        <v>44315</v>
      </c>
      <c r="Q66" s="35">
        <v>44679</v>
      </c>
      <c r="R66" s="20" t="s">
        <v>24</v>
      </c>
      <c r="S66" s="37" t="s">
        <v>191</v>
      </c>
    </row>
    <row r="67" s="5" customFormat="1" ht="20.1" customHeight="1" spans="1:19">
      <c r="A67" s="20">
        <v>62</v>
      </c>
      <c r="B67" s="21" t="s">
        <v>192</v>
      </c>
      <c r="C67" s="22" t="s">
        <v>2305</v>
      </c>
      <c r="D67" s="21">
        <v>800</v>
      </c>
      <c r="E67" s="23">
        <v>20.05</v>
      </c>
      <c r="F67" s="24">
        <f t="shared" si="0"/>
        <v>39.9002493765586</v>
      </c>
      <c r="G67" s="25" t="s">
        <v>60</v>
      </c>
      <c r="H67" s="26">
        <v>240000</v>
      </c>
      <c r="I67" s="26">
        <f t="shared" si="1"/>
        <v>36000</v>
      </c>
      <c r="J67" s="26">
        <f t="shared" si="2"/>
        <v>6240</v>
      </c>
      <c r="K67" s="32">
        <f t="shared" si="5"/>
        <v>42240</v>
      </c>
      <c r="L67" s="33"/>
      <c r="M67" s="34">
        <f t="shared" si="3"/>
        <v>29568</v>
      </c>
      <c r="N67" s="34">
        <f t="shared" si="6"/>
        <v>29568</v>
      </c>
      <c r="O67" s="34">
        <f t="shared" si="4"/>
        <v>12672</v>
      </c>
      <c r="P67" s="35">
        <v>44326</v>
      </c>
      <c r="Q67" s="35">
        <v>44690</v>
      </c>
      <c r="R67" s="20" t="s">
        <v>24</v>
      </c>
      <c r="S67" s="37" t="s">
        <v>2306</v>
      </c>
    </row>
    <row r="68" s="5" customFormat="1" ht="20.1" customHeight="1" spans="1:19">
      <c r="A68" s="20">
        <v>63</v>
      </c>
      <c r="B68" s="27" t="s">
        <v>195</v>
      </c>
      <c r="C68" s="22" t="s">
        <v>2307</v>
      </c>
      <c r="D68" s="21">
        <v>1400</v>
      </c>
      <c r="E68" s="23">
        <v>32.8</v>
      </c>
      <c r="F68" s="24">
        <f t="shared" si="0"/>
        <v>42.6829268292683</v>
      </c>
      <c r="G68" s="25" t="s">
        <v>60</v>
      </c>
      <c r="H68" s="26">
        <v>420000</v>
      </c>
      <c r="I68" s="26">
        <f t="shared" si="1"/>
        <v>63000</v>
      </c>
      <c r="J68" s="26">
        <f t="shared" si="2"/>
        <v>10920</v>
      </c>
      <c r="K68" s="32">
        <f t="shared" si="5"/>
        <v>73920</v>
      </c>
      <c r="L68" s="33"/>
      <c r="M68" s="34">
        <f t="shared" si="3"/>
        <v>51744</v>
      </c>
      <c r="N68" s="34">
        <f t="shared" si="6"/>
        <v>51744</v>
      </c>
      <c r="O68" s="34">
        <f t="shared" si="4"/>
        <v>22176</v>
      </c>
      <c r="P68" s="35">
        <v>44326</v>
      </c>
      <c r="Q68" s="35">
        <v>44690</v>
      </c>
      <c r="R68" s="20" t="s">
        <v>24</v>
      </c>
      <c r="S68" s="37" t="s">
        <v>2301</v>
      </c>
    </row>
    <row r="69" s="5" customFormat="1" ht="20.1" customHeight="1" spans="1:19">
      <c r="A69" s="20">
        <v>64</v>
      </c>
      <c r="B69" s="27" t="s">
        <v>197</v>
      </c>
      <c r="C69" s="22" t="s">
        <v>2308</v>
      </c>
      <c r="D69" s="21">
        <v>1000</v>
      </c>
      <c r="E69" s="23">
        <v>23.95</v>
      </c>
      <c r="F69" s="24">
        <f t="shared" si="0"/>
        <v>41.7536534446764</v>
      </c>
      <c r="G69" s="25" t="s">
        <v>60</v>
      </c>
      <c r="H69" s="26">
        <v>300000</v>
      </c>
      <c r="I69" s="26">
        <f t="shared" si="1"/>
        <v>45000</v>
      </c>
      <c r="J69" s="26">
        <f t="shared" si="2"/>
        <v>7800</v>
      </c>
      <c r="K69" s="32">
        <f t="shared" si="5"/>
        <v>52800</v>
      </c>
      <c r="L69" s="33"/>
      <c r="M69" s="34">
        <f t="shared" si="3"/>
        <v>36960</v>
      </c>
      <c r="N69" s="34">
        <f t="shared" si="6"/>
        <v>36960</v>
      </c>
      <c r="O69" s="34">
        <f t="shared" si="4"/>
        <v>15840</v>
      </c>
      <c r="P69" s="35">
        <v>44326</v>
      </c>
      <c r="Q69" s="35">
        <v>44690</v>
      </c>
      <c r="R69" s="20" t="s">
        <v>24</v>
      </c>
      <c r="S69" s="37" t="s">
        <v>2301</v>
      </c>
    </row>
    <row r="70" s="5" customFormat="1" ht="20.1" customHeight="1" spans="1:19">
      <c r="A70" s="20">
        <v>65</v>
      </c>
      <c r="B70" s="27" t="s">
        <v>195</v>
      </c>
      <c r="C70" s="22" t="s">
        <v>2309</v>
      </c>
      <c r="D70" s="21">
        <v>2100</v>
      </c>
      <c r="E70" s="23">
        <v>48.74</v>
      </c>
      <c r="F70" s="24">
        <f t="shared" ref="F70:F133" si="7">D70/E70</f>
        <v>43.0857611817809</v>
      </c>
      <c r="G70" s="25" t="s">
        <v>60</v>
      </c>
      <c r="H70" s="26">
        <v>630000</v>
      </c>
      <c r="I70" s="26">
        <f t="shared" ref="I70:I133" si="8">H70*15%</f>
        <v>94500</v>
      </c>
      <c r="J70" s="26">
        <f t="shared" ref="J70:J133" si="9">H70*2.6%</f>
        <v>16380</v>
      </c>
      <c r="K70" s="32">
        <f t="shared" si="5"/>
        <v>110880</v>
      </c>
      <c r="L70" s="33"/>
      <c r="M70" s="34">
        <f t="shared" ref="M70:M133" si="10">K70*0.7</f>
        <v>77616</v>
      </c>
      <c r="N70" s="34">
        <f t="shared" si="6"/>
        <v>77616</v>
      </c>
      <c r="O70" s="34">
        <f t="shared" ref="O70:O133" si="11">K70*0.3</f>
        <v>33264</v>
      </c>
      <c r="P70" s="35">
        <v>44326</v>
      </c>
      <c r="Q70" s="35">
        <v>44690</v>
      </c>
      <c r="R70" s="20" t="s">
        <v>24</v>
      </c>
      <c r="S70" s="37" t="s">
        <v>2301</v>
      </c>
    </row>
    <row r="71" s="5" customFormat="1" ht="20.1" customHeight="1" spans="1:19">
      <c r="A71" s="20">
        <v>66</v>
      </c>
      <c r="B71" s="21" t="s">
        <v>201</v>
      </c>
      <c r="C71" s="22" t="s">
        <v>2310</v>
      </c>
      <c r="D71" s="21">
        <v>3510</v>
      </c>
      <c r="E71" s="23">
        <v>110.23</v>
      </c>
      <c r="F71" s="24">
        <f t="shared" si="7"/>
        <v>31.8425111131271</v>
      </c>
      <c r="G71" s="25" t="s">
        <v>60</v>
      </c>
      <c r="H71" s="26">
        <v>1053000</v>
      </c>
      <c r="I71" s="26">
        <f t="shared" si="8"/>
        <v>157950</v>
      </c>
      <c r="J71" s="26">
        <f t="shared" si="9"/>
        <v>27378</v>
      </c>
      <c r="K71" s="32">
        <f t="shared" ref="K71:K134" si="12">I71+J71</f>
        <v>185328</v>
      </c>
      <c r="L71" s="33"/>
      <c r="M71" s="34">
        <f t="shared" si="10"/>
        <v>129729.6</v>
      </c>
      <c r="N71" s="34">
        <f t="shared" ref="N71:N134" si="13">L71+M71</f>
        <v>129729.6</v>
      </c>
      <c r="O71" s="34">
        <f t="shared" si="11"/>
        <v>55598.4</v>
      </c>
      <c r="P71" s="35">
        <v>44316</v>
      </c>
      <c r="Q71" s="35">
        <v>44680</v>
      </c>
      <c r="R71" s="20" t="s">
        <v>27</v>
      </c>
      <c r="S71" s="37" t="s">
        <v>203</v>
      </c>
    </row>
    <row r="72" s="5" customFormat="1" ht="20.1" customHeight="1" spans="1:19">
      <c r="A72" s="20">
        <v>67</v>
      </c>
      <c r="B72" s="21" t="s">
        <v>204</v>
      </c>
      <c r="C72" s="22" t="s">
        <v>2311</v>
      </c>
      <c r="D72" s="21">
        <v>1000</v>
      </c>
      <c r="E72" s="23">
        <v>29.4</v>
      </c>
      <c r="F72" s="24">
        <f t="shared" si="7"/>
        <v>34.0136054421769</v>
      </c>
      <c r="G72" s="25" t="s">
        <v>206</v>
      </c>
      <c r="H72" s="26">
        <v>300000</v>
      </c>
      <c r="I72" s="26">
        <f t="shared" si="8"/>
        <v>45000</v>
      </c>
      <c r="J72" s="26">
        <f t="shared" si="9"/>
        <v>7800</v>
      </c>
      <c r="K72" s="32">
        <f t="shared" si="12"/>
        <v>52800</v>
      </c>
      <c r="L72" s="33"/>
      <c r="M72" s="34">
        <f t="shared" si="10"/>
        <v>36960</v>
      </c>
      <c r="N72" s="34">
        <f t="shared" si="13"/>
        <v>36960</v>
      </c>
      <c r="O72" s="34">
        <f t="shared" si="11"/>
        <v>15840</v>
      </c>
      <c r="P72" s="35">
        <v>44329</v>
      </c>
      <c r="Q72" s="35">
        <v>44693</v>
      </c>
      <c r="R72" s="20" t="s">
        <v>24</v>
      </c>
      <c r="S72" s="37" t="s">
        <v>124</v>
      </c>
    </row>
    <row r="73" s="5" customFormat="1" ht="20.1" customHeight="1" spans="1:19">
      <c r="A73" s="20">
        <v>68</v>
      </c>
      <c r="B73" s="21" t="s">
        <v>207</v>
      </c>
      <c r="C73" s="22" t="s">
        <v>2312</v>
      </c>
      <c r="D73" s="21">
        <v>1000</v>
      </c>
      <c r="E73" s="23">
        <v>37.66</v>
      </c>
      <c r="F73" s="24">
        <f t="shared" si="7"/>
        <v>26.5533722782793</v>
      </c>
      <c r="G73" s="25" t="s">
        <v>60</v>
      </c>
      <c r="H73" s="26">
        <v>300000</v>
      </c>
      <c r="I73" s="26">
        <f t="shared" si="8"/>
        <v>45000</v>
      </c>
      <c r="J73" s="26">
        <f t="shared" si="9"/>
        <v>7800</v>
      </c>
      <c r="K73" s="32">
        <f t="shared" si="12"/>
        <v>52800</v>
      </c>
      <c r="L73" s="33"/>
      <c r="M73" s="34">
        <f t="shared" si="10"/>
        <v>36960</v>
      </c>
      <c r="N73" s="34">
        <f t="shared" si="13"/>
        <v>36960</v>
      </c>
      <c r="O73" s="34">
        <f t="shared" si="11"/>
        <v>15840</v>
      </c>
      <c r="P73" s="35">
        <v>44314</v>
      </c>
      <c r="Q73" s="35">
        <v>44678</v>
      </c>
      <c r="R73" s="20" t="s">
        <v>24</v>
      </c>
      <c r="S73" s="37" t="s">
        <v>183</v>
      </c>
    </row>
    <row r="74" s="5" customFormat="1" ht="20.1" customHeight="1" spans="1:19">
      <c r="A74" s="20">
        <v>69</v>
      </c>
      <c r="B74" s="21" t="s">
        <v>247</v>
      </c>
      <c r="C74" s="22" t="s">
        <v>2313</v>
      </c>
      <c r="D74" s="21">
        <v>2360</v>
      </c>
      <c r="E74" s="23">
        <v>55.87</v>
      </c>
      <c r="F74" s="24">
        <f t="shared" si="7"/>
        <v>42.2409164131018</v>
      </c>
      <c r="G74" s="25" t="s">
        <v>60</v>
      </c>
      <c r="H74" s="26">
        <v>708000</v>
      </c>
      <c r="I74" s="26">
        <f t="shared" si="8"/>
        <v>106200</v>
      </c>
      <c r="J74" s="26">
        <f t="shared" si="9"/>
        <v>18408</v>
      </c>
      <c r="K74" s="32">
        <f t="shared" si="12"/>
        <v>124608</v>
      </c>
      <c r="L74" s="33"/>
      <c r="M74" s="34">
        <f t="shared" si="10"/>
        <v>87225.6</v>
      </c>
      <c r="N74" s="34">
        <f t="shared" si="13"/>
        <v>87225.6</v>
      </c>
      <c r="O74" s="34">
        <f t="shared" si="11"/>
        <v>37382.4</v>
      </c>
      <c r="P74" s="35">
        <v>44316</v>
      </c>
      <c r="Q74" s="35">
        <v>44680</v>
      </c>
      <c r="R74" s="20" t="s">
        <v>27</v>
      </c>
      <c r="S74" s="37" t="s">
        <v>203</v>
      </c>
    </row>
    <row r="75" s="5" customFormat="1" ht="20.1" customHeight="1" spans="1:19">
      <c r="A75" s="20">
        <v>70</v>
      </c>
      <c r="B75" s="21" t="s">
        <v>212</v>
      </c>
      <c r="C75" s="22" t="s">
        <v>2314</v>
      </c>
      <c r="D75" s="21">
        <v>2500</v>
      </c>
      <c r="E75" s="23">
        <v>60.85</v>
      </c>
      <c r="F75" s="24">
        <f t="shared" si="7"/>
        <v>41.0846343467543</v>
      </c>
      <c r="G75" s="25" t="s">
        <v>101</v>
      </c>
      <c r="H75" s="26">
        <v>750000</v>
      </c>
      <c r="I75" s="26">
        <f t="shared" si="8"/>
        <v>112500</v>
      </c>
      <c r="J75" s="26">
        <f t="shared" si="9"/>
        <v>19500</v>
      </c>
      <c r="K75" s="32">
        <f t="shared" si="12"/>
        <v>132000</v>
      </c>
      <c r="L75" s="33"/>
      <c r="M75" s="34">
        <f t="shared" si="10"/>
        <v>92400</v>
      </c>
      <c r="N75" s="34">
        <f t="shared" si="13"/>
        <v>92400</v>
      </c>
      <c r="O75" s="34">
        <f t="shared" si="11"/>
        <v>39600</v>
      </c>
      <c r="P75" s="35">
        <v>44318</v>
      </c>
      <c r="Q75" s="35">
        <v>44682</v>
      </c>
      <c r="R75" s="20" t="s">
        <v>27</v>
      </c>
      <c r="S75" s="37" t="s">
        <v>2315</v>
      </c>
    </row>
    <row r="76" s="5" customFormat="1" ht="20.1" customHeight="1" spans="1:19">
      <c r="A76" s="20">
        <v>71</v>
      </c>
      <c r="B76" s="21" t="s">
        <v>209</v>
      </c>
      <c r="C76" s="22" t="s">
        <v>2316</v>
      </c>
      <c r="D76" s="21">
        <v>2500</v>
      </c>
      <c r="E76" s="23">
        <v>69</v>
      </c>
      <c r="F76" s="24">
        <f t="shared" si="7"/>
        <v>36.231884057971</v>
      </c>
      <c r="G76" s="25" t="s">
        <v>101</v>
      </c>
      <c r="H76" s="26">
        <v>750000</v>
      </c>
      <c r="I76" s="26">
        <f t="shared" si="8"/>
        <v>112500</v>
      </c>
      <c r="J76" s="26">
        <f t="shared" si="9"/>
        <v>19500</v>
      </c>
      <c r="K76" s="32">
        <f t="shared" si="12"/>
        <v>132000</v>
      </c>
      <c r="L76" s="33"/>
      <c r="M76" s="34">
        <f t="shared" si="10"/>
        <v>92400</v>
      </c>
      <c r="N76" s="34">
        <f t="shared" si="13"/>
        <v>92400</v>
      </c>
      <c r="O76" s="34">
        <f t="shared" si="11"/>
        <v>39600</v>
      </c>
      <c r="P76" s="35">
        <v>44318</v>
      </c>
      <c r="Q76" s="35">
        <v>44682</v>
      </c>
      <c r="R76" s="20" t="s">
        <v>27</v>
      </c>
      <c r="S76" s="37" t="s">
        <v>2315</v>
      </c>
    </row>
    <row r="77" s="5" customFormat="1" ht="20.1" customHeight="1" spans="1:19">
      <c r="A77" s="20">
        <v>72</v>
      </c>
      <c r="B77" s="21" t="s">
        <v>214</v>
      </c>
      <c r="C77" s="22" t="s">
        <v>2317</v>
      </c>
      <c r="D77" s="21">
        <v>4810</v>
      </c>
      <c r="E77" s="23">
        <v>124.36</v>
      </c>
      <c r="F77" s="24">
        <f t="shared" si="7"/>
        <v>38.6780315213895</v>
      </c>
      <c r="G77" s="25" t="s">
        <v>216</v>
      </c>
      <c r="H77" s="26">
        <v>1443000</v>
      </c>
      <c r="I77" s="26">
        <f t="shared" si="8"/>
        <v>216450</v>
      </c>
      <c r="J77" s="26">
        <f t="shared" si="9"/>
        <v>37518</v>
      </c>
      <c r="K77" s="32">
        <f t="shared" si="12"/>
        <v>253968</v>
      </c>
      <c r="L77" s="33"/>
      <c r="M77" s="34">
        <f t="shared" si="10"/>
        <v>177777.6</v>
      </c>
      <c r="N77" s="34">
        <f t="shared" si="13"/>
        <v>177777.6</v>
      </c>
      <c r="O77" s="34">
        <f t="shared" si="11"/>
        <v>76190.4</v>
      </c>
      <c r="P77" s="35">
        <v>44316</v>
      </c>
      <c r="Q77" s="35">
        <v>44680</v>
      </c>
      <c r="R77" s="20" t="s">
        <v>27</v>
      </c>
      <c r="S77" s="37" t="s">
        <v>203</v>
      </c>
    </row>
    <row r="78" s="5" customFormat="1" ht="20.1" customHeight="1" spans="1:19">
      <c r="A78" s="20">
        <v>73</v>
      </c>
      <c r="B78" s="21" t="s">
        <v>230</v>
      </c>
      <c r="C78" s="22" t="s">
        <v>2318</v>
      </c>
      <c r="D78" s="21">
        <v>800</v>
      </c>
      <c r="E78" s="23">
        <v>21</v>
      </c>
      <c r="F78" s="24">
        <f t="shared" si="7"/>
        <v>38.0952380952381</v>
      </c>
      <c r="G78" s="25" t="s">
        <v>162</v>
      </c>
      <c r="H78" s="26">
        <v>240000</v>
      </c>
      <c r="I78" s="26">
        <f t="shared" si="8"/>
        <v>36000</v>
      </c>
      <c r="J78" s="26">
        <f t="shared" si="9"/>
        <v>6240</v>
      </c>
      <c r="K78" s="32">
        <f t="shared" si="12"/>
        <v>42240</v>
      </c>
      <c r="L78" s="33"/>
      <c r="M78" s="34">
        <f t="shared" si="10"/>
        <v>29568</v>
      </c>
      <c r="N78" s="34">
        <f t="shared" si="13"/>
        <v>29568</v>
      </c>
      <c r="O78" s="34">
        <f t="shared" si="11"/>
        <v>12672</v>
      </c>
      <c r="P78" s="35">
        <v>44326</v>
      </c>
      <c r="Q78" s="35">
        <v>44690</v>
      </c>
      <c r="R78" s="20" t="s">
        <v>27</v>
      </c>
      <c r="S78" s="37" t="s">
        <v>1222</v>
      </c>
    </row>
    <row r="79" s="5" customFormat="1" ht="20.1" customHeight="1" spans="1:19">
      <c r="A79" s="20">
        <v>74</v>
      </c>
      <c r="B79" s="21" t="s">
        <v>140</v>
      </c>
      <c r="C79" s="22" t="s">
        <v>2319</v>
      </c>
      <c r="D79" s="21">
        <v>4000</v>
      </c>
      <c r="E79" s="23">
        <v>83.49</v>
      </c>
      <c r="F79" s="24">
        <f t="shared" si="7"/>
        <v>47.9099293328542</v>
      </c>
      <c r="G79" s="25" t="s">
        <v>60</v>
      </c>
      <c r="H79" s="26">
        <v>1200000</v>
      </c>
      <c r="I79" s="26">
        <f t="shared" si="8"/>
        <v>180000</v>
      </c>
      <c r="J79" s="26">
        <f t="shared" si="9"/>
        <v>31200</v>
      </c>
      <c r="K79" s="32">
        <f t="shared" si="12"/>
        <v>211200</v>
      </c>
      <c r="L79" s="33"/>
      <c r="M79" s="34">
        <f t="shared" si="10"/>
        <v>147840</v>
      </c>
      <c r="N79" s="34">
        <f t="shared" si="13"/>
        <v>147840</v>
      </c>
      <c r="O79" s="34">
        <f t="shared" si="11"/>
        <v>63360</v>
      </c>
      <c r="P79" s="35">
        <v>44314</v>
      </c>
      <c r="Q79" s="35">
        <v>44678</v>
      </c>
      <c r="R79" s="20" t="s">
        <v>24</v>
      </c>
      <c r="S79" s="37" t="s">
        <v>142</v>
      </c>
    </row>
    <row r="80" s="5" customFormat="1" ht="20.1" customHeight="1" spans="1:19">
      <c r="A80" s="20">
        <v>75</v>
      </c>
      <c r="B80" s="21" t="s">
        <v>219</v>
      </c>
      <c r="C80" s="22" t="s">
        <v>2320</v>
      </c>
      <c r="D80" s="21">
        <v>1800</v>
      </c>
      <c r="E80" s="23">
        <v>45.61</v>
      </c>
      <c r="F80" s="24">
        <f t="shared" si="7"/>
        <v>39.4650295987722</v>
      </c>
      <c r="G80" s="25" t="s">
        <v>162</v>
      </c>
      <c r="H80" s="26">
        <v>540000</v>
      </c>
      <c r="I80" s="26">
        <f t="shared" si="8"/>
        <v>81000</v>
      </c>
      <c r="J80" s="26">
        <f t="shared" si="9"/>
        <v>14040</v>
      </c>
      <c r="K80" s="32">
        <f t="shared" si="12"/>
        <v>95040</v>
      </c>
      <c r="L80" s="33"/>
      <c r="M80" s="34">
        <f t="shared" si="10"/>
        <v>66528</v>
      </c>
      <c r="N80" s="34">
        <f t="shared" si="13"/>
        <v>66528</v>
      </c>
      <c r="O80" s="34">
        <f t="shared" si="11"/>
        <v>28512</v>
      </c>
      <c r="P80" s="35">
        <v>44323</v>
      </c>
      <c r="Q80" s="35">
        <v>44687</v>
      </c>
      <c r="R80" s="20" t="s">
        <v>27</v>
      </c>
      <c r="S80" s="37" t="s">
        <v>1222</v>
      </c>
    </row>
    <row r="81" s="5" customFormat="1" ht="20.1" customHeight="1" spans="1:19">
      <c r="A81" s="20">
        <v>76</v>
      </c>
      <c r="B81" s="21" t="s">
        <v>223</v>
      </c>
      <c r="C81" s="22" t="s">
        <v>2321</v>
      </c>
      <c r="D81" s="21">
        <v>3000</v>
      </c>
      <c r="E81" s="23">
        <v>95</v>
      </c>
      <c r="F81" s="24">
        <f t="shared" si="7"/>
        <v>31.5789473684211</v>
      </c>
      <c r="G81" s="25" t="s">
        <v>101</v>
      </c>
      <c r="H81" s="26">
        <v>900000</v>
      </c>
      <c r="I81" s="26">
        <f t="shared" si="8"/>
        <v>135000</v>
      </c>
      <c r="J81" s="26">
        <f t="shared" si="9"/>
        <v>23400</v>
      </c>
      <c r="K81" s="32">
        <f t="shared" si="12"/>
        <v>158400</v>
      </c>
      <c r="L81" s="33"/>
      <c r="M81" s="34">
        <f t="shared" si="10"/>
        <v>110880</v>
      </c>
      <c r="N81" s="34">
        <f t="shared" si="13"/>
        <v>110880</v>
      </c>
      <c r="O81" s="34">
        <f t="shared" si="11"/>
        <v>47520</v>
      </c>
      <c r="P81" s="35">
        <v>44318</v>
      </c>
      <c r="Q81" s="35">
        <v>44682</v>
      </c>
      <c r="R81" s="20" t="s">
        <v>27</v>
      </c>
      <c r="S81" s="37" t="s">
        <v>2315</v>
      </c>
    </row>
    <row r="82" s="5" customFormat="1" ht="20.1" customHeight="1" spans="1:19">
      <c r="A82" s="20">
        <v>77</v>
      </c>
      <c r="B82" s="21" t="s">
        <v>225</v>
      </c>
      <c r="C82" s="22" t="s">
        <v>2322</v>
      </c>
      <c r="D82" s="21">
        <v>2000</v>
      </c>
      <c r="E82" s="23">
        <v>60.55</v>
      </c>
      <c r="F82" s="24">
        <f t="shared" si="7"/>
        <v>33.0305532617671</v>
      </c>
      <c r="G82" s="25" t="s">
        <v>101</v>
      </c>
      <c r="H82" s="26">
        <v>600000</v>
      </c>
      <c r="I82" s="26">
        <f t="shared" si="8"/>
        <v>90000</v>
      </c>
      <c r="J82" s="26">
        <f t="shared" si="9"/>
        <v>15600</v>
      </c>
      <c r="K82" s="32">
        <f t="shared" si="12"/>
        <v>105600</v>
      </c>
      <c r="L82" s="33"/>
      <c r="M82" s="34">
        <f t="shared" si="10"/>
        <v>73920</v>
      </c>
      <c r="N82" s="34">
        <f t="shared" si="13"/>
        <v>73920</v>
      </c>
      <c r="O82" s="34">
        <f t="shared" si="11"/>
        <v>31680</v>
      </c>
      <c r="P82" s="35">
        <v>44318</v>
      </c>
      <c r="Q82" s="35">
        <v>44682</v>
      </c>
      <c r="R82" s="20" t="s">
        <v>27</v>
      </c>
      <c r="S82" s="37" t="s">
        <v>2315</v>
      </c>
    </row>
    <row r="83" s="5" customFormat="1" ht="20.1" customHeight="1" spans="1:19">
      <c r="A83" s="20">
        <v>78</v>
      </c>
      <c r="B83" s="21" t="s">
        <v>2323</v>
      </c>
      <c r="C83" s="22" t="s">
        <v>2324</v>
      </c>
      <c r="D83" s="21">
        <v>1200</v>
      </c>
      <c r="E83" s="23">
        <v>28.02</v>
      </c>
      <c r="F83" s="24">
        <f t="shared" si="7"/>
        <v>42.8265524625268</v>
      </c>
      <c r="G83" s="25" t="s">
        <v>60</v>
      </c>
      <c r="H83" s="26">
        <v>360000</v>
      </c>
      <c r="I83" s="26">
        <f t="shared" si="8"/>
        <v>54000</v>
      </c>
      <c r="J83" s="26">
        <f t="shared" si="9"/>
        <v>9360</v>
      </c>
      <c r="K83" s="32">
        <f t="shared" si="12"/>
        <v>63360</v>
      </c>
      <c r="L83" s="33"/>
      <c r="M83" s="34">
        <f t="shared" si="10"/>
        <v>44352</v>
      </c>
      <c r="N83" s="34">
        <f t="shared" si="13"/>
        <v>44352</v>
      </c>
      <c r="O83" s="34">
        <f t="shared" si="11"/>
        <v>19008</v>
      </c>
      <c r="P83" s="35">
        <v>44326</v>
      </c>
      <c r="Q83" s="35">
        <v>44690</v>
      </c>
      <c r="R83" s="20" t="s">
        <v>24</v>
      </c>
      <c r="S83" s="37" t="s">
        <v>2325</v>
      </c>
    </row>
    <row r="84" s="5" customFormat="1" ht="20.1" customHeight="1" spans="1:19">
      <c r="A84" s="20">
        <v>79</v>
      </c>
      <c r="B84" s="21" t="s">
        <v>227</v>
      </c>
      <c r="C84" s="22" t="s">
        <v>2326</v>
      </c>
      <c r="D84" s="21">
        <v>1500</v>
      </c>
      <c r="E84" s="23">
        <v>50.29</v>
      </c>
      <c r="F84" s="24">
        <f t="shared" si="7"/>
        <v>29.8270033803937</v>
      </c>
      <c r="G84" s="25" t="s">
        <v>60</v>
      </c>
      <c r="H84" s="26">
        <v>450000</v>
      </c>
      <c r="I84" s="26">
        <f t="shared" si="8"/>
        <v>67500</v>
      </c>
      <c r="J84" s="26">
        <f t="shared" si="9"/>
        <v>11700</v>
      </c>
      <c r="K84" s="32">
        <f t="shared" si="12"/>
        <v>79200</v>
      </c>
      <c r="L84" s="33"/>
      <c r="M84" s="34">
        <f t="shared" si="10"/>
        <v>55440</v>
      </c>
      <c r="N84" s="34">
        <f t="shared" si="13"/>
        <v>55440</v>
      </c>
      <c r="O84" s="34">
        <f t="shared" si="11"/>
        <v>23760</v>
      </c>
      <c r="P84" s="35">
        <v>44326</v>
      </c>
      <c r="Q84" s="35">
        <v>44690</v>
      </c>
      <c r="R84" s="20" t="s">
        <v>27</v>
      </c>
      <c r="S84" s="37" t="s">
        <v>2327</v>
      </c>
    </row>
    <row r="85" s="5" customFormat="1" ht="20.1" customHeight="1" spans="1:19">
      <c r="A85" s="20">
        <v>80</v>
      </c>
      <c r="B85" s="21" t="s">
        <v>217</v>
      </c>
      <c r="C85" s="22" t="s">
        <v>2328</v>
      </c>
      <c r="D85" s="21">
        <v>3600</v>
      </c>
      <c r="E85" s="23">
        <v>94.17</v>
      </c>
      <c r="F85" s="24">
        <f t="shared" si="7"/>
        <v>38.2287352660083</v>
      </c>
      <c r="G85" s="25" t="s">
        <v>162</v>
      </c>
      <c r="H85" s="26">
        <v>1080000</v>
      </c>
      <c r="I85" s="26">
        <f t="shared" si="8"/>
        <v>162000</v>
      </c>
      <c r="J85" s="26">
        <f t="shared" si="9"/>
        <v>28080</v>
      </c>
      <c r="K85" s="32">
        <f t="shared" si="12"/>
        <v>190080</v>
      </c>
      <c r="L85" s="33"/>
      <c r="M85" s="34">
        <f t="shared" si="10"/>
        <v>133056</v>
      </c>
      <c r="N85" s="34">
        <f t="shared" si="13"/>
        <v>133056</v>
      </c>
      <c r="O85" s="34">
        <f t="shared" si="11"/>
        <v>57024</v>
      </c>
      <c r="P85" s="35">
        <v>44323</v>
      </c>
      <c r="Q85" s="35">
        <v>44687</v>
      </c>
      <c r="R85" s="20" t="s">
        <v>27</v>
      </c>
      <c r="S85" s="37" t="s">
        <v>203</v>
      </c>
    </row>
    <row r="86" s="5" customFormat="1" ht="20.1" customHeight="1" spans="1:19">
      <c r="A86" s="20">
        <v>81</v>
      </c>
      <c r="B86" s="21" t="s">
        <v>219</v>
      </c>
      <c r="C86" s="22" t="s">
        <v>2329</v>
      </c>
      <c r="D86" s="21">
        <v>2000</v>
      </c>
      <c r="E86" s="23">
        <v>45.77</v>
      </c>
      <c r="F86" s="24">
        <f t="shared" si="7"/>
        <v>43.6967445925279</v>
      </c>
      <c r="G86" s="25" t="s">
        <v>162</v>
      </c>
      <c r="H86" s="26">
        <v>600000</v>
      </c>
      <c r="I86" s="26">
        <f t="shared" si="8"/>
        <v>90000</v>
      </c>
      <c r="J86" s="26">
        <f t="shared" si="9"/>
        <v>15600</v>
      </c>
      <c r="K86" s="32">
        <f t="shared" si="12"/>
        <v>105600</v>
      </c>
      <c r="L86" s="33"/>
      <c r="M86" s="34">
        <f t="shared" si="10"/>
        <v>73920</v>
      </c>
      <c r="N86" s="34">
        <f t="shared" si="13"/>
        <v>73920</v>
      </c>
      <c r="O86" s="34">
        <f t="shared" si="11"/>
        <v>31680</v>
      </c>
      <c r="P86" s="35">
        <v>44323</v>
      </c>
      <c r="Q86" s="35">
        <v>44687</v>
      </c>
      <c r="R86" s="20" t="s">
        <v>27</v>
      </c>
      <c r="S86" s="37" t="s">
        <v>1222</v>
      </c>
    </row>
    <row r="87" s="5" customFormat="1" ht="20.1" customHeight="1" spans="1:19">
      <c r="A87" s="20">
        <v>82</v>
      </c>
      <c r="B87" s="21" t="s">
        <v>233</v>
      </c>
      <c r="C87" s="22" t="s">
        <v>2330</v>
      </c>
      <c r="D87" s="21">
        <v>2000</v>
      </c>
      <c r="E87" s="23">
        <v>51.88</v>
      </c>
      <c r="F87" s="24">
        <f t="shared" si="7"/>
        <v>38.550501156515</v>
      </c>
      <c r="G87" s="25" t="s">
        <v>101</v>
      </c>
      <c r="H87" s="26">
        <v>600000</v>
      </c>
      <c r="I87" s="26">
        <f t="shared" si="8"/>
        <v>90000</v>
      </c>
      <c r="J87" s="26">
        <f t="shared" si="9"/>
        <v>15600</v>
      </c>
      <c r="K87" s="32">
        <f t="shared" si="12"/>
        <v>105600</v>
      </c>
      <c r="L87" s="33"/>
      <c r="M87" s="34">
        <f t="shared" si="10"/>
        <v>73920</v>
      </c>
      <c r="N87" s="34">
        <f t="shared" si="13"/>
        <v>73920</v>
      </c>
      <c r="O87" s="34">
        <f t="shared" si="11"/>
        <v>31680</v>
      </c>
      <c r="P87" s="35">
        <v>44318</v>
      </c>
      <c r="Q87" s="35">
        <v>44682</v>
      </c>
      <c r="R87" s="20" t="s">
        <v>27</v>
      </c>
      <c r="S87" s="37" t="s">
        <v>2315</v>
      </c>
    </row>
    <row r="88" s="5" customFormat="1" ht="20.1" customHeight="1" spans="1:19">
      <c r="A88" s="20">
        <v>83</v>
      </c>
      <c r="B88" s="21" t="s">
        <v>230</v>
      </c>
      <c r="C88" s="22" t="s">
        <v>2331</v>
      </c>
      <c r="D88" s="21">
        <v>2000</v>
      </c>
      <c r="E88" s="23">
        <v>53.21</v>
      </c>
      <c r="F88" s="24">
        <f t="shared" si="7"/>
        <v>37.5869197519263</v>
      </c>
      <c r="G88" s="25" t="s">
        <v>162</v>
      </c>
      <c r="H88" s="26">
        <v>600000</v>
      </c>
      <c r="I88" s="26">
        <f t="shared" si="8"/>
        <v>90000</v>
      </c>
      <c r="J88" s="26">
        <f t="shared" si="9"/>
        <v>15600</v>
      </c>
      <c r="K88" s="32">
        <f t="shared" si="12"/>
        <v>105600</v>
      </c>
      <c r="L88" s="33"/>
      <c r="M88" s="34">
        <f t="shared" si="10"/>
        <v>73920</v>
      </c>
      <c r="N88" s="34">
        <f t="shared" si="13"/>
        <v>73920</v>
      </c>
      <c r="O88" s="34">
        <f t="shared" si="11"/>
        <v>31680</v>
      </c>
      <c r="P88" s="35">
        <v>44326</v>
      </c>
      <c r="Q88" s="35">
        <v>44690</v>
      </c>
      <c r="R88" s="20" t="s">
        <v>27</v>
      </c>
      <c r="S88" s="37" t="s">
        <v>1222</v>
      </c>
    </row>
    <row r="89" s="5" customFormat="1" ht="20.1" customHeight="1" spans="1:19">
      <c r="A89" s="20">
        <v>84</v>
      </c>
      <c r="B89" s="21" t="s">
        <v>238</v>
      </c>
      <c r="C89" s="22" t="s">
        <v>2332</v>
      </c>
      <c r="D89" s="21">
        <v>2100</v>
      </c>
      <c r="E89" s="23">
        <v>51.79</v>
      </c>
      <c r="F89" s="24">
        <f t="shared" si="7"/>
        <v>40.5483684108901</v>
      </c>
      <c r="G89" s="25" t="s">
        <v>60</v>
      </c>
      <c r="H89" s="26">
        <v>630000</v>
      </c>
      <c r="I89" s="26">
        <f t="shared" si="8"/>
        <v>94500</v>
      </c>
      <c r="J89" s="26">
        <f t="shared" si="9"/>
        <v>16380</v>
      </c>
      <c r="K89" s="32">
        <f t="shared" si="12"/>
        <v>110880</v>
      </c>
      <c r="L89" s="33"/>
      <c r="M89" s="34">
        <f t="shared" si="10"/>
        <v>77616</v>
      </c>
      <c r="N89" s="34">
        <f t="shared" si="13"/>
        <v>77616</v>
      </c>
      <c r="O89" s="34">
        <f t="shared" si="11"/>
        <v>33264</v>
      </c>
      <c r="P89" s="35">
        <v>44326</v>
      </c>
      <c r="Q89" s="35">
        <v>44690</v>
      </c>
      <c r="R89" s="20" t="s">
        <v>24</v>
      </c>
      <c r="S89" s="37" t="s">
        <v>2333</v>
      </c>
    </row>
    <row r="90" s="5" customFormat="1" ht="20.1" customHeight="1" spans="1:19">
      <c r="A90" s="20">
        <v>85</v>
      </c>
      <c r="B90" s="21" t="s">
        <v>235</v>
      </c>
      <c r="C90" s="22" t="s">
        <v>2334</v>
      </c>
      <c r="D90" s="21">
        <v>2900</v>
      </c>
      <c r="E90" s="23">
        <v>68.01</v>
      </c>
      <c r="F90" s="24">
        <f t="shared" si="7"/>
        <v>42.6407881193942</v>
      </c>
      <c r="G90" s="25" t="s">
        <v>60</v>
      </c>
      <c r="H90" s="26">
        <v>870000</v>
      </c>
      <c r="I90" s="26">
        <f t="shared" si="8"/>
        <v>130500</v>
      </c>
      <c r="J90" s="26">
        <f t="shared" si="9"/>
        <v>22620</v>
      </c>
      <c r="K90" s="32">
        <f t="shared" si="12"/>
        <v>153120</v>
      </c>
      <c r="L90" s="33"/>
      <c r="M90" s="34">
        <f t="shared" si="10"/>
        <v>107184</v>
      </c>
      <c r="N90" s="34">
        <f t="shared" si="13"/>
        <v>107184</v>
      </c>
      <c r="O90" s="34">
        <f t="shared" si="11"/>
        <v>45936</v>
      </c>
      <c r="P90" s="35">
        <v>44326</v>
      </c>
      <c r="Q90" s="35">
        <v>44690</v>
      </c>
      <c r="R90" s="20" t="s">
        <v>24</v>
      </c>
      <c r="S90" s="37" t="s">
        <v>2333</v>
      </c>
    </row>
    <row r="91" s="5" customFormat="1" ht="20.1" customHeight="1" spans="1:19">
      <c r="A91" s="20">
        <v>86</v>
      </c>
      <c r="B91" s="21" t="s">
        <v>240</v>
      </c>
      <c r="C91" s="22" t="s">
        <v>2335</v>
      </c>
      <c r="D91" s="21">
        <v>750</v>
      </c>
      <c r="E91" s="23">
        <v>17.71</v>
      </c>
      <c r="F91" s="24">
        <f t="shared" si="7"/>
        <v>42.3489553924337</v>
      </c>
      <c r="G91" s="25" t="s">
        <v>162</v>
      </c>
      <c r="H91" s="26">
        <v>225000</v>
      </c>
      <c r="I91" s="26">
        <f t="shared" si="8"/>
        <v>33750</v>
      </c>
      <c r="J91" s="26">
        <f t="shared" si="9"/>
        <v>5850</v>
      </c>
      <c r="K91" s="32">
        <f t="shared" si="12"/>
        <v>39600</v>
      </c>
      <c r="L91" s="33"/>
      <c r="M91" s="34">
        <f t="shared" si="10"/>
        <v>27720</v>
      </c>
      <c r="N91" s="34">
        <f t="shared" si="13"/>
        <v>27720</v>
      </c>
      <c r="O91" s="34">
        <f t="shared" si="11"/>
        <v>11880</v>
      </c>
      <c r="P91" s="35">
        <v>44326</v>
      </c>
      <c r="Q91" s="35">
        <v>44690</v>
      </c>
      <c r="R91" s="20" t="s">
        <v>24</v>
      </c>
      <c r="S91" s="37" t="s">
        <v>2336</v>
      </c>
    </row>
    <row r="92" s="5" customFormat="1" ht="20.1" customHeight="1" spans="1:19">
      <c r="A92" s="20">
        <v>87</v>
      </c>
      <c r="B92" s="21" t="s">
        <v>243</v>
      </c>
      <c r="C92" s="22" t="s">
        <v>2337</v>
      </c>
      <c r="D92" s="21">
        <v>1200</v>
      </c>
      <c r="E92" s="23">
        <v>27.31</v>
      </c>
      <c r="F92" s="24">
        <f t="shared" si="7"/>
        <v>43.9399487367265</v>
      </c>
      <c r="G92" s="25" t="s">
        <v>60</v>
      </c>
      <c r="H92" s="26">
        <v>360000</v>
      </c>
      <c r="I92" s="26">
        <f t="shared" si="8"/>
        <v>54000</v>
      </c>
      <c r="J92" s="26">
        <f t="shared" si="9"/>
        <v>9360</v>
      </c>
      <c r="K92" s="32">
        <f t="shared" si="12"/>
        <v>63360</v>
      </c>
      <c r="L92" s="33"/>
      <c r="M92" s="34">
        <f t="shared" si="10"/>
        <v>44352</v>
      </c>
      <c r="N92" s="34">
        <f t="shared" si="13"/>
        <v>44352</v>
      </c>
      <c r="O92" s="34">
        <f t="shared" si="11"/>
        <v>19008</v>
      </c>
      <c r="P92" s="35">
        <v>44326</v>
      </c>
      <c r="Q92" s="35">
        <v>44690</v>
      </c>
      <c r="R92" s="20" t="s">
        <v>24</v>
      </c>
      <c r="S92" s="37" t="s">
        <v>245</v>
      </c>
    </row>
    <row r="93" s="5" customFormat="1" ht="20.1" customHeight="1" spans="1:19">
      <c r="A93" s="20">
        <v>88</v>
      </c>
      <c r="B93" s="21" t="s">
        <v>243</v>
      </c>
      <c r="C93" s="22" t="s">
        <v>2338</v>
      </c>
      <c r="D93" s="21">
        <v>1300</v>
      </c>
      <c r="E93" s="23">
        <v>34.67</v>
      </c>
      <c r="F93" s="24">
        <f t="shared" si="7"/>
        <v>37.4963945774445</v>
      </c>
      <c r="G93" s="25" t="s">
        <v>60</v>
      </c>
      <c r="H93" s="26">
        <v>390000</v>
      </c>
      <c r="I93" s="26">
        <f t="shared" si="8"/>
        <v>58500</v>
      </c>
      <c r="J93" s="26">
        <f t="shared" si="9"/>
        <v>10140</v>
      </c>
      <c r="K93" s="32">
        <f t="shared" si="12"/>
        <v>68640</v>
      </c>
      <c r="L93" s="33"/>
      <c r="M93" s="34">
        <f t="shared" si="10"/>
        <v>48048</v>
      </c>
      <c r="N93" s="34">
        <f t="shared" si="13"/>
        <v>48048</v>
      </c>
      <c r="O93" s="34">
        <f t="shared" si="11"/>
        <v>20592</v>
      </c>
      <c r="P93" s="35">
        <v>44326</v>
      </c>
      <c r="Q93" s="35">
        <v>44690</v>
      </c>
      <c r="R93" s="20" t="s">
        <v>24</v>
      </c>
      <c r="S93" s="37" t="s">
        <v>245</v>
      </c>
    </row>
    <row r="94" s="5" customFormat="1" ht="20.1" customHeight="1" spans="1:19">
      <c r="A94" s="20">
        <v>89</v>
      </c>
      <c r="B94" s="21" t="s">
        <v>243</v>
      </c>
      <c r="C94" s="22" t="s">
        <v>2339</v>
      </c>
      <c r="D94" s="21">
        <v>1800</v>
      </c>
      <c r="E94" s="23">
        <v>42.84</v>
      </c>
      <c r="F94" s="24">
        <f t="shared" si="7"/>
        <v>42.0168067226891</v>
      </c>
      <c r="G94" s="25" t="s">
        <v>60</v>
      </c>
      <c r="H94" s="26">
        <v>540000</v>
      </c>
      <c r="I94" s="26">
        <f t="shared" si="8"/>
        <v>81000</v>
      </c>
      <c r="J94" s="26">
        <f t="shared" si="9"/>
        <v>14040</v>
      </c>
      <c r="K94" s="32">
        <f t="shared" si="12"/>
        <v>95040</v>
      </c>
      <c r="L94" s="33"/>
      <c r="M94" s="34">
        <f t="shared" si="10"/>
        <v>66528</v>
      </c>
      <c r="N94" s="34">
        <f t="shared" si="13"/>
        <v>66528</v>
      </c>
      <c r="O94" s="34">
        <f t="shared" si="11"/>
        <v>28512</v>
      </c>
      <c r="P94" s="35">
        <v>44326</v>
      </c>
      <c r="Q94" s="35">
        <v>44690</v>
      </c>
      <c r="R94" s="20" t="s">
        <v>24</v>
      </c>
      <c r="S94" s="37" t="s">
        <v>245</v>
      </c>
    </row>
    <row r="95" s="5" customFormat="1" ht="20.1" customHeight="1" spans="1:19">
      <c r="A95" s="20">
        <v>90</v>
      </c>
      <c r="B95" s="21" t="s">
        <v>250</v>
      </c>
      <c r="C95" s="22" t="s">
        <v>2340</v>
      </c>
      <c r="D95" s="21">
        <v>4000</v>
      </c>
      <c r="E95" s="23">
        <v>101.9</v>
      </c>
      <c r="F95" s="24">
        <f t="shared" si="7"/>
        <v>39.2541707556428</v>
      </c>
      <c r="G95" s="25" t="s">
        <v>174</v>
      </c>
      <c r="H95" s="26">
        <v>1200000</v>
      </c>
      <c r="I95" s="26">
        <f t="shared" si="8"/>
        <v>180000</v>
      </c>
      <c r="J95" s="26">
        <f t="shared" si="9"/>
        <v>31200</v>
      </c>
      <c r="K95" s="32">
        <f t="shared" si="12"/>
        <v>211200</v>
      </c>
      <c r="L95" s="33"/>
      <c r="M95" s="34">
        <f t="shared" si="10"/>
        <v>147840</v>
      </c>
      <c r="N95" s="34">
        <f t="shared" si="13"/>
        <v>147840</v>
      </c>
      <c r="O95" s="34">
        <f t="shared" si="11"/>
        <v>63360</v>
      </c>
      <c r="P95" s="35">
        <v>44327</v>
      </c>
      <c r="Q95" s="35">
        <v>44691</v>
      </c>
      <c r="R95" s="20" t="s">
        <v>27</v>
      </c>
      <c r="S95" s="37" t="s">
        <v>2341</v>
      </c>
    </row>
    <row r="96" s="5" customFormat="1" ht="20.1" customHeight="1" spans="1:19">
      <c r="A96" s="20">
        <v>91</v>
      </c>
      <c r="B96" s="21" t="s">
        <v>260</v>
      </c>
      <c r="C96" s="22" t="s">
        <v>2342</v>
      </c>
      <c r="D96" s="21">
        <v>1850</v>
      </c>
      <c r="E96" s="23">
        <v>42.73</v>
      </c>
      <c r="F96" s="24">
        <f t="shared" si="7"/>
        <v>43.2951088228411</v>
      </c>
      <c r="G96" s="25" t="s">
        <v>162</v>
      </c>
      <c r="H96" s="26">
        <v>555000</v>
      </c>
      <c r="I96" s="26">
        <f t="shared" si="8"/>
        <v>83250</v>
      </c>
      <c r="J96" s="26">
        <f t="shared" si="9"/>
        <v>14430</v>
      </c>
      <c r="K96" s="32">
        <f t="shared" si="12"/>
        <v>97680</v>
      </c>
      <c r="L96" s="33"/>
      <c r="M96" s="34">
        <f t="shared" si="10"/>
        <v>68376</v>
      </c>
      <c r="N96" s="34">
        <f t="shared" si="13"/>
        <v>68376</v>
      </c>
      <c r="O96" s="34">
        <f t="shared" si="11"/>
        <v>29304</v>
      </c>
      <c r="P96" s="35">
        <v>44336</v>
      </c>
      <c r="Q96" s="35">
        <v>44700</v>
      </c>
      <c r="R96" s="20" t="s">
        <v>24</v>
      </c>
      <c r="S96" s="37" t="s">
        <v>2343</v>
      </c>
    </row>
    <row r="97" s="5" customFormat="1" ht="20.1" customHeight="1" spans="1:19">
      <c r="A97" s="20">
        <v>92</v>
      </c>
      <c r="B97" s="21" t="s">
        <v>253</v>
      </c>
      <c r="C97" s="22" t="s">
        <v>2344</v>
      </c>
      <c r="D97" s="21">
        <v>650</v>
      </c>
      <c r="E97" s="23">
        <v>15.05</v>
      </c>
      <c r="F97" s="24">
        <f t="shared" si="7"/>
        <v>43.1893687707641</v>
      </c>
      <c r="G97" s="25" t="s">
        <v>60</v>
      </c>
      <c r="H97" s="26">
        <v>195000</v>
      </c>
      <c r="I97" s="26">
        <f t="shared" si="8"/>
        <v>29250</v>
      </c>
      <c r="J97" s="26">
        <f t="shared" si="9"/>
        <v>5070</v>
      </c>
      <c r="K97" s="32">
        <f t="shared" si="12"/>
        <v>34320</v>
      </c>
      <c r="L97" s="33"/>
      <c r="M97" s="34">
        <f t="shared" si="10"/>
        <v>24024</v>
      </c>
      <c r="N97" s="34">
        <f t="shared" si="13"/>
        <v>24024</v>
      </c>
      <c r="O97" s="34">
        <f t="shared" si="11"/>
        <v>10296</v>
      </c>
      <c r="P97" s="35">
        <v>44332</v>
      </c>
      <c r="Q97" s="35">
        <v>44696</v>
      </c>
      <c r="R97" s="20" t="s">
        <v>24</v>
      </c>
      <c r="S97" s="37" t="s">
        <v>257</v>
      </c>
    </row>
    <row r="98" s="5" customFormat="1" ht="20.1" customHeight="1" spans="1:19">
      <c r="A98" s="20">
        <v>93</v>
      </c>
      <c r="B98" s="21" t="s">
        <v>253</v>
      </c>
      <c r="C98" s="22" t="s">
        <v>2345</v>
      </c>
      <c r="D98" s="21">
        <v>800</v>
      </c>
      <c r="E98" s="23">
        <v>21.35</v>
      </c>
      <c r="F98" s="24">
        <f t="shared" si="7"/>
        <v>37.4707259953162</v>
      </c>
      <c r="G98" s="25" t="s">
        <v>60</v>
      </c>
      <c r="H98" s="26">
        <v>240000</v>
      </c>
      <c r="I98" s="26">
        <f t="shared" si="8"/>
        <v>36000</v>
      </c>
      <c r="J98" s="26">
        <f t="shared" si="9"/>
        <v>6240</v>
      </c>
      <c r="K98" s="32">
        <f t="shared" si="12"/>
        <v>42240</v>
      </c>
      <c r="L98" s="33"/>
      <c r="M98" s="34">
        <f t="shared" si="10"/>
        <v>29568</v>
      </c>
      <c r="N98" s="34">
        <f t="shared" si="13"/>
        <v>29568</v>
      </c>
      <c r="O98" s="34">
        <f t="shared" si="11"/>
        <v>12672</v>
      </c>
      <c r="P98" s="35">
        <v>44332</v>
      </c>
      <c r="Q98" s="35">
        <v>44696</v>
      </c>
      <c r="R98" s="20" t="s">
        <v>24</v>
      </c>
      <c r="S98" s="37" t="s">
        <v>255</v>
      </c>
    </row>
    <row r="99" s="5" customFormat="1" ht="20.1" customHeight="1" spans="1:19">
      <c r="A99" s="20">
        <v>94</v>
      </c>
      <c r="B99" s="21" t="s">
        <v>253</v>
      </c>
      <c r="C99" s="22" t="s">
        <v>2346</v>
      </c>
      <c r="D99" s="21">
        <v>800</v>
      </c>
      <c r="E99" s="23">
        <v>18.25</v>
      </c>
      <c r="F99" s="24">
        <f t="shared" si="7"/>
        <v>43.8356164383562</v>
      </c>
      <c r="G99" s="25" t="s">
        <v>60</v>
      </c>
      <c r="H99" s="26">
        <v>240000</v>
      </c>
      <c r="I99" s="26">
        <f t="shared" si="8"/>
        <v>36000</v>
      </c>
      <c r="J99" s="26">
        <f t="shared" si="9"/>
        <v>6240</v>
      </c>
      <c r="K99" s="32">
        <f t="shared" si="12"/>
        <v>42240</v>
      </c>
      <c r="L99" s="33"/>
      <c r="M99" s="34">
        <f t="shared" si="10"/>
        <v>29568</v>
      </c>
      <c r="N99" s="34">
        <f t="shared" si="13"/>
        <v>29568</v>
      </c>
      <c r="O99" s="34">
        <f t="shared" si="11"/>
        <v>12672</v>
      </c>
      <c r="P99" s="35">
        <v>44332</v>
      </c>
      <c r="Q99" s="35">
        <v>44696</v>
      </c>
      <c r="R99" s="20" t="s">
        <v>24</v>
      </c>
      <c r="S99" s="37" t="s">
        <v>257</v>
      </c>
    </row>
    <row r="100" s="5" customFormat="1" ht="20.1" customHeight="1" spans="1:19">
      <c r="A100" s="20">
        <v>95</v>
      </c>
      <c r="B100" s="21" t="s">
        <v>253</v>
      </c>
      <c r="C100" s="22" t="s">
        <v>2347</v>
      </c>
      <c r="D100" s="21">
        <v>600</v>
      </c>
      <c r="E100" s="23">
        <v>14.15</v>
      </c>
      <c r="F100" s="24">
        <f t="shared" si="7"/>
        <v>42.4028268551237</v>
      </c>
      <c r="G100" s="25" t="s">
        <v>60</v>
      </c>
      <c r="H100" s="26">
        <v>180000</v>
      </c>
      <c r="I100" s="26">
        <f t="shared" si="8"/>
        <v>27000</v>
      </c>
      <c r="J100" s="26">
        <f t="shared" si="9"/>
        <v>4680</v>
      </c>
      <c r="K100" s="32">
        <f t="shared" si="12"/>
        <v>31680</v>
      </c>
      <c r="L100" s="33"/>
      <c r="M100" s="34">
        <f t="shared" si="10"/>
        <v>22176</v>
      </c>
      <c r="N100" s="34">
        <f t="shared" si="13"/>
        <v>22176</v>
      </c>
      <c r="O100" s="34">
        <f t="shared" si="11"/>
        <v>9504</v>
      </c>
      <c r="P100" s="35">
        <v>44332</v>
      </c>
      <c r="Q100" s="35">
        <v>44696</v>
      </c>
      <c r="R100" s="20" t="s">
        <v>24</v>
      </c>
      <c r="S100" s="37" t="s">
        <v>257</v>
      </c>
    </row>
    <row r="101" s="5" customFormat="1" ht="20.1" customHeight="1" spans="1:19">
      <c r="A101" s="20">
        <v>96</v>
      </c>
      <c r="B101" s="21" t="s">
        <v>263</v>
      </c>
      <c r="C101" s="22" t="s">
        <v>2348</v>
      </c>
      <c r="D101" s="21">
        <v>2700</v>
      </c>
      <c r="E101" s="23">
        <v>79.59</v>
      </c>
      <c r="F101" s="24">
        <f t="shared" si="7"/>
        <v>33.9238597813796</v>
      </c>
      <c r="G101" s="25" t="s">
        <v>101</v>
      </c>
      <c r="H101" s="26">
        <v>810000</v>
      </c>
      <c r="I101" s="26">
        <f t="shared" si="8"/>
        <v>121500</v>
      </c>
      <c r="J101" s="26">
        <f t="shared" si="9"/>
        <v>21060</v>
      </c>
      <c r="K101" s="32">
        <f t="shared" si="12"/>
        <v>142560</v>
      </c>
      <c r="L101" s="33"/>
      <c r="M101" s="34">
        <f t="shared" si="10"/>
        <v>99792</v>
      </c>
      <c r="N101" s="34">
        <f t="shared" si="13"/>
        <v>99792</v>
      </c>
      <c r="O101" s="34">
        <f t="shared" si="11"/>
        <v>42768</v>
      </c>
      <c r="P101" s="35">
        <v>44333</v>
      </c>
      <c r="Q101" s="35">
        <v>44697</v>
      </c>
      <c r="R101" s="20" t="s">
        <v>24</v>
      </c>
      <c r="S101" s="37" t="s">
        <v>265</v>
      </c>
    </row>
    <row r="102" s="5" customFormat="1" ht="20.1" customHeight="1" spans="1:19">
      <c r="A102" s="20">
        <v>97</v>
      </c>
      <c r="B102" s="21" t="s">
        <v>269</v>
      </c>
      <c r="C102" s="22" t="s">
        <v>2349</v>
      </c>
      <c r="D102" s="21">
        <v>1900</v>
      </c>
      <c r="E102" s="23">
        <v>47.56</v>
      </c>
      <c r="F102" s="24">
        <f t="shared" si="7"/>
        <v>39.9495374264087</v>
      </c>
      <c r="G102" s="25" t="s">
        <v>271</v>
      </c>
      <c r="H102" s="26">
        <v>570000</v>
      </c>
      <c r="I102" s="26">
        <f t="shared" si="8"/>
        <v>85500</v>
      </c>
      <c r="J102" s="26">
        <f t="shared" si="9"/>
        <v>14820</v>
      </c>
      <c r="K102" s="32">
        <f t="shared" si="12"/>
        <v>100320</v>
      </c>
      <c r="L102" s="33"/>
      <c r="M102" s="34">
        <f t="shared" si="10"/>
        <v>70224</v>
      </c>
      <c r="N102" s="34">
        <f t="shared" si="13"/>
        <v>70224</v>
      </c>
      <c r="O102" s="34">
        <f t="shared" si="11"/>
        <v>30096</v>
      </c>
      <c r="P102" s="35">
        <v>44328</v>
      </c>
      <c r="Q102" s="35">
        <v>44692</v>
      </c>
      <c r="R102" s="20" t="s">
        <v>26</v>
      </c>
      <c r="S102" s="37" t="s">
        <v>1038</v>
      </c>
    </row>
    <row r="103" s="5" customFormat="1" ht="20.1" customHeight="1" spans="1:19">
      <c r="A103" s="20">
        <v>98</v>
      </c>
      <c r="B103" s="21" t="s">
        <v>160</v>
      </c>
      <c r="C103" s="22" t="s">
        <v>2350</v>
      </c>
      <c r="D103" s="21">
        <v>650</v>
      </c>
      <c r="E103" s="23">
        <v>15.15</v>
      </c>
      <c r="F103" s="24">
        <f t="shared" si="7"/>
        <v>42.9042904290429</v>
      </c>
      <c r="G103" s="25" t="s">
        <v>162</v>
      </c>
      <c r="H103" s="26">
        <v>195000</v>
      </c>
      <c r="I103" s="26">
        <f t="shared" si="8"/>
        <v>29250</v>
      </c>
      <c r="J103" s="26">
        <f t="shared" si="9"/>
        <v>5070</v>
      </c>
      <c r="K103" s="32">
        <f t="shared" si="12"/>
        <v>34320</v>
      </c>
      <c r="L103" s="33"/>
      <c r="M103" s="34">
        <f t="shared" si="10"/>
        <v>24024</v>
      </c>
      <c r="N103" s="34">
        <f t="shared" si="13"/>
        <v>24024</v>
      </c>
      <c r="O103" s="34">
        <f t="shared" si="11"/>
        <v>10296</v>
      </c>
      <c r="P103" s="35">
        <v>44331</v>
      </c>
      <c r="Q103" s="35">
        <v>44695</v>
      </c>
      <c r="R103" s="20" t="s">
        <v>24</v>
      </c>
      <c r="S103" s="37" t="s">
        <v>163</v>
      </c>
    </row>
    <row r="104" s="5" customFormat="1" ht="20.1" customHeight="1" spans="1:19">
      <c r="A104" s="20">
        <v>99</v>
      </c>
      <c r="B104" s="21" t="s">
        <v>269</v>
      </c>
      <c r="C104" s="22" t="s">
        <v>2351</v>
      </c>
      <c r="D104" s="21">
        <v>1800</v>
      </c>
      <c r="E104" s="23">
        <v>44.78</v>
      </c>
      <c r="F104" s="24">
        <f t="shared" si="7"/>
        <v>40.1965163019205</v>
      </c>
      <c r="G104" s="25" t="s">
        <v>60</v>
      </c>
      <c r="H104" s="26">
        <v>540000</v>
      </c>
      <c r="I104" s="26">
        <f t="shared" si="8"/>
        <v>81000</v>
      </c>
      <c r="J104" s="26">
        <f t="shared" si="9"/>
        <v>14040</v>
      </c>
      <c r="K104" s="32">
        <f t="shared" si="12"/>
        <v>95040</v>
      </c>
      <c r="L104" s="33"/>
      <c r="M104" s="34">
        <f t="shared" si="10"/>
        <v>66528</v>
      </c>
      <c r="N104" s="34">
        <f t="shared" si="13"/>
        <v>66528</v>
      </c>
      <c r="O104" s="34">
        <f t="shared" si="11"/>
        <v>28512</v>
      </c>
      <c r="P104" s="35">
        <v>44336</v>
      </c>
      <c r="Q104" s="35">
        <v>44700</v>
      </c>
      <c r="R104" s="20" t="s">
        <v>26</v>
      </c>
      <c r="S104" s="37" t="s">
        <v>1038</v>
      </c>
    </row>
    <row r="105" s="5" customFormat="1" ht="20.1" customHeight="1" spans="1:19">
      <c r="A105" s="20">
        <v>100</v>
      </c>
      <c r="B105" s="21" t="s">
        <v>278</v>
      </c>
      <c r="C105" s="22" t="s">
        <v>2352</v>
      </c>
      <c r="D105" s="21">
        <v>2200</v>
      </c>
      <c r="E105" s="23">
        <v>64.9</v>
      </c>
      <c r="F105" s="24">
        <f t="shared" si="7"/>
        <v>33.8983050847458</v>
      </c>
      <c r="G105" s="25" t="s">
        <v>60</v>
      </c>
      <c r="H105" s="26">
        <v>660000</v>
      </c>
      <c r="I105" s="26">
        <f t="shared" si="8"/>
        <v>99000</v>
      </c>
      <c r="J105" s="26">
        <f t="shared" si="9"/>
        <v>17160</v>
      </c>
      <c r="K105" s="32">
        <f t="shared" si="12"/>
        <v>116160</v>
      </c>
      <c r="L105" s="33"/>
      <c r="M105" s="34">
        <f t="shared" si="10"/>
        <v>81312</v>
      </c>
      <c r="N105" s="34">
        <f t="shared" si="13"/>
        <v>81312</v>
      </c>
      <c r="O105" s="34">
        <f t="shared" si="11"/>
        <v>34848</v>
      </c>
      <c r="P105" s="35">
        <v>44333</v>
      </c>
      <c r="Q105" s="35">
        <v>44697</v>
      </c>
      <c r="R105" s="20" t="s">
        <v>27</v>
      </c>
      <c r="S105" s="37" t="s">
        <v>203</v>
      </c>
    </row>
    <row r="106" s="5" customFormat="1" ht="20.1" customHeight="1" spans="1:19">
      <c r="A106" s="20">
        <v>101</v>
      </c>
      <c r="B106" s="21" t="s">
        <v>280</v>
      </c>
      <c r="C106" s="22" t="s">
        <v>2353</v>
      </c>
      <c r="D106" s="21">
        <v>2500</v>
      </c>
      <c r="E106" s="23">
        <v>81.55</v>
      </c>
      <c r="F106" s="24">
        <f t="shared" si="7"/>
        <v>30.6560392397302</v>
      </c>
      <c r="G106" s="25" t="s">
        <v>64</v>
      </c>
      <c r="H106" s="26">
        <v>750000</v>
      </c>
      <c r="I106" s="26">
        <f t="shared" si="8"/>
        <v>112500</v>
      </c>
      <c r="J106" s="26">
        <f t="shared" si="9"/>
        <v>19500</v>
      </c>
      <c r="K106" s="32">
        <f t="shared" si="12"/>
        <v>132000</v>
      </c>
      <c r="L106" s="33"/>
      <c r="M106" s="34">
        <f t="shared" si="10"/>
        <v>92400</v>
      </c>
      <c r="N106" s="34">
        <f t="shared" si="13"/>
        <v>92400</v>
      </c>
      <c r="O106" s="34">
        <f t="shared" si="11"/>
        <v>39600</v>
      </c>
      <c r="P106" s="35">
        <v>44348</v>
      </c>
      <c r="Q106" s="35">
        <v>44712</v>
      </c>
      <c r="R106" s="20" t="s">
        <v>27</v>
      </c>
      <c r="S106" s="37" t="s">
        <v>1013</v>
      </c>
    </row>
    <row r="107" s="5" customFormat="1" ht="20.1" customHeight="1" spans="1:19">
      <c r="A107" s="20">
        <v>102</v>
      </c>
      <c r="B107" s="21" t="s">
        <v>283</v>
      </c>
      <c r="C107" s="22" t="s">
        <v>2354</v>
      </c>
      <c r="D107" s="21">
        <v>1200</v>
      </c>
      <c r="E107" s="23">
        <v>30.03</v>
      </c>
      <c r="F107" s="24">
        <f t="shared" si="7"/>
        <v>39.96003996004</v>
      </c>
      <c r="G107" s="25" t="s">
        <v>64</v>
      </c>
      <c r="H107" s="26">
        <v>360000</v>
      </c>
      <c r="I107" s="26">
        <f t="shared" si="8"/>
        <v>54000</v>
      </c>
      <c r="J107" s="26">
        <f t="shared" si="9"/>
        <v>9360</v>
      </c>
      <c r="K107" s="32">
        <f t="shared" si="12"/>
        <v>63360</v>
      </c>
      <c r="L107" s="33"/>
      <c r="M107" s="34">
        <f t="shared" si="10"/>
        <v>44352</v>
      </c>
      <c r="N107" s="34">
        <f t="shared" si="13"/>
        <v>44352</v>
      </c>
      <c r="O107" s="34">
        <f t="shared" si="11"/>
        <v>19008</v>
      </c>
      <c r="P107" s="35">
        <v>44336</v>
      </c>
      <c r="Q107" s="35">
        <v>44700</v>
      </c>
      <c r="R107" s="20" t="s">
        <v>26</v>
      </c>
      <c r="S107" s="37" t="s">
        <v>1038</v>
      </c>
    </row>
    <row r="108" s="5" customFormat="1" ht="20.1" customHeight="1" spans="1:19">
      <c r="A108" s="20">
        <v>103</v>
      </c>
      <c r="B108" s="21" t="s">
        <v>283</v>
      </c>
      <c r="C108" s="22" t="s">
        <v>2355</v>
      </c>
      <c r="D108" s="21">
        <v>800</v>
      </c>
      <c r="E108" s="23">
        <v>20.26</v>
      </c>
      <c r="F108" s="24">
        <f t="shared" si="7"/>
        <v>39.4866732477789</v>
      </c>
      <c r="G108" s="25" t="s">
        <v>113</v>
      </c>
      <c r="H108" s="26">
        <v>240000</v>
      </c>
      <c r="I108" s="26">
        <f t="shared" si="8"/>
        <v>36000</v>
      </c>
      <c r="J108" s="26">
        <f t="shared" si="9"/>
        <v>6240</v>
      </c>
      <c r="K108" s="32">
        <f t="shared" si="12"/>
        <v>42240</v>
      </c>
      <c r="L108" s="33"/>
      <c r="M108" s="34">
        <f t="shared" si="10"/>
        <v>29568</v>
      </c>
      <c r="N108" s="34">
        <f t="shared" si="13"/>
        <v>29568</v>
      </c>
      <c r="O108" s="34">
        <f t="shared" si="11"/>
        <v>12672</v>
      </c>
      <c r="P108" s="35">
        <v>44336</v>
      </c>
      <c r="Q108" s="35">
        <v>44700</v>
      </c>
      <c r="R108" s="20" t="s">
        <v>26</v>
      </c>
      <c r="S108" s="37" t="s">
        <v>1038</v>
      </c>
    </row>
    <row r="109" s="5" customFormat="1" ht="20.1" customHeight="1" spans="1:19">
      <c r="A109" s="20">
        <v>104</v>
      </c>
      <c r="B109" s="21" t="s">
        <v>283</v>
      </c>
      <c r="C109" s="22" t="s">
        <v>2356</v>
      </c>
      <c r="D109" s="21">
        <v>1500</v>
      </c>
      <c r="E109" s="23">
        <v>34.26</v>
      </c>
      <c r="F109" s="24">
        <f t="shared" si="7"/>
        <v>43.7828371278459</v>
      </c>
      <c r="G109" s="25" t="s">
        <v>60</v>
      </c>
      <c r="H109" s="26">
        <v>450000</v>
      </c>
      <c r="I109" s="26">
        <f t="shared" si="8"/>
        <v>67500</v>
      </c>
      <c r="J109" s="26">
        <f t="shared" si="9"/>
        <v>11700</v>
      </c>
      <c r="K109" s="32">
        <f t="shared" si="12"/>
        <v>79200</v>
      </c>
      <c r="L109" s="33"/>
      <c r="M109" s="34">
        <f t="shared" si="10"/>
        <v>55440</v>
      </c>
      <c r="N109" s="34">
        <f t="shared" si="13"/>
        <v>55440</v>
      </c>
      <c r="O109" s="34">
        <f t="shared" si="11"/>
        <v>23760</v>
      </c>
      <c r="P109" s="35">
        <v>44336</v>
      </c>
      <c r="Q109" s="35">
        <v>44700</v>
      </c>
      <c r="R109" s="20" t="s">
        <v>26</v>
      </c>
      <c r="S109" s="37" t="s">
        <v>2357</v>
      </c>
    </row>
    <row r="110" s="5" customFormat="1" ht="20.1" customHeight="1" spans="1:19">
      <c r="A110" s="20">
        <v>105</v>
      </c>
      <c r="B110" s="21" t="s">
        <v>176</v>
      </c>
      <c r="C110" s="22" t="s">
        <v>2358</v>
      </c>
      <c r="D110" s="21">
        <v>400</v>
      </c>
      <c r="E110" s="23">
        <v>9.37</v>
      </c>
      <c r="F110" s="24">
        <f t="shared" si="7"/>
        <v>42.6894343649947</v>
      </c>
      <c r="G110" s="25" t="s">
        <v>64</v>
      </c>
      <c r="H110" s="26">
        <v>120000</v>
      </c>
      <c r="I110" s="26">
        <f t="shared" si="8"/>
        <v>18000</v>
      </c>
      <c r="J110" s="26">
        <f t="shared" si="9"/>
        <v>3120</v>
      </c>
      <c r="K110" s="32">
        <f t="shared" si="12"/>
        <v>21120</v>
      </c>
      <c r="L110" s="33"/>
      <c r="M110" s="34">
        <f t="shared" si="10"/>
        <v>14784</v>
      </c>
      <c r="N110" s="34">
        <f t="shared" si="13"/>
        <v>14784</v>
      </c>
      <c r="O110" s="34">
        <f t="shared" si="11"/>
        <v>6336</v>
      </c>
      <c r="P110" s="35">
        <v>44348</v>
      </c>
      <c r="Q110" s="35">
        <v>44712</v>
      </c>
      <c r="R110" s="20" t="s">
        <v>27</v>
      </c>
      <c r="S110" s="37" t="s">
        <v>1187</v>
      </c>
    </row>
    <row r="111" s="5" customFormat="1" ht="20.1" customHeight="1" spans="1:19">
      <c r="A111" s="20">
        <v>106</v>
      </c>
      <c r="B111" s="21" t="s">
        <v>291</v>
      </c>
      <c r="C111" s="22" t="s">
        <v>2359</v>
      </c>
      <c r="D111" s="21">
        <v>450</v>
      </c>
      <c r="E111" s="23">
        <v>12.25</v>
      </c>
      <c r="F111" s="24">
        <f t="shared" si="7"/>
        <v>36.734693877551</v>
      </c>
      <c r="G111" s="25" t="s">
        <v>60</v>
      </c>
      <c r="H111" s="26">
        <v>135000</v>
      </c>
      <c r="I111" s="26">
        <f t="shared" si="8"/>
        <v>20250</v>
      </c>
      <c r="J111" s="26">
        <f t="shared" si="9"/>
        <v>3510</v>
      </c>
      <c r="K111" s="32">
        <f t="shared" si="12"/>
        <v>23760</v>
      </c>
      <c r="L111" s="33"/>
      <c r="M111" s="34">
        <f t="shared" si="10"/>
        <v>16632</v>
      </c>
      <c r="N111" s="34">
        <f t="shared" si="13"/>
        <v>16632</v>
      </c>
      <c r="O111" s="34">
        <f t="shared" si="11"/>
        <v>7128</v>
      </c>
      <c r="P111" s="35">
        <v>44348</v>
      </c>
      <c r="Q111" s="35">
        <v>44712</v>
      </c>
      <c r="R111" s="20" t="s">
        <v>27</v>
      </c>
      <c r="S111" s="37" t="s">
        <v>1101</v>
      </c>
    </row>
    <row r="112" s="5" customFormat="1" ht="20.1" customHeight="1" spans="1:19">
      <c r="A112" s="20">
        <v>107</v>
      </c>
      <c r="B112" s="21" t="s">
        <v>291</v>
      </c>
      <c r="C112" s="22" t="s">
        <v>2360</v>
      </c>
      <c r="D112" s="21">
        <v>850</v>
      </c>
      <c r="E112" s="23">
        <v>20.8</v>
      </c>
      <c r="F112" s="24">
        <f t="shared" si="7"/>
        <v>40.8653846153846</v>
      </c>
      <c r="G112" s="25" t="s">
        <v>60</v>
      </c>
      <c r="H112" s="26">
        <v>255000</v>
      </c>
      <c r="I112" s="26">
        <f t="shared" si="8"/>
        <v>38250</v>
      </c>
      <c r="J112" s="26">
        <f t="shared" si="9"/>
        <v>6630</v>
      </c>
      <c r="K112" s="32">
        <f t="shared" si="12"/>
        <v>44880</v>
      </c>
      <c r="L112" s="33"/>
      <c r="M112" s="34">
        <f t="shared" si="10"/>
        <v>31416</v>
      </c>
      <c r="N112" s="34">
        <f t="shared" si="13"/>
        <v>31416</v>
      </c>
      <c r="O112" s="34">
        <f t="shared" si="11"/>
        <v>13464</v>
      </c>
      <c r="P112" s="35">
        <v>44348</v>
      </c>
      <c r="Q112" s="35">
        <v>44712</v>
      </c>
      <c r="R112" s="20" t="s">
        <v>27</v>
      </c>
      <c r="S112" s="37" t="s">
        <v>1101</v>
      </c>
    </row>
    <row r="113" s="5" customFormat="1" ht="20.1" customHeight="1" spans="1:19">
      <c r="A113" s="20">
        <v>108</v>
      </c>
      <c r="B113" s="21" t="s">
        <v>288</v>
      </c>
      <c r="C113" s="22" t="s">
        <v>2361</v>
      </c>
      <c r="D113" s="21">
        <v>2000</v>
      </c>
      <c r="E113" s="23">
        <v>52.78</v>
      </c>
      <c r="F113" s="24">
        <f t="shared" si="7"/>
        <v>37.8931413414172</v>
      </c>
      <c r="G113" s="25" t="s">
        <v>60</v>
      </c>
      <c r="H113" s="26">
        <v>600000</v>
      </c>
      <c r="I113" s="26">
        <f t="shared" si="8"/>
        <v>90000</v>
      </c>
      <c r="J113" s="26">
        <f t="shared" si="9"/>
        <v>15600</v>
      </c>
      <c r="K113" s="32">
        <f t="shared" si="12"/>
        <v>105600</v>
      </c>
      <c r="L113" s="33"/>
      <c r="M113" s="34">
        <f t="shared" si="10"/>
        <v>73920</v>
      </c>
      <c r="N113" s="34">
        <f t="shared" si="13"/>
        <v>73920</v>
      </c>
      <c r="O113" s="34">
        <f t="shared" si="11"/>
        <v>31680</v>
      </c>
      <c r="P113" s="35">
        <v>44348</v>
      </c>
      <c r="Q113" s="35">
        <v>44712</v>
      </c>
      <c r="R113" s="20" t="s">
        <v>24</v>
      </c>
      <c r="S113" s="37" t="s">
        <v>290</v>
      </c>
    </row>
    <row r="114" s="5" customFormat="1" ht="20.1" customHeight="1" spans="1:19">
      <c r="A114" s="20">
        <v>109</v>
      </c>
      <c r="B114" s="21" t="s">
        <v>295</v>
      </c>
      <c r="C114" s="22" t="s">
        <v>2362</v>
      </c>
      <c r="D114" s="21">
        <v>1500</v>
      </c>
      <c r="E114" s="23">
        <v>34.14</v>
      </c>
      <c r="F114" s="24">
        <f t="shared" si="7"/>
        <v>43.9367311072056</v>
      </c>
      <c r="G114" s="25" t="s">
        <v>162</v>
      </c>
      <c r="H114" s="26">
        <v>450000</v>
      </c>
      <c r="I114" s="26">
        <f t="shared" si="8"/>
        <v>67500</v>
      </c>
      <c r="J114" s="26">
        <f t="shared" si="9"/>
        <v>11700</v>
      </c>
      <c r="K114" s="32">
        <f t="shared" si="12"/>
        <v>79200</v>
      </c>
      <c r="L114" s="33"/>
      <c r="M114" s="34">
        <f t="shared" si="10"/>
        <v>55440</v>
      </c>
      <c r="N114" s="34">
        <f t="shared" si="13"/>
        <v>55440</v>
      </c>
      <c r="O114" s="34">
        <f t="shared" si="11"/>
        <v>23760</v>
      </c>
      <c r="P114" s="35">
        <v>44348</v>
      </c>
      <c r="Q114" s="35">
        <v>44712</v>
      </c>
      <c r="R114" s="20" t="s">
        <v>24</v>
      </c>
      <c r="S114" s="37" t="s">
        <v>2363</v>
      </c>
    </row>
    <row r="115" s="5" customFormat="1" ht="20.1" customHeight="1" spans="1:19">
      <c r="A115" s="20">
        <v>110</v>
      </c>
      <c r="B115" s="21" t="s">
        <v>298</v>
      </c>
      <c r="C115" s="22" t="s">
        <v>2364</v>
      </c>
      <c r="D115" s="21">
        <v>320</v>
      </c>
      <c r="E115" s="23">
        <v>8.65</v>
      </c>
      <c r="F115" s="24">
        <f t="shared" si="7"/>
        <v>36.9942196531792</v>
      </c>
      <c r="G115" s="25" t="s">
        <v>60</v>
      </c>
      <c r="H115" s="26">
        <v>96000</v>
      </c>
      <c r="I115" s="26">
        <f t="shared" si="8"/>
        <v>14400</v>
      </c>
      <c r="J115" s="26">
        <f t="shared" si="9"/>
        <v>2496</v>
      </c>
      <c r="K115" s="32">
        <f t="shared" si="12"/>
        <v>16896</v>
      </c>
      <c r="L115" s="33"/>
      <c r="M115" s="34">
        <f t="shared" si="10"/>
        <v>11827.2</v>
      </c>
      <c r="N115" s="34">
        <f t="shared" si="13"/>
        <v>11827.2</v>
      </c>
      <c r="O115" s="34">
        <f t="shared" si="11"/>
        <v>5068.8</v>
      </c>
      <c r="P115" s="35">
        <v>44348</v>
      </c>
      <c r="Q115" s="35">
        <v>44712</v>
      </c>
      <c r="R115" s="20" t="s">
        <v>24</v>
      </c>
      <c r="S115" s="37" t="s">
        <v>2365</v>
      </c>
    </row>
    <row r="116" s="5" customFormat="1" ht="20.1" customHeight="1" spans="1:19">
      <c r="A116" s="20">
        <v>111</v>
      </c>
      <c r="B116" s="21" t="s">
        <v>301</v>
      </c>
      <c r="C116" s="22" t="s">
        <v>2366</v>
      </c>
      <c r="D116" s="21">
        <v>1700</v>
      </c>
      <c r="E116" s="23">
        <v>47.03</v>
      </c>
      <c r="F116" s="24">
        <f t="shared" si="7"/>
        <v>36.1471401233255</v>
      </c>
      <c r="G116" s="25" t="s">
        <v>60</v>
      </c>
      <c r="H116" s="26">
        <v>510000</v>
      </c>
      <c r="I116" s="26">
        <f t="shared" si="8"/>
        <v>76500</v>
      </c>
      <c r="J116" s="26">
        <f t="shared" si="9"/>
        <v>13260</v>
      </c>
      <c r="K116" s="32">
        <f t="shared" si="12"/>
        <v>89760</v>
      </c>
      <c r="L116" s="33"/>
      <c r="M116" s="34">
        <f t="shared" si="10"/>
        <v>62832</v>
      </c>
      <c r="N116" s="34">
        <f t="shared" si="13"/>
        <v>62832</v>
      </c>
      <c r="O116" s="34">
        <f t="shared" si="11"/>
        <v>26928</v>
      </c>
      <c r="P116" s="35">
        <v>44348</v>
      </c>
      <c r="Q116" s="35">
        <v>44712</v>
      </c>
      <c r="R116" s="20" t="s">
        <v>24</v>
      </c>
      <c r="S116" s="37" t="s">
        <v>2343</v>
      </c>
    </row>
    <row r="117" s="5" customFormat="1" ht="20.1" customHeight="1" spans="1:19">
      <c r="A117" s="20">
        <v>112</v>
      </c>
      <c r="B117" s="21" t="s">
        <v>303</v>
      </c>
      <c r="C117" s="22" t="s">
        <v>2367</v>
      </c>
      <c r="D117" s="21">
        <v>1000</v>
      </c>
      <c r="E117" s="23">
        <v>27.12</v>
      </c>
      <c r="F117" s="24">
        <f t="shared" si="7"/>
        <v>36.8731563421829</v>
      </c>
      <c r="G117" s="25" t="s">
        <v>60</v>
      </c>
      <c r="H117" s="26">
        <v>300000</v>
      </c>
      <c r="I117" s="26">
        <f t="shared" si="8"/>
        <v>45000</v>
      </c>
      <c r="J117" s="26">
        <f t="shared" si="9"/>
        <v>7800</v>
      </c>
      <c r="K117" s="32">
        <f t="shared" si="12"/>
        <v>52800</v>
      </c>
      <c r="L117" s="33"/>
      <c r="M117" s="34">
        <f t="shared" si="10"/>
        <v>36960</v>
      </c>
      <c r="N117" s="34">
        <f t="shared" si="13"/>
        <v>36960</v>
      </c>
      <c r="O117" s="34">
        <f t="shared" si="11"/>
        <v>15840</v>
      </c>
      <c r="P117" s="35">
        <v>44348</v>
      </c>
      <c r="Q117" s="35">
        <v>44712</v>
      </c>
      <c r="R117" s="20" t="s">
        <v>27</v>
      </c>
      <c r="S117" s="37" t="s">
        <v>1222</v>
      </c>
    </row>
    <row r="118" s="5" customFormat="1" ht="20.1" customHeight="1" spans="1:19">
      <c r="A118" s="20">
        <v>113</v>
      </c>
      <c r="B118" s="20" t="s">
        <v>305</v>
      </c>
      <c r="C118" s="22" t="s">
        <v>2368</v>
      </c>
      <c r="D118" s="21">
        <v>1400</v>
      </c>
      <c r="E118" s="23">
        <v>38.46</v>
      </c>
      <c r="F118" s="24">
        <f t="shared" si="7"/>
        <v>36.4014560582423</v>
      </c>
      <c r="G118" s="25" t="s">
        <v>162</v>
      </c>
      <c r="H118" s="26">
        <v>420000</v>
      </c>
      <c r="I118" s="26">
        <f t="shared" si="8"/>
        <v>63000</v>
      </c>
      <c r="J118" s="26">
        <f t="shared" si="9"/>
        <v>10920</v>
      </c>
      <c r="K118" s="32">
        <f t="shared" si="12"/>
        <v>73920</v>
      </c>
      <c r="L118" s="33"/>
      <c r="M118" s="34">
        <f t="shared" si="10"/>
        <v>51744</v>
      </c>
      <c r="N118" s="34">
        <f t="shared" si="13"/>
        <v>51744</v>
      </c>
      <c r="O118" s="34">
        <f t="shared" si="11"/>
        <v>22176</v>
      </c>
      <c r="P118" s="35">
        <v>44331</v>
      </c>
      <c r="Q118" s="35">
        <v>44695</v>
      </c>
      <c r="R118" s="20" t="s">
        <v>24</v>
      </c>
      <c r="S118" s="37" t="s">
        <v>2369</v>
      </c>
    </row>
    <row r="119" s="5" customFormat="1" ht="20.1" customHeight="1" spans="1:19">
      <c r="A119" s="20">
        <v>114</v>
      </c>
      <c r="B119" s="27" t="s">
        <v>311</v>
      </c>
      <c r="C119" s="22" t="s">
        <v>2370</v>
      </c>
      <c r="D119" s="21">
        <v>750</v>
      </c>
      <c r="E119" s="23">
        <v>20.43</v>
      </c>
      <c r="F119" s="24">
        <f t="shared" si="7"/>
        <v>36.7107195301028</v>
      </c>
      <c r="G119" s="25" t="s">
        <v>60</v>
      </c>
      <c r="H119" s="26">
        <v>225000</v>
      </c>
      <c r="I119" s="26">
        <f t="shared" si="8"/>
        <v>33750</v>
      </c>
      <c r="J119" s="26">
        <f t="shared" si="9"/>
        <v>5850</v>
      </c>
      <c r="K119" s="32">
        <f t="shared" si="12"/>
        <v>39600</v>
      </c>
      <c r="L119" s="33"/>
      <c r="M119" s="34">
        <f t="shared" si="10"/>
        <v>27720</v>
      </c>
      <c r="N119" s="34">
        <f t="shared" si="13"/>
        <v>27720</v>
      </c>
      <c r="O119" s="34">
        <f t="shared" si="11"/>
        <v>11880</v>
      </c>
      <c r="P119" s="35">
        <v>44331</v>
      </c>
      <c r="Q119" s="35">
        <v>44695</v>
      </c>
      <c r="R119" s="20" t="s">
        <v>24</v>
      </c>
      <c r="S119" s="37" t="s">
        <v>2371</v>
      </c>
    </row>
    <row r="120" s="5" customFormat="1" ht="20.1" customHeight="1" spans="1:19">
      <c r="A120" s="20">
        <v>115</v>
      </c>
      <c r="B120" s="38" t="s">
        <v>317</v>
      </c>
      <c r="C120" s="22" t="s">
        <v>2372</v>
      </c>
      <c r="D120" s="21">
        <v>1620</v>
      </c>
      <c r="E120" s="23">
        <v>37.27</v>
      </c>
      <c r="F120" s="24">
        <f t="shared" si="7"/>
        <v>43.4665951167159</v>
      </c>
      <c r="G120" s="25" t="s">
        <v>70</v>
      </c>
      <c r="H120" s="26">
        <v>486000</v>
      </c>
      <c r="I120" s="26">
        <f t="shared" si="8"/>
        <v>72900</v>
      </c>
      <c r="J120" s="26">
        <f t="shared" si="9"/>
        <v>12636</v>
      </c>
      <c r="K120" s="32">
        <f t="shared" si="12"/>
        <v>85536</v>
      </c>
      <c r="L120" s="33"/>
      <c r="M120" s="34">
        <f t="shared" si="10"/>
        <v>59875.2</v>
      </c>
      <c r="N120" s="34">
        <f t="shared" si="13"/>
        <v>59875.2</v>
      </c>
      <c r="O120" s="34">
        <f t="shared" si="11"/>
        <v>25660.8</v>
      </c>
      <c r="P120" s="35">
        <v>44287</v>
      </c>
      <c r="Q120" s="35">
        <v>44651</v>
      </c>
      <c r="R120" s="20" t="s">
        <v>24</v>
      </c>
      <c r="S120" s="37" t="s">
        <v>2228</v>
      </c>
    </row>
    <row r="121" s="5" customFormat="1" ht="20.1" customHeight="1" spans="1:19">
      <c r="A121" s="20">
        <v>116</v>
      </c>
      <c r="B121" s="20" t="s">
        <v>58</v>
      </c>
      <c r="C121" s="22" t="s">
        <v>2373</v>
      </c>
      <c r="D121" s="21">
        <v>5000</v>
      </c>
      <c r="E121" s="23">
        <v>113.85</v>
      </c>
      <c r="F121" s="24">
        <f t="shared" si="7"/>
        <v>43.9174352217831</v>
      </c>
      <c r="G121" s="25" t="s">
        <v>60</v>
      </c>
      <c r="H121" s="26">
        <v>1500000</v>
      </c>
      <c r="I121" s="26">
        <f t="shared" si="8"/>
        <v>225000</v>
      </c>
      <c r="J121" s="26">
        <f t="shared" si="9"/>
        <v>39000</v>
      </c>
      <c r="K121" s="32">
        <f t="shared" si="12"/>
        <v>264000</v>
      </c>
      <c r="L121" s="33"/>
      <c r="M121" s="34">
        <f t="shared" si="10"/>
        <v>184800</v>
      </c>
      <c r="N121" s="34">
        <f t="shared" si="13"/>
        <v>184800</v>
      </c>
      <c r="O121" s="34">
        <f t="shared" si="11"/>
        <v>79200</v>
      </c>
      <c r="P121" s="35">
        <v>44287</v>
      </c>
      <c r="Q121" s="35">
        <v>44651</v>
      </c>
      <c r="R121" s="20" t="s">
        <v>27</v>
      </c>
      <c r="S121" s="37" t="s">
        <v>2374</v>
      </c>
    </row>
    <row r="122" s="5" customFormat="1" ht="20.1" customHeight="1" spans="1:19">
      <c r="A122" s="20">
        <v>117</v>
      </c>
      <c r="B122" s="20" t="s">
        <v>326</v>
      </c>
      <c r="C122" s="22" t="s">
        <v>2375</v>
      </c>
      <c r="D122" s="21">
        <v>2000</v>
      </c>
      <c r="E122" s="23">
        <v>34.9</v>
      </c>
      <c r="F122" s="24">
        <f t="shared" si="7"/>
        <v>57.3065902578797</v>
      </c>
      <c r="G122" s="25" t="s">
        <v>60</v>
      </c>
      <c r="H122" s="26">
        <v>600000</v>
      </c>
      <c r="I122" s="26">
        <f t="shared" si="8"/>
        <v>90000</v>
      </c>
      <c r="J122" s="26">
        <f t="shared" si="9"/>
        <v>15600</v>
      </c>
      <c r="K122" s="32">
        <f t="shared" si="12"/>
        <v>105600</v>
      </c>
      <c r="L122" s="33"/>
      <c r="M122" s="34">
        <f t="shared" si="10"/>
        <v>73920</v>
      </c>
      <c r="N122" s="34">
        <f t="shared" si="13"/>
        <v>73920</v>
      </c>
      <c r="O122" s="34">
        <f t="shared" si="11"/>
        <v>31680</v>
      </c>
      <c r="P122" s="35">
        <v>44287</v>
      </c>
      <c r="Q122" s="35">
        <v>44651</v>
      </c>
      <c r="R122" s="20" t="s">
        <v>24</v>
      </c>
      <c r="S122" s="37" t="s">
        <v>2376</v>
      </c>
    </row>
    <row r="123" s="5" customFormat="1" ht="20.1" customHeight="1" spans="1:19">
      <c r="A123" s="20">
        <v>118</v>
      </c>
      <c r="B123" s="20" t="s">
        <v>329</v>
      </c>
      <c r="C123" s="22" t="s">
        <v>2377</v>
      </c>
      <c r="D123" s="21">
        <v>2000</v>
      </c>
      <c r="E123" s="23">
        <v>52.93</v>
      </c>
      <c r="F123" s="24">
        <f t="shared" si="7"/>
        <v>37.7857547704515</v>
      </c>
      <c r="G123" s="25" t="s">
        <v>162</v>
      </c>
      <c r="H123" s="26">
        <v>600000</v>
      </c>
      <c r="I123" s="26">
        <f t="shared" si="8"/>
        <v>90000</v>
      </c>
      <c r="J123" s="26">
        <f t="shared" si="9"/>
        <v>15600</v>
      </c>
      <c r="K123" s="32">
        <f t="shared" si="12"/>
        <v>105600</v>
      </c>
      <c r="L123" s="33"/>
      <c r="M123" s="34">
        <f t="shared" si="10"/>
        <v>73920</v>
      </c>
      <c r="N123" s="34">
        <f t="shared" si="13"/>
        <v>73920</v>
      </c>
      <c r="O123" s="34">
        <f t="shared" si="11"/>
        <v>31680</v>
      </c>
      <c r="P123" s="35">
        <v>44287</v>
      </c>
      <c r="Q123" s="35">
        <v>44651</v>
      </c>
      <c r="R123" s="20" t="s">
        <v>24</v>
      </c>
      <c r="S123" s="37" t="s">
        <v>2378</v>
      </c>
    </row>
    <row r="124" s="5" customFormat="1" ht="20.1" customHeight="1" spans="1:19">
      <c r="A124" s="20">
        <v>119</v>
      </c>
      <c r="B124" s="20" t="s">
        <v>329</v>
      </c>
      <c r="C124" s="22" t="s">
        <v>2379</v>
      </c>
      <c r="D124" s="21">
        <v>1500</v>
      </c>
      <c r="E124" s="23">
        <v>34.73</v>
      </c>
      <c r="F124" s="24">
        <f t="shared" si="7"/>
        <v>43.1903253671178</v>
      </c>
      <c r="G124" s="25" t="s">
        <v>70</v>
      </c>
      <c r="H124" s="26">
        <v>450000</v>
      </c>
      <c r="I124" s="26">
        <f t="shared" si="8"/>
        <v>67500</v>
      </c>
      <c r="J124" s="26">
        <f t="shared" si="9"/>
        <v>11700</v>
      </c>
      <c r="K124" s="32">
        <f t="shared" si="12"/>
        <v>79200</v>
      </c>
      <c r="L124" s="33"/>
      <c r="M124" s="34">
        <f t="shared" si="10"/>
        <v>55440</v>
      </c>
      <c r="N124" s="34">
        <f t="shared" si="13"/>
        <v>55440</v>
      </c>
      <c r="O124" s="34">
        <f t="shared" si="11"/>
        <v>23760</v>
      </c>
      <c r="P124" s="35">
        <v>44287</v>
      </c>
      <c r="Q124" s="35">
        <v>44651</v>
      </c>
      <c r="R124" s="20" t="s">
        <v>24</v>
      </c>
      <c r="S124" s="37" t="s">
        <v>2378</v>
      </c>
    </row>
    <row r="125" s="5" customFormat="1" ht="20.1" customHeight="1" spans="1:19">
      <c r="A125" s="20">
        <v>120</v>
      </c>
      <c r="B125" s="20" t="s">
        <v>320</v>
      </c>
      <c r="C125" s="22" t="s">
        <v>2380</v>
      </c>
      <c r="D125" s="21">
        <v>1560</v>
      </c>
      <c r="E125" s="23">
        <v>37.42</v>
      </c>
      <c r="F125" s="24">
        <f t="shared" si="7"/>
        <v>41.6889363976483</v>
      </c>
      <c r="G125" s="25" t="s">
        <v>70</v>
      </c>
      <c r="H125" s="26">
        <v>468000</v>
      </c>
      <c r="I125" s="26">
        <f t="shared" si="8"/>
        <v>70200</v>
      </c>
      <c r="J125" s="26">
        <f t="shared" si="9"/>
        <v>12168</v>
      </c>
      <c r="K125" s="32">
        <f t="shared" si="12"/>
        <v>82368</v>
      </c>
      <c r="L125" s="33"/>
      <c r="M125" s="34">
        <f t="shared" si="10"/>
        <v>57657.6</v>
      </c>
      <c r="N125" s="34">
        <f t="shared" si="13"/>
        <v>57657.6</v>
      </c>
      <c r="O125" s="34">
        <f t="shared" si="11"/>
        <v>24710.4</v>
      </c>
      <c r="P125" s="35">
        <v>44287</v>
      </c>
      <c r="Q125" s="35">
        <v>44651</v>
      </c>
      <c r="R125" s="20" t="s">
        <v>24</v>
      </c>
      <c r="S125" s="37" t="s">
        <v>2228</v>
      </c>
    </row>
    <row r="126" s="5" customFormat="1" ht="20.1" customHeight="1" spans="1:19">
      <c r="A126" s="20">
        <v>121</v>
      </c>
      <c r="B126" s="20" t="s">
        <v>2381</v>
      </c>
      <c r="C126" s="22" t="s">
        <v>2382</v>
      </c>
      <c r="D126" s="21">
        <v>1100</v>
      </c>
      <c r="E126" s="23">
        <v>25.04</v>
      </c>
      <c r="F126" s="24">
        <f t="shared" si="7"/>
        <v>43.9297124600639</v>
      </c>
      <c r="G126" s="25" t="s">
        <v>60</v>
      </c>
      <c r="H126" s="26">
        <v>330000</v>
      </c>
      <c r="I126" s="26">
        <f t="shared" si="8"/>
        <v>49500</v>
      </c>
      <c r="J126" s="26">
        <f t="shared" si="9"/>
        <v>8580</v>
      </c>
      <c r="K126" s="32">
        <f t="shared" si="12"/>
        <v>58080</v>
      </c>
      <c r="L126" s="33"/>
      <c r="M126" s="34">
        <f t="shared" si="10"/>
        <v>40656</v>
      </c>
      <c r="N126" s="34">
        <f t="shared" si="13"/>
        <v>40656</v>
      </c>
      <c r="O126" s="34">
        <f t="shared" si="11"/>
        <v>17424</v>
      </c>
      <c r="P126" s="35">
        <v>44288</v>
      </c>
      <c r="Q126" s="35">
        <v>44652</v>
      </c>
      <c r="R126" s="20" t="s">
        <v>24</v>
      </c>
      <c r="S126" s="37" t="s">
        <v>2383</v>
      </c>
    </row>
    <row r="127" s="5" customFormat="1" ht="20.1" customHeight="1" spans="1:19">
      <c r="A127" s="20">
        <v>122</v>
      </c>
      <c r="B127" s="20" t="s">
        <v>2381</v>
      </c>
      <c r="C127" s="22" t="s">
        <v>2384</v>
      </c>
      <c r="D127" s="21">
        <v>1500</v>
      </c>
      <c r="E127" s="23">
        <v>34.22</v>
      </c>
      <c r="F127" s="24">
        <f t="shared" si="7"/>
        <v>43.8340151957919</v>
      </c>
      <c r="G127" s="25" t="s">
        <v>70</v>
      </c>
      <c r="H127" s="26">
        <v>450000</v>
      </c>
      <c r="I127" s="26">
        <f t="shared" si="8"/>
        <v>67500</v>
      </c>
      <c r="J127" s="26">
        <f t="shared" si="9"/>
        <v>11700</v>
      </c>
      <c r="K127" s="32">
        <f t="shared" si="12"/>
        <v>79200</v>
      </c>
      <c r="L127" s="33"/>
      <c r="M127" s="34">
        <f t="shared" si="10"/>
        <v>55440</v>
      </c>
      <c r="N127" s="34">
        <f t="shared" si="13"/>
        <v>55440</v>
      </c>
      <c r="O127" s="34">
        <f t="shared" si="11"/>
        <v>23760</v>
      </c>
      <c r="P127" s="35">
        <v>44288</v>
      </c>
      <c r="Q127" s="35">
        <v>44652</v>
      </c>
      <c r="R127" s="20" t="s">
        <v>24</v>
      </c>
      <c r="S127" s="37" t="s">
        <v>2383</v>
      </c>
    </row>
    <row r="128" s="5" customFormat="1" ht="20.1" customHeight="1" spans="1:19">
      <c r="A128" s="20">
        <v>123</v>
      </c>
      <c r="B128" s="38" t="s">
        <v>317</v>
      </c>
      <c r="C128" s="22" t="s">
        <v>2385</v>
      </c>
      <c r="D128" s="21">
        <v>1310</v>
      </c>
      <c r="E128" s="23">
        <v>30.98</v>
      </c>
      <c r="F128" s="24">
        <f t="shared" si="7"/>
        <v>42.2853453841188</v>
      </c>
      <c r="G128" s="25" t="s">
        <v>60</v>
      </c>
      <c r="H128" s="26">
        <v>393000</v>
      </c>
      <c r="I128" s="26">
        <f t="shared" si="8"/>
        <v>58950</v>
      </c>
      <c r="J128" s="26">
        <f t="shared" si="9"/>
        <v>10218</v>
      </c>
      <c r="K128" s="32">
        <f t="shared" si="12"/>
        <v>69168</v>
      </c>
      <c r="L128" s="33"/>
      <c r="M128" s="34">
        <f t="shared" si="10"/>
        <v>48417.6</v>
      </c>
      <c r="N128" s="34">
        <f t="shared" si="13"/>
        <v>48417.6</v>
      </c>
      <c r="O128" s="34">
        <f t="shared" si="11"/>
        <v>20750.4</v>
      </c>
      <c r="P128" s="35">
        <v>44287</v>
      </c>
      <c r="Q128" s="35">
        <v>44651</v>
      </c>
      <c r="R128" s="20" t="s">
        <v>24</v>
      </c>
      <c r="S128" s="37" t="s">
        <v>1064</v>
      </c>
    </row>
    <row r="129" s="5" customFormat="1" ht="20.1" customHeight="1" spans="1:19">
      <c r="A129" s="20">
        <v>124</v>
      </c>
      <c r="B129" s="20" t="s">
        <v>333</v>
      </c>
      <c r="C129" s="22" t="s">
        <v>2386</v>
      </c>
      <c r="D129" s="21">
        <v>5488</v>
      </c>
      <c r="E129" s="23">
        <v>159.53</v>
      </c>
      <c r="F129" s="24">
        <f t="shared" si="7"/>
        <v>34.401053093462</v>
      </c>
      <c r="G129" s="25" t="s">
        <v>162</v>
      </c>
      <c r="H129" s="26">
        <v>1646400</v>
      </c>
      <c r="I129" s="26">
        <f t="shared" si="8"/>
        <v>246960</v>
      </c>
      <c r="J129" s="26">
        <f t="shared" si="9"/>
        <v>42806.4</v>
      </c>
      <c r="K129" s="32">
        <f t="shared" si="12"/>
        <v>289766.4</v>
      </c>
      <c r="L129" s="33"/>
      <c r="M129" s="34">
        <f t="shared" si="10"/>
        <v>202836.48</v>
      </c>
      <c r="N129" s="34">
        <f t="shared" si="13"/>
        <v>202836.48</v>
      </c>
      <c r="O129" s="34">
        <f t="shared" si="11"/>
        <v>86929.92</v>
      </c>
      <c r="P129" s="35">
        <v>44288</v>
      </c>
      <c r="Q129" s="35">
        <v>44652</v>
      </c>
      <c r="R129" s="20" t="s">
        <v>28</v>
      </c>
      <c r="S129" s="37" t="s">
        <v>2387</v>
      </c>
    </row>
    <row r="130" s="5" customFormat="1" ht="20.1" customHeight="1" spans="1:19">
      <c r="A130" s="20">
        <v>125</v>
      </c>
      <c r="B130" s="38" t="s">
        <v>322</v>
      </c>
      <c r="C130" s="22" t="s">
        <v>2388</v>
      </c>
      <c r="D130" s="21">
        <v>1480</v>
      </c>
      <c r="E130" s="23">
        <v>34.22</v>
      </c>
      <c r="F130" s="24">
        <f t="shared" si="7"/>
        <v>43.249561659848</v>
      </c>
      <c r="G130" s="25" t="s">
        <v>70</v>
      </c>
      <c r="H130" s="26">
        <v>444000</v>
      </c>
      <c r="I130" s="26">
        <f t="shared" si="8"/>
        <v>66600</v>
      </c>
      <c r="J130" s="26">
        <f t="shared" si="9"/>
        <v>11544</v>
      </c>
      <c r="K130" s="32">
        <f t="shared" si="12"/>
        <v>78144</v>
      </c>
      <c r="L130" s="33"/>
      <c r="M130" s="34">
        <f t="shared" si="10"/>
        <v>54700.8</v>
      </c>
      <c r="N130" s="34">
        <f t="shared" si="13"/>
        <v>54700.8</v>
      </c>
      <c r="O130" s="34">
        <f t="shared" si="11"/>
        <v>23443.2</v>
      </c>
      <c r="P130" s="35">
        <v>44287</v>
      </c>
      <c r="Q130" s="35">
        <v>44651</v>
      </c>
      <c r="R130" s="20" t="s">
        <v>24</v>
      </c>
      <c r="S130" s="37" t="s">
        <v>2228</v>
      </c>
    </row>
    <row r="131" s="5" customFormat="1" ht="20.1" customHeight="1" spans="1:19">
      <c r="A131" s="20">
        <v>126</v>
      </c>
      <c r="B131" s="20" t="s">
        <v>2389</v>
      </c>
      <c r="C131" s="22" t="s">
        <v>2390</v>
      </c>
      <c r="D131" s="21">
        <v>800</v>
      </c>
      <c r="E131" s="23">
        <v>19.62</v>
      </c>
      <c r="F131" s="24">
        <f t="shared" si="7"/>
        <v>40.7747196738022</v>
      </c>
      <c r="G131" s="25" t="s">
        <v>60</v>
      </c>
      <c r="H131" s="26">
        <v>240000</v>
      </c>
      <c r="I131" s="26">
        <f t="shared" si="8"/>
        <v>36000</v>
      </c>
      <c r="J131" s="26">
        <f t="shared" si="9"/>
        <v>6240</v>
      </c>
      <c r="K131" s="32">
        <f t="shared" si="12"/>
        <v>42240</v>
      </c>
      <c r="L131" s="33"/>
      <c r="M131" s="34">
        <f t="shared" si="10"/>
        <v>29568</v>
      </c>
      <c r="N131" s="34">
        <f t="shared" si="13"/>
        <v>29568</v>
      </c>
      <c r="O131" s="34">
        <f t="shared" si="11"/>
        <v>12672</v>
      </c>
      <c r="P131" s="35">
        <v>44288</v>
      </c>
      <c r="Q131" s="35">
        <v>44652</v>
      </c>
      <c r="R131" s="20" t="s">
        <v>24</v>
      </c>
      <c r="S131" s="37" t="s">
        <v>2160</v>
      </c>
    </row>
    <row r="132" s="5" customFormat="1" ht="20.1" customHeight="1" spans="1:19">
      <c r="A132" s="20">
        <v>127</v>
      </c>
      <c r="B132" s="20" t="s">
        <v>339</v>
      </c>
      <c r="C132" s="22" t="s">
        <v>2391</v>
      </c>
      <c r="D132" s="21">
        <v>3200</v>
      </c>
      <c r="E132" s="23">
        <v>89.84</v>
      </c>
      <c r="F132" s="24">
        <f t="shared" si="7"/>
        <v>35.6188780053428</v>
      </c>
      <c r="G132" s="25" t="s">
        <v>60</v>
      </c>
      <c r="H132" s="26">
        <v>960000</v>
      </c>
      <c r="I132" s="26">
        <f t="shared" si="8"/>
        <v>144000</v>
      </c>
      <c r="J132" s="26">
        <f t="shared" si="9"/>
        <v>24960</v>
      </c>
      <c r="K132" s="32">
        <f t="shared" si="12"/>
        <v>168960</v>
      </c>
      <c r="L132" s="33"/>
      <c r="M132" s="34">
        <f t="shared" si="10"/>
        <v>118272</v>
      </c>
      <c r="N132" s="34">
        <f t="shared" si="13"/>
        <v>118272</v>
      </c>
      <c r="O132" s="34">
        <f t="shared" si="11"/>
        <v>50688</v>
      </c>
      <c r="P132" s="35">
        <v>44331</v>
      </c>
      <c r="Q132" s="35">
        <v>44695</v>
      </c>
      <c r="R132" s="20" t="s">
        <v>24</v>
      </c>
      <c r="S132" s="37" t="s">
        <v>2392</v>
      </c>
    </row>
    <row r="133" s="5" customFormat="1" ht="20.1" customHeight="1" spans="1:19">
      <c r="A133" s="20">
        <v>128</v>
      </c>
      <c r="B133" s="20" t="s">
        <v>2393</v>
      </c>
      <c r="C133" s="22" t="s">
        <v>2394</v>
      </c>
      <c r="D133" s="21">
        <v>1900</v>
      </c>
      <c r="E133" s="23">
        <v>45</v>
      </c>
      <c r="F133" s="24">
        <f t="shared" si="7"/>
        <v>42.2222222222222</v>
      </c>
      <c r="G133" s="25" t="s">
        <v>60</v>
      </c>
      <c r="H133" s="26">
        <v>570000</v>
      </c>
      <c r="I133" s="26">
        <f t="shared" si="8"/>
        <v>85500</v>
      </c>
      <c r="J133" s="26">
        <f t="shared" si="9"/>
        <v>14820</v>
      </c>
      <c r="K133" s="32">
        <f t="shared" si="12"/>
        <v>100320</v>
      </c>
      <c r="L133" s="33"/>
      <c r="M133" s="34">
        <f t="shared" si="10"/>
        <v>70224</v>
      </c>
      <c r="N133" s="34">
        <f t="shared" si="13"/>
        <v>70224</v>
      </c>
      <c r="O133" s="34">
        <f t="shared" si="11"/>
        <v>30096</v>
      </c>
      <c r="P133" s="35">
        <v>44288</v>
      </c>
      <c r="Q133" s="35">
        <v>44652</v>
      </c>
      <c r="R133" s="20" t="s">
        <v>24</v>
      </c>
      <c r="S133" s="37" t="s">
        <v>2160</v>
      </c>
    </row>
    <row r="134" s="5" customFormat="1" ht="20.1" customHeight="1" spans="1:19">
      <c r="A134" s="20">
        <v>129</v>
      </c>
      <c r="B134" s="38" t="s">
        <v>336</v>
      </c>
      <c r="C134" s="22" t="s">
        <v>2395</v>
      </c>
      <c r="D134" s="21">
        <v>1800</v>
      </c>
      <c r="E134" s="23">
        <v>50.74</v>
      </c>
      <c r="F134" s="24">
        <f t="shared" ref="F134:F197" si="14">D134/E134</f>
        <v>35.4749704375246</v>
      </c>
      <c r="G134" s="25" t="s">
        <v>162</v>
      </c>
      <c r="H134" s="26">
        <v>540000</v>
      </c>
      <c r="I134" s="26">
        <f t="shared" ref="I134:I197" si="15">H134*15%</f>
        <v>81000</v>
      </c>
      <c r="J134" s="26">
        <f t="shared" ref="J134:J197" si="16">H134*2.6%</f>
        <v>14040</v>
      </c>
      <c r="K134" s="32">
        <f t="shared" si="12"/>
        <v>95040</v>
      </c>
      <c r="L134" s="33"/>
      <c r="M134" s="34">
        <f t="shared" ref="M134:M197" si="17">K134*0.7</f>
        <v>66528</v>
      </c>
      <c r="N134" s="34">
        <f t="shared" si="13"/>
        <v>66528</v>
      </c>
      <c r="O134" s="34">
        <f t="shared" ref="O134:O197" si="18">K134*0.3</f>
        <v>28512</v>
      </c>
      <c r="P134" s="35">
        <v>44331</v>
      </c>
      <c r="Q134" s="35">
        <v>44695</v>
      </c>
      <c r="R134" s="20" t="s">
        <v>24</v>
      </c>
      <c r="S134" s="37" t="s">
        <v>2392</v>
      </c>
    </row>
    <row r="135" s="5" customFormat="1" ht="20.1" customHeight="1" spans="1:19">
      <c r="A135" s="20">
        <v>130</v>
      </c>
      <c r="B135" s="27" t="s">
        <v>2396</v>
      </c>
      <c r="C135" s="22" t="s">
        <v>2397</v>
      </c>
      <c r="D135" s="21">
        <v>3000</v>
      </c>
      <c r="E135" s="23">
        <v>71.26</v>
      </c>
      <c r="F135" s="24">
        <f t="shared" si="14"/>
        <v>42.0993544765647</v>
      </c>
      <c r="G135" s="25" t="s">
        <v>70</v>
      </c>
      <c r="H135" s="26">
        <v>900000</v>
      </c>
      <c r="I135" s="26">
        <f t="shared" si="15"/>
        <v>135000</v>
      </c>
      <c r="J135" s="26">
        <f t="shared" si="16"/>
        <v>23400</v>
      </c>
      <c r="K135" s="32">
        <f t="shared" ref="K135:K198" si="19">I135+J135</f>
        <v>158400</v>
      </c>
      <c r="L135" s="33"/>
      <c r="M135" s="34">
        <f t="shared" si="17"/>
        <v>110880</v>
      </c>
      <c r="N135" s="34">
        <f t="shared" ref="N135:N198" si="20">L135+M135</f>
        <v>110880</v>
      </c>
      <c r="O135" s="34">
        <f t="shared" si="18"/>
        <v>47520</v>
      </c>
      <c r="P135" s="35">
        <v>44288</v>
      </c>
      <c r="Q135" s="35">
        <v>44652</v>
      </c>
      <c r="R135" s="20" t="s">
        <v>24</v>
      </c>
      <c r="S135" s="37" t="s">
        <v>2398</v>
      </c>
    </row>
    <row r="136" s="5" customFormat="1" ht="20.1" customHeight="1" spans="1:19">
      <c r="A136" s="20">
        <v>131</v>
      </c>
      <c r="B136" s="20" t="s">
        <v>341</v>
      </c>
      <c r="C136" s="22" t="s">
        <v>2399</v>
      </c>
      <c r="D136" s="21">
        <v>2500</v>
      </c>
      <c r="E136" s="23">
        <v>69.63</v>
      </c>
      <c r="F136" s="24">
        <f t="shared" si="14"/>
        <v>35.9040643400833</v>
      </c>
      <c r="G136" s="25" t="s">
        <v>60</v>
      </c>
      <c r="H136" s="26">
        <v>750000</v>
      </c>
      <c r="I136" s="26">
        <f t="shared" si="15"/>
        <v>112500</v>
      </c>
      <c r="J136" s="26">
        <f t="shared" si="16"/>
        <v>19500</v>
      </c>
      <c r="K136" s="32">
        <f t="shared" si="19"/>
        <v>132000</v>
      </c>
      <c r="L136" s="33"/>
      <c r="M136" s="34">
        <f t="shared" si="17"/>
        <v>92400</v>
      </c>
      <c r="N136" s="34">
        <f t="shared" si="20"/>
        <v>92400</v>
      </c>
      <c r="O136" s="34">
        <f t="shared" si="18"/>
        <v>39600</v>
      </c>
      <c r="P136" s="35">
        <v>44331</v>
      </c>
      <c r="Q136" s="35">
        <v>44695</v>
      </c>
      <c r="R136" s="20" t="s">
        <v>24</v>
      </c>
      <c r="S136" s="37" t="s">
        <v>2392</v>
      </c>
    </row>
    <row r="137" s="5" customFormat="1" ht="20.1" customHeight="1" spans="1:19">
      <c r="A137" s="20">
        <v>132</v>
      </c>
      <c r="B137" s="38" t="s">
        <v>336</v>
      </c>
      <c r="C137" s="22" t="s">
        <v>2400</v>
      </c>
      <c r="D137" s="21">
        <v>3200</v>
      </c>
      <c r="E137" s="23">
        <v>72.78</v>
      </c>
      <c r="F137" s="24">
        <f t="shared" si="14"/>
        <v>43.9681231107447</v>
      </c>
      <c r="G137" s="25" t="s">
        <v>60</v>
      </c>
      <c r="H137" s="26">
        <v>960000</v>
      </c>
      <c r="I137" s="26">
        <f t="shared" si="15"/>
        <v>144000</v>
      </c>
      <c r="J137" s="26">
        <f t="shared" si="16"/>
        <v>24960</v>
      </c>
      <c r="K137" s="32">
        <f t="shared" si="19"/>
        <v>168960</v>
      </c>
      <c r="L137" s="33"/>
      <c r="M137" s="34">
        <f t="shared" si="17"/>
        <v>118272</v>
      </c>
      <c r="N137" s="34">
        <f t="shared" si="20"/>
        <v>118272</v>
      </c>
      <c r="O137" s="34">
        <f t="shared" si="18"/>
        <v>50688</v>
      </c>
      <c r="P137" s="35">
        <v>44331</v>
      </c>
      <c r="Q137" s="35">
        <v>44695</v>
      </c>
      <c r="R137" s="20" t="s">
        <v>24</v>
      </c>
      <c r="S137" s="37" t="s">
        <v>2401</v>
      </c>
    </row>
    <row r="138" s="5" customFormat="1" ht="20.1" customHeight="1" spans="1:19">
      <c r="A138" s="20">
        <v>133</v>
      </c>
      <c r="B138" s="27" t="s">
        <v>2402</v>
      </c>
      <c r="C138" s="22" t="s">
        <v>2403</v>
      </c>
      <c r="D138" s="21">
        <v>2000</v>
      </c>
      <c r="E138" s="23">
        <v>49.01</v>
      </c>
      <c r="F138" s="24">
        <f t="shared" si="14"/>
        <v>40.8079983676801</v>
      </c>
      <c r="G138" s="25" t="s">
        <v>162</v>
      </c>
      <c r="H138" s="26">
        <v>600000</v>
      </c>
      <c r="I138" s="26">
        <f t="shared" si="15"/>
        <v>90000</v>
      </c>
      <c r="J138" s="26">
        <f t="shared" si="16"/>
        <v>15600</v>
      </c>
      <c r="K138" s="32">
        <f t="shared" si="19"/>
        <v>105600</v>
      </c>
      <c r="L138" s="33"/>
      <c r="M138" s="34">
        <f t="shared" si="17"/>
        <v>73920</v>
      </c>
      <c r="N138" s="34">
        <f t="shared" si="20"/>
        <v>73920</v>
      </c>
      <c r="O138" s="34">
        <f t="shared" si="18"/>
        <v>31680</v>
      </c>
      <c r="P138" s="35">
        <v>44288</v>
      </c>
      <c r="Q138" s="35">
        <v>44652</v>
      </c>
      <c r="R138" s="20" t="s">
        <v>24</v>
      </c>
      <c r="S138" s="37" t="s">
        <v>2398</v>
      </c>
    </row>
    <row r="139" s="5" customFormat="1" ht="20.1" customHeight="1" spans="1:19">
      <c r="A139" s="20">
        <v>134</v>
      </c>
      <c r="B139" s="21" t="s">
        <v>2404</v>
      </c>
      <c r="C139" s="22" t="s">
        <v>2405</v>
      </c>
      <c r="D139" s="21">
        <v>3400</v>
      </c>
      <c r="E139" s="23">
        <v>77.28</v>
      </c>
      <c r="F139" s="24">
        <f t="shared" si="14"/>
        <v>43.9958592132505</v>
      </c>
      <c r="G139" s="25" t="s">
        <v>60</v>
      </c>
      <c r="H139" s="26">
        <v>1020000</v>
      </c>
      <c r="I139" s="26">
        <f t="shared" si="15"/>
        <v>153000</v>
      </c>
      <c r="J139" s="26">
        <f t="shared" si="16"/>
        <v>26520</v>
      </c>
      <c r="K139" s="32">
        <f t="shared" si="19"/>
        <v>179520</v>
      </c>
      <c r="L139" s="33"/>
      <c r="M139" s="34">
        <f t="shared" si="17"/>
        <v>125664</v>
      </c>
      <c r="N139" s="34">
        <f t="shared" si="20"/>
        <v>125664</v>
      </c>
      <c r="O139" s="34">
        <f t="shared" si="18"/>
        <v>53856</v>
      </c>
      <c r="P139" s="35">
        <v>44287</v>
      </c>
      <c r="Q139" s="35">
        <v>44651</v>
      </c>
      <c r="R139" s="20" t="s">
        <v>24</v>
      </c>
      <c r="S139" s="37" t="s">
        <v>2406</v>
      </c>
    </row>
    <row r="140" s="5" customFormat="1" ht="20.1" customHeight="1" spans="1:19">
      <c r="A140" s="20">
        <v>135</v>
      </c>
      <c r="B140" s="21" t="s">
        <v>2407</v>
      </c>
      <c r="C140" s="22" t="s">
        <v>2408</v>
      </c>
      <c r="D140" s="21">
        <v>5200</v>
      </c>
      <c r="E140" s="23">
        <v>119.76</v>
      </c>
      <c r="F140" s="24">
        <f t="shared" si="14"/>
        <v>43.4201736806947</v>
      </c>
      <c r="G140" s="25" t="s">
        <v>60</v>
      </c>
      <c r="H140" s="26">
        <v>1560000</v>
      </c>
      <c r="I140" s="26">
        <f t="shared" si="15"/>
        <v>234000</v>
      </c>
      <c r="J140" s="26">
        <f t="shared" si="16"/>
        <v>40560</v>
      </c>
      <c r="K140" s="32">
        <f t="shared" si="19"/>
        <v>274560</v>
      </c>
      <c r="L140" s="33"/>
      <c r="M140" s="34">
        <f t="shared" si="17"/>
        <v>192192</v>
      </c>
      <c r="N140" s="34">
        <f t="shared" si="20"/>
        <v>192192</v>
      </c>
      <c r="O140" s="34">
        <f t="shared" si="18"/>
        <v>82368</v>
      </c>
      <c r="P140" s="35">
        <v>44287</v>
      </c>
      <c r="Q140" s="35">
        <v>44651</v>
      </c>
      <c r="R140" s="20" t="s">
        <v>24</v>
      </c>
      <c r="S140" s="37" t="s">
        <v>2406</v>
      </c>
    </row>
    <row r="141" s="5" customFormat="1" ht="20.1" customHeight="1" spans="1:19">
      <c r="A141" s="20">
        <v>136</v>
      </c>
      <c r="B141" s="21" t="s">
        <v>352</v>
      </c>
      <c r="C141" s="22" t="s">
        <v>2409</v>
      </c>
      <c r="D141" s="21">
        <v>1500</v>
      </c>
      <c r="E141" s="23">
        <v>30.25</v>
      </c>
      <c r="F141" s="24">
        <f t="shared" si="14"/>
        <v>49.5867768595041</v>
      </c>
      <c r="G141" s="25" t="s">
        <v>60</v>
      </c>
      <c r="H141" s="26">
        <v>450000</v>
      </c>
      <c r="I141" s="26">
        <f t="shared" si="15"/>
        <v>67500</v>
      </c>
      <c r="J141" s="26">
        <f t="shared" si="16"/>
        <v>11700</v>
      </c>
      <c r="K141" s="32">
        <f t="shared" si="19"/>
        <v>79200</v>
      </c>
      <c r="L141" s="33"/>
      <c r="M141" s="34">
        <f t="shared" si="17"/>
        <v>55440</v>
      </c>
      <c r="N141" s="34">
        <f t="shared" si="20"/>
        <v>55440</v>
      </c>
      <c r="O141" s="34">
        <f t="shared" si="18"/>
        <v>23760</v>
      </c>
      <c r="P141" s="35">
        <v>44288</v>
      </c>
      <c r="Q141" s="35">
        <v>44652</v>
      </c>
      <c r="R141" s="20" t="s">
        <v>24</v>
      </c>
      <c r="S141" s="37" t="s">
        <v>81</v>
      </c>
    </row>
    <row r="142" s="5" customFormat="1" ht="20.1" customHeight="1" spans="1:19">
      <c r="A142" s="20">
        <v>137</v>
      </c>
      <c r="B142" s="21" t="s">
        <v>360</v>
      </c>
      <c r="C142" s="22" t="s">
        <v>2410</v>
      </c>
      <c r="D142" s="21">
        <v>1350</v>
      </c>
      <c r="E142" s="23">
        <v>37.09</v>
      </c>
      <c r="F142" s="24">
        <f t="shared" si="14"/>
        <v>36.3979509301699</v>
      </c>
      <c r="G142" s="25" t="s">
        <v>162</v>
      </c>
      <c r="H142" s="26">
        <v>405000</v>
      </c>
      <c r="I142" s="26">
        <f t="shared" si="15"/>
        <v>60750</v>
      </c>
      <c r="J142" s="26">
        <f t="shared" si="16"/>
        <v>10530</v>
      </c>
      <c r="K142" s="32">
        <f t="shared" si="19"/>
        <v>71280</v>
      </c>
      <c r="L142" s="33"/>
      <c r="M142" s="34">
        <f t="shared" si="17"/>
        <v>49896</v>
      </c>
      <c r="N142" s="34">
        <f t="shared" si="20"/>
        <v>49896</v>
      </c>
      <c r="O142" s="34">
        <f t="shared" si="18"/>
        <v>21384</v>
      </c>
      <c r="P142" s="35">
        <v>44288</v>
      </c>
      <c r="Q142" s="35">
        <v>44652</v>
      </c>
      <c r="R142" s="20" t="s">
        <v>24</v>
      </c>
      <c r="S142" s="37" t="s">
        <v>2160</v>
      </c>
    </row>
    <row r="143" s="5" customFormat="1" ht="20.1" customHeight="1" spans="1:19">
      <c r="A143" s="20">
        <v>138</v>
      </c>
      <c r="B143" s="27" t="s">
        <v>362</v>
      </c>
      <c r="C143" s="22" t="s">
        <v>2411</v>
      </c>
      <c r="D143" s="21">
        <v>600</v>
      </c>
      <c r="E143" s="23">
        <v>10.74</v>
      </c>
      <c r="F143" s="24">
        <f t="shared" si="14"/>
        <v>55.8659217877095</v>
      </c>
      <c r="G143" s="25" t="s">
        <v>101</v>
      </c>
      <c r="H143" s="26">
        <v>180000</v>
      </c>
      <c r="I143" s="26">
        <f t="shared" si="15"/>
        <v>27000</v>
      </c>
      <c r="J143" s="26">
        <f t="shared" si="16"/>
        <v>4680</v>
      </c>
      <c r="K143" s="32">
        <f t="shared" si="19"/>
        <v>31680</v>
      </c>
      <c r="L143" s="33"/>
      <c r="M143" s="34">
        <f t="shared" si="17"/>
        <v>22176</v>
      </c>
      <c r="N143" s="34">
        <f t="shared" si="20"/>
        <v>22176</v>
      </c>
      <c r="O143" s="34">
        <f t="shared" si="18"/>
        <v>9504</v>
      </c>
      <c r="P143" s="35">
        <v>44288</v>
      </c>
      <c r="Q143" s="35">
        <v>44652</v>
      </c>
      <c r="R143" s="20" t="s">
        <v>24</v>
      </c>
      <c r="S143" s="37" t="s">
        <v>2306</v>
      </c>
    </row>
    <row r="144" s="5" customFormat="1" ht="20.1" customHeight="1" spans="1:19">
      <c r="A144" s="20">
        <v>139</v>
      </c>
      <c r="B144" s="21" t="s">
        <v>2412</v>
      </c>
      <c r="C144" s="22" t="s">
        <v>2413</v>
      </c>
      <c r="D144" s="21">
        <v>2800</v>
      </c>
      <c r="E144" s="23">
        <v>66</v>
      </c>
      <c r="F144" s="24">
        <f t="shared" si="14"/>
        <v>42.4242424242424</v>
      </c>
      <c r="G144" s="25" t="s">
        <v>60</v>
      </c>
      <c r="H144" s="26">
        <v>840000</v>
      </c>
      <c r="I144" s="26">
        <f t="shared" si="15"/>
        <v>126000</v>
      </c>
      <c r="J144" s="26">
        <f t="shared" si="16"/>
        <v>21840</v>
      </c>
      <c r="K144" s="32">
        <f t="shared" si="19"/>
        <v>147840</v>
      </c>
      <c r="L144" s="33"/>
      <c r="M144" s="34">
        <f t="shared" si="17"/>
        <v>103488</v>
      </c>
      <c r="N144" s="34">
        <f t="shared" si="20"/>
        <v>103488</v>
      </c>
      <c r="O144" s="34">
        <f t="shared" si="18"/>
        <v>44352</v>
      </c>
      <c r="P144" s="35">
        <v>44291</v>
      </c>
      <c r="Q144" s="35">
        <v>44655</v>
      </c>
      <c r="R144" s="20" t="s">
        <v>24</v>
      </c>
      <c r="S144" s="37" t="s">
        <v>2414</v>
      </c>
    </row>
    <row r="145" s="5" customFormat="1" ht="20.1" customHeight="1" spans="1:19">
      <c r="A145" s="20">
        <v>140</v>
      </c>
      <c r="B145" s="21" t="s">
        <v>367</v>
      </c>
      <c r="C145" s="22" t="s">
        <v>2415</v>
      </c>
      <c r="D145" s="21">
        <v>1950</v>
      </c>
      <c r="E145" s="23">
        <v>48.23</v>
      </c>
      <c r="F145" s="24">
        <f t="shared" si="14"/>
        <v>40.4312668463612</v>
      </c>
      <c r="G145" s="25" t="s">
        <v>60</v>
      </c>
      <c r="H145" s="26">
        <v>585000</v>
      </c>
      <c r="I145" s="26">
        <f t="shared" si="15"/>
        <v>87750</v>
      </c>
      <c r="J145" s="26">
        <f t="shared" si="16"/>
        <v>15210</v>
      </c>
      <c r="K145" s="32">
        <f t="shared" si="19"/>
        <v>102960</v>
      </c>
      <c r="L145" s="33"/>
      <c r="M145" s="34">
        <f t="shared" si="17"/>
        <v>72072</v>
      </c>
      <c r="N145" s="34">
        <f t="shared" si="20"/>
        <v>72072</v>
      </c>
      <c r="O145" s="34">
        <f t="shared" si="18"/>
        <v>30888</v>
      </c>
      <c r="P145" s="35">
        <v>44288</v>
      </c>
      <c r="Q145" s="35">
        <v>44652</v>
      </c>
      <c r="R145" s="20" t="s">
        <v>24</v>
      </c>
      <c r="S145" s="37" t="s">
        <v>2416</v>
      </c>
    </row>
    <row r="146" s="5" customFormat="1" ht="20.1" customHeight="1" spans="1:19">
      <c r="A146" s="20">
        <v>141</v>
      </c>
      <c r="B146" s="21" t="s">
        <v>369</v>
      </c>
      <c r="C146" s="22" t="s">
        <v>2417</v>
      </c>
      <c r="D146" s="21">
        <v>1400</v>
      </c>
      <c r="E146" s="23">
        <v>32.98</v>
      </c>
      <c r="F146" s="24">
        <f t="shared" si="14"/>
        <v>42.4499696785931</v>
      </c>
      <c r="G146" s="25" t="s">
        <v>64</v>
      </c>
      <c r="H146" s="26">
        <v>420000</v>
      </c>
      <c r="I146" s="26">
        <f t="shared" si="15"/>
        <v>63000</v>
      </c>
      <c r="J146" s="26">
        <f t="shared" si="16"/>
        <v>10920</v>
      </c>
      <c r="K146" s="32">
        <f t="shared" si="19"/>
        <v>73920</v>
      </c>
      <c r="L146" s="33"/>
      <c r="M146" s="34">
        <f t="shared" si="17"/>
        <v>51744</v>
      </c>
      <c r="N146" s="34">
        <f t="shared" si="20"/>
        <v>51744</v>
      </c>
      <c r="O146" s="34">
        <f t="shared" si="18"/>
        <v>22176</v>
      </c>
      <c r="P146" s="35">
        <v>44288</v>
      </c>
      <c r="Q146" s="35">
        <v>44652</v>
      </c>
      <c r="R146" s="20" t="s">
        <v>24</v>
      </c>
      <c r="S146" s="37" t="s">
        <v>2160</v>
      </c>
    </row>
    <row r="147" s="5" customFormat="1" ht="20.1" customHeight="1" spans="1:19">
      <c r="A147" s="20">
        <v>142</v>
      </c>
      <c r="B147" s="21" t="s">
        <v>371</v>
      </c>
      <c r="C147" s="22" t="s">
        <v>2418</v>
      </c>
      <c r="D147" s="21">
        <v>1150</v>
      </c>
      <c r="E147" s="23">
        <v>52.87</v>
      </c>
      <c r="F147" s="24">
        <f t="shared" si="14"/>
        <v>21.7514658596558</v>
      </c>
      <c r="G147" s="25" t="s">
        <v>70</v>
      </c>
      <c r="H147" s="26">
        <v>345000</v>
      </c>
      <c r="I147" s="26">
        <f t="shared" si="15"/>
        <v>51750</v>
      </c>
      <c r="J147" s="26">
        <f t="shared" si="16"/>
        <v>8970</v>
      </c>
      <c r="K147" s="32">
        <f t="shared" si="19"/>
        <v>60720</v>
      </c>
      <c r="L147" s="33"/>
      <c r="M147" s="34">
        <f t="shared" si="17"/>
        <v>42504</v>
      </c>
      <c r="N147" s="34">
        <f t="shared" si="20"/>
        <v>42504</v>
      </c>
      <c r="O147" s="34">
        <f t="shared" si="18"/>
        <v>18216</v>
      </c>
      <c r="P147" s="35">
        <v>44289</v>
      </c>
      <c r="Q147" s="35">
        <v>44653</v>
      </c>
      <c r="R147" s="20" t="s">
        <v>24</v>
      </c>
      <c r="S147" s="37" t="s">
        <v>2419</v>
      </c>
    </row>
    <row r="148" s="5" customFormat="1" ht="20.1" customHeight="1" spans="1:19">
      <c r="A148" s="20">
        <v>143</v>
      </c>
      <c r="B148" s="21" t="s">
        <v>424</v>
      </c>
      <c r="C148" s="22" t="s">
        <v>2420</v>
      </c>
      <c r="D148" s="21">
        <v>3000</v>
      </c>
      <c r="E148" s="23">
        <v>71.03</v>
      </c>
      <c r="F148" s="24">
        <f t="shared" si="14"/>
        <v>42.2356750668731</v>
      </c>
      <c r="G148" s="25" t="s">
        <v>60</v>
      </c>
      <c r="H148" s="26">
        <v>900000</v>
      </c>
      <c r="I148" s="26">
        <f t="shared" si="15"/>
        <v>135000</v>
      </c>
      <c r="J148" s="26">
        <f t="shared" si="16"/>
        <v>23400</v>
      </c>
      <c r="K148" s="32">
        <f t="shared" si="19"/>
        <v>158400</v>
      </c>
      <c r="L148" s="33"/>
      <c r="M148" s="34">
        <f t="shared" si="17"/>
        <v>110880</v>
      </c>
      <c r="N148" s="34">
        <f t="shared" si="20"/>
        <v>110880</v>
      </c>
      <c r="O148" s="34">
        <f t="shared" si="18"/>
        <v>47520</v>
      </c>
      <c r="P148" s="35">
        <v>44292</v>
      </c>
      <c r="Q148" s="35">
        <v>44656</v>
      </c>
      <c r="R148" s="20" t="s">
        <v>24</v>
      </c>
      <c r="S148" s="37" t="s">
        <v>426</v>
      </c>
    </row>
    <row r="149" s="5" customFormat="1" ht="20.1" customHeight="1" spans="1:19">
      <c r="A149" s="20">
        <v>144</v>
      </c>
      <c r="B149" s="21" t="s">
        <v>354</v>
      </c>
      <c r="C149" s="22" t="s">
        <v>2421</v>
      </c>
      <c r="D149" s="21">
        <v>960</v>
      </c>
      <c r="E149" s="23">
        <v>22.15</v>
      </c>
      <c r="F149" s="24">
        <f t="shared" si="14"/>
        <v>43.3408577878104</v>
      </c>
      <c r="G149" s="25" t="s">
        <v>60</v>
      </c>
      <c r="H149" s="26">
        <v>288000</v>
      </c>
      <c r="I149" s="26">
        <f t="shared" si="15"/>
        <v>43200</v>
      </c>
      <c r="J149" s="26">
        <f t="shared" si="16"/>
        <v>7488</v>
      </c>
      <c r="K149" s="32">
        <f t="shared" si="19"/>
        <v>50688</v>
      </c>
      <c r="L149" s="33"/>
      <c r="M149" s="34">
        <f t="shared" si="17"/>
        <v>35481.6</v>
      </c>
      <c r="N149" s="34">
        <f t="shared" si="20"/>
        <v>35481.6</v>
      </c>
      <c r="O149" s="34">
        <f t="shared" si="18"/>
        <v>15206.4</v>
      </c>
      <c r="P149" s="35">
        <v>44346</v>
      </c>
      <c r="Q149" s="35">
        <v>44710</v>
      </c>
      <c r="R149" s="20" t="s">
        <v>24</v>
      </c>
      <c r="S149" s="37" t="s">
        <v>2416</v>
      </c>
    </row>
    <row r="150" s="5" customFormat="1" ht="20.1" customHeight="1" spans="1:19">
      <c r="A150" s="20">
        <v>145</v>
      </c>
      <c r="B150" s="21" t="s">
        <v>376</v>
      </c>
      <c r="C150" s="22" t="s">
        <v>2422</v>
      </c>
      <c r="D150" s="21">
        <v>2100</v>
      </c>
      <c r="E150" s="23">
        <v>33.38</v>
      </c>
      <c r="F150" s="24">
        <f t="shared" si="14"/>
        <v>62.9119233073697</v>
      </c>
      <c r="G150" s="25" t="s">
        <v>60</v>
      </c>
      <c r="H150" s="26">
        <v>630000</v>
      </c>
      <c r="I150" s="26">
        <f t="shared" si="15"/>
        <v>94500</v>
      </c>
      <c r="J150" s="26">
        <f t="shared" si="16"/>
        <v>16380</v>
      </c>
      <c r="K150" s="32">
        <f t="shared" si="19"/>
        <v>110880</v>
      </c>
      <c r="L150" s="33"/>
      <c r="M150" s="34">
        <f t="shared" si="17"/>
        <v>77616</v>
      </c>
      <c r="N150" s="34">
        <f t="shared" si="20"/>
        <v>77616</v>
      </c>
      <c r="O150" s="34">
        <f t="shared" si="18"/>
        <v>33264</v>
      </c>
      <c r="P150" s="35">
        <v>44296</v>
      </c>
      <c r="Q150" s="35">
        <v>44660</v>
      </c>
      <c r="R150" s="20" t="s">
        <v>24</v>
      </c>
      <c r="S150" s="37" t="s">
        <v>2301</v>
      </c>
    </row>
    <row r="151" s="5" customFormat="1" ht="20.1" customHeight="1" spans="1:19">
      <c r="A151" s="20">
        <v>146</v>
      </c>
      <c r="B151" s="27" t="s">
        <v>378</v>
      </c>
      <c r="C151" s="22" t="s">
        <v>2423</v>
      </c>
      <c r="D151" s="21">
        <v>600</v>
      </c>
      <c r="E151" s="23">
        <v>14.25</v>
      </c>
      <c r="F151" s="24">
        <f t="shared" si="14"/>
        <v>42.1052631578947</v>
      </c>
      <c r="G151" s="25" t="s">
        <v>123</v>
      </c>
      <c r="H151" s="26">
        <v>180000</v>
      </c>
      <c r="I151" s="26">
        <f t="shared" si="15"/>
        <v>27000</v>
      </c>
      <c r="J151" s="26">
        <f t="shared" si="16"/>
        <v>4680</v>
      </c>
      <c r="K151" s="32">
        <f t="shared" si="19"/>
        <v>31680</v>
      </c>
      <c r="L151" s="33"/>
      <c r="M151" s="34">
        <f t="shared" si="17"/>
        <v>22176</v>
      </c>
      <c r="N151" s="34">
        <f t="shared" si="20"/>
        <v>22176</v>
      </c>
      <c r="O151" s="34">
        <f t="shared" si="18"/>
        <v>9504</v>
      </c>
      <c r="P151" s="35">
        <v>44288</v>
      </c>
      <c r="Q151" s="35">
        <v>44652</v>
      </c>
      <c r="R151" s="20" t="s">
        <v>24</v>
      </c>
      <c r="S151" s="37" t="s">
        <v>2424</v>
      </c>
    </row>
    <row r="152" s="5" customFormat="1" ht="20.1" customHeight="1" spans="1:19">
      <c r="A152" s="20">
        <v>147</v>
      </c>
      <c r="B152" s="21" t="s">
        <v>381</v>
      </c>
      <c r="C152" s="22" t="s">
        <v>2425</v>
      </c>
      <c r="D152" s="21">
        <v>1800</v>
      </c>
      <c r="E152" s="23">
        <v>47.69</v>
      </c>
      <c r="F152" s="24">
        <f t="shared" si="14"/>
        <v>37.7437617949256</v>
      </c>
      <c r="G152" s="25" t="s">
        <v>64</v>
      </c>
      <c r="H152" s="26">
        <v>540000</v>
      </c>
      <c r="I152" s="26">
        <f t="shared" si="15"/>
        <v>81000</v>
      </c>
      <c r="J152" s="26">
        <f t="shared" si="16"/>
        <v>14040</v>
      </c>
      <c r="K152" s="32">
        <f t="shared" si="19"/>
        <v>95040</v>
      </c>
      <c r="L152" s="33"/>
      <c r="M152" s="34">
        <f t="shared" si="17"/>
        <v>66528</v>
      </c>
      <c r="N152" s="34">
        <f t="shared" si="20"/>
        <v>66528</v>
      </c>
      <c r="O152" s="34">
        <f t="shared" si="18"/>
        <v>28512</v>
      </c>
      <c r="P152" s="35">
        <v>44288</v>
      </c>
      <c r="Q152" s="35">
        <v>44652</v>
      </c>
      <c r="R152" s="20" t="s">
        <v>24</v>
      </c>
      <c r="S152" s="37" t="s">
        <v>2160</v>
      </c>
    </row>
    <row r="153" s="5" customFormat="1" ht="20.1" customHeight="1" spans="1:19">
      <c r="A153" s="20">
        <v>148</v>
      </c>
      <c r="B153" s="21" t="s">
        <v>364</v>
      </c>
      <c r="C153" s="22" t="s">
        <v>2426</v>
      </c>
      <c r="D153" s="21">
        <v>808</v>
      </c>
      <c r="E153" s="23">
        <v>29.49</v>
      </c>
      <c r="F153" s="24">
        <f t="shared" si="14"/>
        <v>27.3991183452018</v>
      </c>
      <c r="G153" s="25" t="s">
        <v>60</v>
      </c>
      <c r="H153" s="26">
        <v>242400</v>
      </c>
      <c r="I153" s="26">
        <f t="shared" si="15"/>
        <v>36360</v>
      </c>
      <c r="J153" s="26">
        <f t="shared" si="16"/>
        <v>6302.4</v>
      </c>
      <c r="K153" s="32">
        <f t="shared" si="19"/>
        <v>42662.4</v>
      </c>
      <c r="L153" s="33"/>
      <c r="M153" s="34">
        <f t="shared" si="17"/>
        <v>29863.68</v>
      </c>
      <c r="N153" s="34">
        <f t="shared" si="20"/>
        <v>29863.68</v>
      </c>
      <c r="O153" s="34">
        <f t="shared" si="18"/>
        <v>12798.72</v>
      </c>
      <c r="P153" s="35">
        <v>44291</v>
      </c>
      <c r="Q153" s="35">
        <v>44655</v>
      </c>
      <c r="R153" s="20" t="s">
        <v>24</v>
      </c>
      <c r="S153" s="37" t="s">
        <v>366</v>
      </c>
    </row>
    <row r="154" s="5" customFormat="1" ht="20.1" customHeight="1" spans="1:19">
      <c r="A154" s="20">
        <v>149</v>
      </c>
      <c r="B154" s="21" t="s">
        <v>386</v>
      </c>
      <c r="C154" s="22" t="s">
        <v>2427</v>
      </c>
      <c r="D154" s="21">
        <v>1430</v>
      </c>
      <c r="E154" s="23">
        <v>32.59</v>
      </c>
      <c r="F154" s="24">
        <f t="shared" si="14"/>
        <v>43.8784903344584</v>
      </c>
      <c r="G154" s="25" t="s">
        <v>123</v>
      </c>
      <c r="H154" s="26">
        <v>429000</v>
      </c>
      <c r="I154" s="26">
        <f t="shared" si="15"/>
        <v>64350</v>
      </c>
      <c r="J154" s="26">
        <f t="shared" si="16"/>
        <v>11154</v>
      </c>
      <c r="K154" s="32">
        <f t="shared" si="19"/>
        <v>75504</v>
      </c>
      <c r="L154" s="33"/>
      <c r="M154" s="34">
        <f t="shared" si="17"/>
        <v>52852.8</v>
      </c>
      <c r="N154" s="34">
        <f t="shared" si="20"/>
        <v>52852.8</v>
      </c>
      <c r="O154" s="34">
        <f t="shared" si="18"/>
        <v>22651.2</v>
      </c>
      <c r="P154" s="35">
        <v>44287</v>
      </c>
      <c r="Q154" s="35">
        <v>44651</v>
      </c>
      <c r="R154" s="20" t="s">
        <v>24</v>
      </c>
      <c r="S154" s="37" t="s">
        <v>142</v>
      </c>
    </row>
    <row r="155" s="5" customFormat="1" ht="20.1" customHeight="1" spans="1:19">
      <c r="A155" s="20">
        <v>150</v>
      </c>
      <c r="B155" s="21" t="s">
        <v>388</v>
      </c>
      <c r="C155" s="22" t="s">
        <v>2428</v>
      </c>
      <c r="D155" s="21">
        <v>460</v>
      </c>
      <c r="E155" s="23">
        <v>15</v>
      </c>
      <c r="F155" s="24">
        <f t="shared" si="14"/>
        <v>30.6666666666667</v>
      </c>
      <c r="G155" s="25" t="s">
        <v>64</v>
      </c>
      <c r="H155" s="26">
        <v>138000</v>
      </c>
      <c r="I155" s="26">
        <f t="shared" si="15"/>
        <v>20700</v>
      </c>
      <c r="J155" s="26">
        <f t="shared" si="16"/>
        <v>3588</v>
      </c>
      <c r="K155" s="32">
        <f t="shared" si="19"/>
        <v>24288</v>
      </c>
      <c r="L155" s="33"/>
      <c r="M155" s="34">
        <f t="shared" si="17"/>
        <v>17001.6</v>
      </c>
      <c r="N155" s="34">
        <f t="shared" si="20"/>
        <v>17001.6</v>
      </c>
      <c r="O155" s="34">
        <f t="shared" si="18"/>
        <v>7286.4</v>
      </c>
      <c r="P155" s="35">
        <v>44287</v>
      </c>
      <c r="Q155" s="35">
        <v>44651</v>
      </c>
      <c r="R155" s="20" t="s">
        <v>24</v>
      </c>
      <c r="S155" s="37" t="s">
        <v>366</v>
      </c>
    </row>
    <row r="156" s="5" customFormat="1" ht="20.1" customHeight="1" spans="1:19">
      <c r="A156" s="20">
        <v>151</v>
      </c>
      <c r="B156" s="27" t="s">
        <v>390</v>
      </c>
      <c r="C156" s="22" t="s">
        <v>2429</v>
      </c>
      <c r="D156" s="21">
        <v>2770</v>
      </c>
      <c r="E156" s="23">
        <v>63.04</v>
      </c>
      <c r="F156" s="24">
        <f t="shared" si="14"/>
        <v>43.9403553299492</v>
      </c>
      <c r="G156" s="25" t="s">
        <v>60</v>
      </c>
      <c r="H156" s="26">
        <v>831000</v>
      </c>
      <c r="I156" s="26">
        <f t="shared" si="15"/>
        <v>124650</v>
      </c>
      <c r="J156" s="26">
        <f t="shared" si="16"/>
        <v>21606</v>
      </c>
      <c r="K156" s="32">
        <f t="shared" si="19"/>
        <v>146256</v>
      </c>
      <c r="L156" s="33"/>
      <c r="M156" s="34">
        <f t="shared" si="17"/>
        <v>102379.2</v>
      </c>
      <c r="N156" s="34">
        <f t="shared" si="20"/>
        <v>102379.2</v>
      </c>
      <c r="O156" s="34">
        <f t="shared" si="18"/>
        <v>43876.8</v>
      </c>
      <c r="P156" s="35">
        <v>44291</v>
      </c>
      <c r="Q156" s="35">
        <v>44655</v>
      </c>
      <c r="R156" s="20" t="s">
        <v>24</v>
      </c>
      <c r="S156" s="37" t="s">
        <v>2430</v>
      </c>
    </row>
    <row r="157" s="5" customFormat="1" ht="20.1" customHeight="1" spans="1:19">
      <c r="A157" s="20">
        <v>152</v>
      </c>
      <c r="B157" s="21" t="s">
        <v>383</v>
      </c>
      <c r="C157" s="22" t="s">
        <v>384</v>
      </c>
      <c r="D157" s="21">
        <v>2000</v>
      </c>
      <c r="E157" s="23">
        <v>50.79</v>
      </c>
      <c r="F157" s="24">
        <f t="shared" si="14"/>
        <v>39.3778302815515</v>
      </c>
      <c r="G157" s="25" t="s">
        <v>60</v>
      </c>
      <c r="H157" s="26">
        <v>600000</v>
      </c>
      <c r="I157" s="26">
        <f t="shared" si="15"/>
        <v>90000</v>
      </c>
      <c r="J157" s="26">
        <f t="shared" si="16"/>
        <v>15600</v>
      </c>
      <c r="K157" s="32">
        <f t="shared" si="19"/>
        <v>105600</v>
      </c>
      <c r="L157" s="33"/>
      <c r="M157" s="34">
        <f t="shared" si="17"/>
        <v>73920</v>
      </c>
      <c r="N157" s="34">
        <f t="shared" si="20"/>
        <v>73920</v>
      </c>
      <c r="O157" s="34">
        <f t="shared" si="18"/>
        <v>31680</v>
      </c>
      <c r="P157" s="35">
        <v>44287</v>
      </c>
      <c r="Q157" s="35">
        <v>44651</v>
      </c>
      <c r="R157" s="20" t="s">
        <v>24</v>
      </c>
      <c r="S157" s="37" t="s">
        <v>385</v>
      </c>
    </row>
    <row r="158" s="5" customFormat="1" ht="20.1" customHeight="1" spans="1:19">
      <c r="A158" s="20">
        <v>153</v>
      </c>
      <c r="B158" s="27" t="s">
        <v>395</v>
      </c>
      <c r="C158" s="22" t="s">
        <v>2431</v>
      </c>
      <c r="D158" s="21">
        <v>988</v>
      </c>
      <c r="E158" s="23">
        <v>39.06</v>
      </c>
      <c r="F158" s="24">
        <f t="shared" si="14"/>
        <v>25.2944188428059</v>
      </c>
      <c r="G158" s="25" t="s">
        <v>64</v>
      </c>
      <c r="H158" s="26">
        <v>296400</v>
      </c>
      <c r="I158" s="26">
        <f t="shared" si="15"/>
        <v>44460</v>
      </c>
      <c r="J158" s="26">
        <f t="shared" si="16"/>
        <v>7706.4</v>
      </c>
      <c r="K158" s="32">
        <f t="shared" si="19"/>
        <v>52166.4</v>
      </c>
      <c r="L158" s="33"/>
      <c r="M158" s="34">
        <f t="shared" si="17"/>
        <v>36516.48</v>
      </c>
      <c r="N158" s="34">
        <f t="shared" si="20"/>
        <v>36516.48</v>
      </c>
      <c r="O158" s="34">
        <f t="shared" si="18"/>
        <v>15649.92</v>
      </c>
      <c r="P158" s="35">
        <v>44296</v>
      </c>
      <c r="Q158" s="35">
        <v>44660</v>
      </c>
      <c r="R158" s="20" t="s">
        <v>24</v>
      </c>
      <c r="S158" s="37" t="s">
        <v>1064</v>
      </c>
    </row>
    <row r="159" s="5" customFormat="1" ht="20.1" customHeight="1" spans="1:19">
      <c r="A159" s="20">
        <v>154</v>
      </c>
      <c r="B159" s="21" t="s">
        <v>2432</v>
      </c>
      <c r="C159" s="22" t="s">
        <v>2433</v>
      </c>
      <c r="D159" s="21">
        <v>1600</v>
      </c>
      <c r="E159" s="23">
        <v>48.94</v>
      </c>
      <c r="F159" s="24">
        <f t="shared" si="14"/>
        <v>32.6930935839804</v>
      </c>
      <c r="G159" s="25" t="s">
        <v>60</v>
      </c>
      <c r="H159" s="26">
        <v>480000</v>
      </c>
      <c r="I159" s="26">
        <f t="shared" si="15"/>
        <v>72000</v>
      </c>
      <c r="J159" s="26">
        <f t="shared" si="16"/>
        <v>12480</v>
      </c>
      <c r="K159" s="32">
        <f t="shared" si="19"/>
        <v>84480</v>
      </c>
      <c r="L159" s="33"/>
      <c r="M159" s="34">
        <f t="shared" si="17"/>
        <v>59136</v>
      </c>
      <c r="N159" s="34">
        <f t="shared" si="20"/>
        <v>59136</v>
      </c>
      <c r="O159" s="34">
        <f t="shared" si="18"/>
        <v>25344</v>
      </c>
      <c r="P159" s="35">
        <v>44287</v>
      </c>
      <c r="Q159" s="35">
        <v>44651</v>
      </c>
      <c r="R159" s="20" t="s">
        <v>24</v>
      </c>
      <c r="S159" s="37" t="s">
        <v>366</v>
      </c>
    </row>
    <row r="160" s="5" customFormat="1" ht="20.1" customHeight="1" spans="1:19">
      <c r="A160" s="20">
        <v>155</v>
      </c>
      <c r="B160" s="21" t="s">
        <v>2434</v>
      </c>
      <c r="C160" s="22" t="s">
        <v>2435</v>
      </c>
      <c r="D160" s="21">
        <v>1000</v>
      </c>
      <c r="E160" s="23">
        <v>30.42</v>
      </c>
      <c r="F160" s="24">
        <f t="shared" si="14"/>
        <v>32.8731097961867</v>
      </c>
      <c r="G160" s="25" t="s">
        <v>60</v>
      </c>
      <c r="H160" s="26">
        <v>300000</v>
      </c>
      <c r="I160" s="26">
        <f t="shared" si="15"/>
        <v>45000</v>
      </c>
      <c r="J160" s="26">
        <f t="shared" si="16"/>
        <v>7800</v>
      </c>
      <c r="K160" s="32">
        <f t="shared" si="19"/>
        <v>52800</v>
      </c>
      <c r="L160" s="33"/>
      <c r="M160" s="34">
        <f t="shared" si="17"/>
        <v>36960</v>
      </c>
      <c r="N160" s="34">
        <f t="shared" si="20"/>
        <v>36960</v>
      </c>
      <c r="O160" s="34">
        <f t="shared" si="18"/>
        <v>15840</v>
      </c>
      <c r="P160" s="35">
        <v>44287</v>
      </c>
      <c r="Q160" s="35">
        <v>44651</v>
      </c>
      <c r="R160" s="20" t="s">
        <v>24</v>
      </c>
      <c r="S160" s="37" t="s">
        <v>366</v>
      </c>
    </row>
    <row r="161" s="5" customFormat="1" ht="20.1" customHeight="1" spans="1:19">
      <c r="A161" s="20">
        <v>156</v>
      </c>
      <c r="B161" s="21" t="s">
        <v>397</v>
      </c>
      <c r="C161" s="22" t="s">
        <v>2436</v>
      </c>
      <c r="D161" s="21">
        <v>2000</v>
      </c>
      <c r="E161" s="23">
        <v>49.42</v>
      </c>
      <c r="F161" s="24">
        <f t="shared" si="14"/>
        <v>40.4694455685957</v>
      </c>
      <c r="G161" s="25" t="s">
        <v>64</v>
      </c>
      <c r="H161" s="26">
        <v>600000</v>
      </c>
      <c r="I161" s="26">
        <f t="shared" si="15"/>
        <v>90000</v>
      </c>
      <c r="J161" s="26">
        <f t="shared" si="16"/>
        <v>15600</v>
      </c>
      <c r="K161" s="32">
        <f t="shared" si="19"/>
        <v>105600</v>
      </c>
      <c r="L161" s="33"/>
      <c r="M161" s="34">
        <f t="shared" si="17"/>
        <v>73920</v>
      </c>
      <c r="N161" s="34">
        <f t="shared" si="20"/>
        <v>73920</v>
      </c>
      <c r="O161" s="34">
        <f t="shared" si="18"/>
        <v>31680</v>
      </c>
      <c r="P161" s="35">
        <v>44287</v>
      </c>
      <c r="Q161" s="35">
        <v>44651</v>
      </c>
      <c r="R161" s="20" t="s">
        <v>24</v>
      </c>
      <c r="S161" s="37" t="s">
        <v>124</v>
      </c>
    </row>
    <row r="162" s="5" customFormat="1" ht="20.1" customHeight="1" spans="1:19">
      <c r="A162" s="20">
        <v>157</v>
      </c>
      <c r="B162" s="21" t="s">
        <v>2437</v>
      </c>
      <c r="C162" s="22" t="s">
        <v>2438</v>
      </c>
      <c r="D162" s="21">
        <v>623</v>
      </c>
      <c r="E162" s="23">
        <v>21.04</v>
      </c>
      <c r="F162" s="24">
        <f t="shared" si="14"/>
        <v>29.6102661596958</v>
      </c>
      <c r="G162" s="25" t="s">
        <v>64</v>
      </c>
      <c r="H162" s="26">
        <v>186900</v>
      </c>
      <c r="I162" s="26">
        <f t="shared" si="15"/>
        <v>28035</v>
      </c>
      <c r="J162" s="26">
        <f t="shared" si="16"/>
        <v>4859.4</v>
      </c>
      <c r="K162" s="32">
        <f t="shared" si="19"/>
        <v>32894.4</v>
      </c>
      <c r="L162" s="33"/>
      <c r="M162" s="34">
        <f t="shared" si="17"/>
        <v>23026.08</v>
      </c>
      <c r="N162" s="34">
        <f t="shared" si="20"/>
        <v>23026.08</v>
      </c>
      <c r="O162" s="34">
        <f t="shared" si="18"/>
        <v>9868.32</v>
      </c>
      <c r="P162" s="35">
        <v>44287</v>
      </c>
      <c r="Q162" s="35">
        <v>44651</v>
      </c>
      <c r="R162" s="20" t="s">
        <v>24</v>
      </c>
      <c r="S162" s="37" t="s">
        <v>366</v>
      </c>
    </row>
    <row r="163" s="5" customFormat="1" ht="20.1" customHeight="1" spans="1:19">
      <c r="A163" s="20">
        <v>158</v>
      </c>
      <c r="B163" s="21" t="s">
        <v>399</v>
      </c>
      <c r="C163" s="22" t="s">
        <v>2439</v>
      </c>
      <c r="D163" s="21">
        <v>2700</v>
      </c>
      <c r="E163" s="23">
        <v>65.39</v>
      </c>
      <c r="F163" s="24">
        <f t="shared" si="14"/>
        <v>41.2907172350512</v>
      </c>
      <c r="G163" s="25" t="s">
        <v>60</v>
      </c>
      <c r="H163" s="26">
        <v>810000</v>
      </c>
      <c r="I163" s="26">
        <f t="shared" si="15"/>
        <v>121500</v>
      </c>
      <c r="J163" s="26">
        <f t="shared" si="16"/>
        <v>21060</v>
      </c>
      <c r="K163" s="32">
        <f t="shared" si="19"/>
        <v>142560</v>
      </c>
      <c r="L163" s="33"/>
      <c r="M163" s="34">
        <f t="shared" si="17"/>
        <v>99792</v>
      </c>
      <c r="N163" s="34">
        <f t="shared" si="20"/>
        <v>99792</v>
      </c>
      <c r="O163" s="34">
        <f t="shared" si="18"/>
        <v>42768</v>
      </c>
      <c r="P163" s="35">
        <v>44288</v>
      </c>
      <c r="Q163" s="35">
        <v>44652</v>
      </c>
      <c r="R163" s="20" t="s">
        <v>24</v>
      </c>
      <c r="S163" s="37" t="s">
        <v>401</v>
      </c>
    </row>
    <row r="164" s="5" customFormat="1" ht="20.1" customHeight="1" spans="1:19">
      <c r="A164" s="20">
        <v>159</v>
      </c>
      <c r="B164" s="21" t="s">
        <v>305</v>
      </c>
      <c r="C164" s="22" t="s">
        <v>2440</v>
      </c>
      <c r="D164" s="21">
        <v>700</v>
      </c>
      <c r="E164" s="23">
        <v>20.45</v>
      </c>
      <c r="F164" s="24">
        <f t="shared" si="14"/>
        <v>34.2298288508557</v>
      </c>
      <c r="G164" s="25" t="s">
        <v>60</v>
      </c>
      <c r="H164" s="26">
        <v>210000</v>
      </c>
      <c r="I164" s="26">
        <f t="shared" si="15"/>
        <v>31500</v>
      </c>
      <c r="J164" s="26">
        <f t="shared" si="16"/>
        <v>5460</v>
      </c>
      <c r="K164" s="32">
        <f t="shared" si="19"/>
        <v>36960</v>
      </c>
      <c r="L164" s="33"/>
      <c r="M164" s="34">
        <f t="shared" si="17"/>
        <v>25872</v>
      </c>
      <c r="N164" s="34">
        <f t="shared" si="20"/>
        <v>25872</v>
      </c>
      <c r="O164" s="34">
        <f t="shared" si="18"/>
        <v>11088</v>
      </c>
      <c r="P164" s="35">
        <v>44288</v>
      </c>
      <c r="Q164" s="35">
        <v>44652</v>
      </c>
      <c r="R164" s="20" t="s">
        <v>24</v>
      </c>
      <c r="S164" s="37" t="s">
        <v>403</v>
      </c>
    </row>
    <row r="165" s="5" customFormat="1" ht="20.1" customHeight="1" spans="1:19">
      <c r="A165" s="20">
        <v>160</v>
      </c>
      <c r="B165" s="21" t="s">
        <v>2441</v>
      </c>
      <c r="C165" s="22" t="s">
        <v>2442</v>
      </c>
      <c r="D165" s="21">
        <v>700</v>
      </c>
      <c r="E165" s="23">
        <v>21.6</v>
      </c>
      <c r="F165" s="24">
        <f t="shared" si="14"/>
        <v>32.4074074074074</v>
      </c>
      <c r="G165" s="25" t="s">
        <v>70</v>
      </c>
      <c r="H165" s="26">
        <v>210000</v>
      </c>
      <c r="I165" s="26">
        <f t="shared" si="15"/>
        <v>31500</v>
      </c>
      <c r="J165" s="26">
        <f t="shared" si="16"/>
        <v>5460</v>
      </c>
      <c r="K165" s="32">
        <f t="shared" si="19"/>
        <v>36960</v>
      </c>
      <c r="L165" s="33"/>
      <c r="M165" s="34">
        <f t="shared" si="17"/>
        <v>25872</v>
      </c>
      <c r="N165" s="34">
        <f t="shared" si="20"/>
        <v>25872</v>
      </c>
      <c r="O165" s="34">
        <f t="shared" si="18"/>
        <v>11088</v>
      </c>
      <c r="P165" s="35">
        <v>44288</v>
      </c>
      <c r="Q165" s="35">
        <v>44652</v>
      </c>
      <c r="R165" s="20" t="s">
        <v>24</v>
      </c>
      <c r="S165" s="37" t="s">
        <v>2160</v>
      </c>
    </row>
    <row r="166" s="5" customFormat="1" ht="20.1" customHeight="1" spans="1:19">
      <c r="A166" s="20">
        <v>161</v>
      </c>
      <c r="B166" s="27" t="s">
        <v>404</v>
      </c>
      <c r="C166" s="22" t="s">
        <v>2443</v>
      </c>
      <c r="D166" s="21">
        <v>2400</v>
      </c>
      <c r="E166" s="23">
        <v>54.7</v>
      </c>
      <c r="F166" s="24">
        <f t="shared" si="14"/>
        <v>43.8756855575868</v>
      </c>
      <c r="G166" s="25" t="s">
        <v>64</v>
      </c>
      <c r="H166" s="26">
        <v>720000</v>
      </c>
      <c r="I166" s="26">
        <f t="shared" si="15"/>
        <v>108000</v>
      </c>
      <c r="J166" s="26">
        <f t="shared" si="16"/>
        <v>18720</v>
      </c>
      <c r="K166" s="32">
        <f t="shared" si="19"/>
        <v>126720</v>
      </c>
      <c r="L166" s="33"/>
      <c r="M166" s="34">
        <f t="shared" si="17"/>
        <v>88704</v>
      </c>
      <c r="N166" s="34">
        <f t="shared" si="20"/>
        <v>88704</v>
      </c>
      <c r="O166" s="34">
        <f t="shared" si="18"/>
        <v>38016</v>
      </c>
      <c r="P166" s="35">
        <v>44289</v>
      </c>
      <c r="Q166" s="35">
        <v>44653</v>
      </c>
      <c r="R166" s="20" t="s">
        <v>24</v>
      </c>
      <c r="S166" s="37" t="s">
        <v>2228</v>
      </c>
    </row>
    <row r="167" s="5" customFormat="1" ht="20.1" customHeight="1" spans="1:19">
      <c r="A167" s="20">
        <v>162</v>
      </c>
      <c r="B167" s="27" t="s">
        <v>2444</v>
      </c>
      <c r="C167" s="22" t="s">
        <v>2445</v>
      </c>
      <c r="D167" s="21">
        <v>1300</v>
      </c>
      <c r="E167" s="23">
        <v>34.8</v>
      </c>
      <c r="F167" s="24">
        <f t="shared" si="14"/>
        <v>37.3563218390805</v>
      </c>
      <c r="G167" s="25" t="s">
        <v>64</v>
      </c>
      <c r="H167" s="26">
        <v>390000</v>
      </c>
      <c r="I167" s="26">
        <f t="shared" si="15"/>
        <v>58500</v>
      </c>
      <c r="J167" s="26">
        <f t="shared" si="16"/>
        <v>10140</v>
      </c>
      <c r="K167" s="32">
        <f t="shared" si="19"/>
        <v>68640</v>
      </c>
      <c r="L167" s="33"/>
      <c r="M167" s="34">
        <f t="shared" si="17"/>
        <v>48048</v>
      </c>
      <c r="N167" s="34">
        <f t="shared" si="20"/>
        <v>48048</v>
      </c>
      <c r="O167" s="34">
        <f t="shared" si="18"/>
        <v>20592</v>
      </c>
      <c r="P167" s="35">
        <v>44296</v>
      </c>
      <c r="Q167" s="35">
        <v>44660</v>
      </c>
      <c r="R167" s="20" t="s">
        <v>24</v>
      </c>
      <c r="S167" s="37" t="s">
        <v>2446</v>
      </c>
    </row>
    <row r="168" s="5" customFormat="1" ht="20.1" customHeight="1" spans="1:19">
      <c r="A168" s="20">
        <v>163</v>
      </c>
      <c r="B168" s="21" t="s">
        <v>354</v>
      </c>
      <c r="C168" s="22" t="s">
        <v>2447</v>
      </c>
      <c r="D168" s="21">
        <v>1400</v>
      </c>
      <c r="E168" s="23">
        <v>33.34</v>
      </c>
      <c r="F168" s="24">
        <f t="shared" si="14"/>
        <v>41.9916016796641</v>
      </c>
      <c r="G168" s="25" t="s">
        <v>60</v>
      </c>
      <c r="H168" s="26">
        <v>420000</v>
      </c>
      <c r="I168" s="26">
        <f t="shared" si="15"/>
        <v>63000</v>
      </c>
      <c r="J168" s="26">
        <f t="shared" si="16"/>
        <v>10920</v>
      </c>
      <c r="K168" s="32">
        <f t="shared" si="19"/>
        <v>73920</v>
      </c>
      <c r="L168" s="33"/>
      <c r="M168" s="34">
        <f t="shared" si="17"/>
        <v>51744</v>
      </c>
      <c r="N168" s="34">
        <f t="shared" si="20"/>
        <v>51744</v>
      </c>
      <c r="O168" s="34">
        <f t="shared" si="18"/>
        <v>22176</v>
      </c>
      <c r="P168" s="35">
        <v>44292</v>
      </c>
      <c r="Q168" s="35">
        <v>44656</v>
      </c>
      <c r="R168" s="20" t="s">
        <v>24</v>
      </c>
      <c r="S168" s="37" t="s">
        <v>410</v>
      </c>
    </row>
    <row r="169" s="5" customFormat="1" ht="20.1" customHeight="1" spans="1:19">
      <c r="A169" s="20">
        <v>164</v>
      </c>
      <c r="B169" s="21" t="s">
        <v>406</v>
      </c>
      <c r="C169" s="22" t="s">
        <v>2448</v>
      </c>
      <c r="D169" s="21">
        <v>2000</v>
      </c>
      <c r="E169" s="23">
        <v>57.22</v>
      </c>
      <c r="F169" s="24">
        <f t="shared" si="14"/>
        <v>34.952813701503</v>
      </c>
      <c r="G169" s="25" t="s">
        <v>101</v>
      </c>
      <c r="H169" s="26">
        <v>600000</v>
      </c>
      <c r="I169" s="26">
        <f t="shared" si="15"/>
        <v>90000</v>
      </c>
      <c r="J169" s="26">
        <f t="shared" si="16"/>
        <v>15600</v>
      </c>
      <c r="K169" s="32">
        <f t="shared" si="19"/>
        <v>105600</v>
      </c>
      <c r="L169" s="33"/>
      <c r="M169" s="34">
        <f t="shared" si="17"/>
        <v>73920</v>
      </c>
      <c r="N169" s="34">
        <f t="shared" si="20"/>
        <v>73920</v>
      </c>
      <c r="O169" s="34">
        <f t="shared" si="18"/>
        <v>31680</v>
      </c>
      <c r="P169" s="35">
        <v>44288</v>
      </c>
      <c r="Q169" s="35">
        <v>44652</v>
      </c>
      <c r="R169" s="20" t="s">
        <v>24</v>
      </c>
      <c r="S169" s="37" t="s">
        <v>2449</v>
      </c>
    </row>
    <row r="170" s="5" customFormat="1" ht="20.1" customHeight="1" spans="1:19">
      <c r="A170" s="20">
        <v>165</v>
      </c>
      <c r="B170" s="21" t="s">
        <v>354</v>
      </c>
      <c r="C170" s="22" t="s">
        <v>2450</v>
      </c>
      <c r="D170" s="21">
        <v>1000</v>
      </c>
      <c r="E170" s="23">
        <v>23.16</v>
      </c>
      <c r="F170" s="24">
        <f t="shared" si="14"/>
        <v>43.1778929188256</v>
      </c>
      <c r="G170" s="25" t="s">
        <v>60</v>
      </c>
      <c r="H170" s="26">
        <v>300000</v>
      </c>
      <c r="I170" s="26">
        <f t="shared" si="15"/>
        <v>45000</v>
      </c>
      <c r="J170" s="26">
        <f t="shared" si="16"/>
        <v>7800</v>
      </c>
      <c r="K170" s="32">
        <f t="shared" si="19"/>
        <v>52800</v>
      </c>
      <c r="L170" s="33"/>
      <c r="M170" s="34">
        <f t="shared" si="17"/>
        <v>36960</v>
      </c>
      <c r="N170" s="34">
        <f t="shared" si="20"/>
        <v>36960</v>
      </c>
      <c r="O170" s="34">
        <f t="shared" si="18"/>
        <v>15840</v>
      </c>
      <c r="P170" s="35">
        <v>44292</v>
      </c>
      <c r="Q170" s="35">
        <v>44656</v>
      </c>
      <c r="R170" s="20" t="s">
        <v>24</v>
      </c>
      <c r="S170" s="37" t="s">
        <v>410</v>
      </c>
    </row>
    <row r="171" s="5" customFormat="1" ht="20.1" customHeight="1" spans="1:19">
      <c r="A171" s="20">
        <v>166</v>
      </c>
      <c r="B171" s="21" t="s">
        <v>1353</v>
      </c>
      <c r="C171" s="22" t="s">
        <v>2451</v>
      </c>
      <c r="D171" s="21">
        <v>700</v>
      </c>
      <c r="E171" s="23">
        <v>21.95</v>
      </c>
      <c r="F171" s="24">
        <f t="shared" si="14"/>
        <v>31.8906605922551</v>
      </c>
      <c r="G171" s="25" t="s">
        <v>70</v>
      </c>
      <c r="H171" s="26">
        <v>210000</v>
      </c>
      <c r="I171" s="26">
        <f t="shared" si="15"/>
        <v>31500</v>
      </c>
      <c r="J171" s="26">
        <f t="shared" si="16"/>
        <v>5460</v>
      </c>
      <c r="K171" s="32">
        <f t="shared" si="19"/>
        <v>36960</v>
      </c>
      <c r="L171" s="33"/>
      <c r="M171" s="34">
        <f t="shared" si="17"/>
        <v>25872</v>
      </c>
      <c r="N171" s="34">
        <f t="shared" si="20"/>
        <v>25872</v>
      </c>
      <c r="O171" s="34">
        <f t="shared" si="18"/>
        <v>11088</v>
      </c>
      <c r="P171" s="35">
        <v>44288</v>
      </c>
      <c r="Q171" s="35">
        <v>44652</v>
      </c>
      <c r="R171" s="20" t="s">
        <v>24</v>
      </c>
      <c r="S171" s="37" t="s">
        <v>2160</v>
      </c>
    </row>
    <row r="172" s="5" customFormat="1" ht="20.1" customHeight="1" spans="1:19">
      <c r="A172" s="20">
        <v>167</v>
      </c>
      <c r="B172" s="21" t="s">
        <v>346</v>
      </c>
      <c r="C172" s="22" t="s">
        <v>2452</v>
      </c>
      <c r="D172" s="21">
        <v>5000</v>
      </c>
      <c r="E172" s="23">
        <v>90.65</v>
      </c>
      <c r="F172" s="24">
        <f t="shared" si="14"/>
        <v>55.1571980143409</v>
      </c>
      <c r="G172" s="25" t="s">
        <v>60</v>
      </c>
      <c r="H172" s="26">
        <v>1500000</v>
      </c>
      <c r="I172" s="26">
        <f t="shared" si="15"/>
        <v>225000</v>
      </c>
      <c r="J172" s="26">
        <f t="shared" si="16"/>
        <v>39000</v>
      </c>
      <c r="K172" s="32">
        <f t="shared" si="19"/>
        <v>264000</v>
      </c>
      <c r="L172" s="33"/>
      <c r="M172" s="34">
        <f t="shared" si="17"/>
        <v>184800</v>
      </c>
      <c r="N172" s="34">
        <f t="shared" si="20"/>
        <v>184800</v>
      </c>
      <c r="O172" s="34">
        <f t="shared" si="18"/>
        <v>79200</v>
      </c>
      <c r="P172" s="35">
        <v>44288</v>
      </c>
      <c r="Q172" s="35">
        <v>44652</v>
      </c>
      <c r="R172" s="20" t="s">
        <v>27</v>
      </c>
      <c r="S172" s="37" t="s">
        <v>2222</v>
      </c>
    </row>
    <row r="173" s="5" customFormat="1" ht="20.1" customHeight="1" spans="1:19">
      <c r="A173" s="20">
        <v>168</v>
      </c>
      <c r="B173" s="21" t="s">
        <v>343</v>
      </c>
      <c r="C173" s="22" t="s">
        <v>2453</v>
      </c>
      <c r="D173" s="21">
        <v>5000</v>
      </c>
      <c r="E173" s="23">
        <v>91.05</v>
      </c>
      <c r="F173" s="24">
        <f t="shared" si="14"/>
        <v>54.9148819330038</v>
      </c>
      <c r="G173" s="25" t="s">
        <v>60</v>
      </c>
      <c r="H173" s="26">
        <v>1500000</v>
      </c>
      <c r="I173" s="26">
        <f t="shared" si="15"/>
        <v>225000</v>
      </c>
      <c r="J173" s="26">
        <f t="shared" si="16"/>
        <v>39000</v>
      </c>
      <c r="K173" s="32">
        <f t="shared" si="19"/>
        <v>264000</v>
      </c>
      <c r="L173" s="33"/>
      <c r="M173" s="34">
        <f t="shared" si="17"/>
        <v>184800</v>
      </c>
      <c r="N173" s="34">
        <f t="shared" si="20"/>
        <v>184800</v>
      </c>
      <c r="O173" s="34">
        <f t="shared" si="18"/>
        <v>79200</v>
      </c>
      <c r="P173" s="35">
        <v>44288</v>
      </c>
      <c r="Q173" s="35">
        <v>44652</v>
      </c>
      <c r="R173" s="20" t="s">
        <v>27</v>
      </c>
      <c r="S173" s="37" t="s">
        <v>2222</v>
      </c>
    </row>
    <row r="174" s="5" customFormat="1" ht="20.1" customHeight="1" spans="1:19">
      <c r="A174" s="20">
        <v>169</v>
      </c>
      <c r="B174" s="21" t="s">
        <v>71</v>
      </c>
      <c r="C174" s="22" t="s">
        <v>2454</v>
      </c>
      <c r="D174" s="21">
        <v>4500</v>
      </c>
      <c r="E174" s="23">
        <v>105</v>
      </c>
      <c r="F174" s="24">
        <f t="shared" si="14"/>
        <v>42.8571428571429</v>
      </c>
      <c r="G174" s="25" t="s">
        <v>60</v>
      </c>
      <c r="H174" s="26">
        <v>1350000</v>
      </c>
      <c r="I174" s="26">
        <f t="shared" si="15"/>
        <v>202500</v>
      </c>
      <c r="J174" s="26">
        <f t="shared" si="16"/>
        <v>35100</v>
      </c>
      <c r="K174" s="32">
        <f t="shared" si="19"/>
        <v>237600</v>
      </c>
      <c r="L174" s="33"/>
      <c r="M174" s="34">
        <f t="shared" si="17"/>
        <v>166320</v>
      </c>
      <c r="N174" s="34">
        <f t="shared" si="20"/>
        <v>166320</v>
      </c>
      <c r="O174" s="34">
        <f t="shared" si="18"/>
        <v>71280</v>
      </c>
      <c r="P174" s="35">
        <v>44292</v>
      </c>
      <c r="Q174" s="35">
        <v>44656</v>
      </c>
      <c r="R174" s="20" t="s">
        <v>24</v>
      </c>
      <c r="S174" s="37" t="s">
        <v>416</v>
      </c>
    </row>
    <row r="175" s="5" customFormat="1" ht="20.1" customHeight="1" spans="1:19">
      <c r="A175" s="20">
        <v>170</v>
      </c>
      <c r="B175" s="21" t="s">
        <v>421</v>
      </c>
      <c r="C175" s="22" t="s">
        <v>2455</v>
      </c>
      <c r="D175" s="21">
        <v>2000</v>
      </c>
      <c r="E175" s="23">
        <v>46.11</v>
      </c>
      <c r="F175" s="24">
        <f t="shared" si="14"/>
        <v>43.3745391455216</v>
      </c>
      <c r="G175" s="25" t="s">
        <v>60</v>
      </c>
      <c r="H175" s="26">
        <v>600000</v>
      </c>
      <c r="I175" s="26">
        <f t="shared" si="15"/>
        <v>90000</v>
      </c>
      <c r="J175" s="26">
        <f t="shared" si="16"/>
        <v>15600</v>
      </c>
      <c r="K175" s="32">
        <f t="shared" si="19"/>
        <v>105600</v>
      </c>
      <c r="L175" s="33"/>
      <c r="M175" s="34">
        <f t="shared" si="17"/>
        <v>73920</v>
      </c>
      <c r="N175" s="34">
        <f t="shared" si="20"/>
        <v>73920</v>
      </c>
      <c r="O175" s="34">
        <f t="shared" si="18"/>
        <v>31680</v>
      </c>
      <c r="P175" s="35">
        <v>44292</v>
      </c>
      <c r="Q175" s="35">
        <v>44656</v>
      </c>
      <c r="R175" s="20" t="s">
        <v>24</v>
      </c>
      <c r="S175" s="37" t="s">
        <v>423</v>
      </c>
    </row>
    <row r="176" s="5" customFormat="1" ht="20.1" customHeight="1" spans="1:19">
      <c r="A176" s="20">
        <v>171</v>
      </c>
      <c r="B176" s="21" t="s">
        <v>427</v>
      </c>
      <c r="C176" s="22" t="s">
        <v>2456</v>
      </c>
      <c r="D176" s="21">
        <v>4200</v>
      </c>
      <c r="E176" s="23">
        <v>102.18</v>
      </c>
      <c r="F176" s="24">
        <f t="shared" si="14"/>
        <v>41.1039342337052</v>
      </c>
      <c r="G176" s="25" t="s">
        <v>60</v>
      </c>
      <c r="H176" s="26">
        <v>1260000</v>
      </c>
      <c r="I176" s="26">
        <f t="shared" si="15"/>
        <v>189000</v>
      </c>
      <c r="J176" s="26">
        <f t="shared" si="16"/>
        <v>32760</v>
      </c>
      <c r="K176" s="32">
        <f t="shared" si="19"/>
        <v>221760</v>
      </c>
      <c r="L176" s="33"/>
      <c r="M176" s="34">
        <f t="shared" si="17"/>
        <v>155232</v>
      </c>
      <c r="N176" s="34">
        <f t="shared" si="20"/>
        <v>155232</v>
      </c>
      <c r="O176" s="34">
        <f t="shared" si="18"/>
        <v>66528</v>
      </c>
      <c r="P176" s="35">
        <v>44288</v>
      </c>
      <c r="Q176" s="35">
        <v>44652</v>
      </c>
      <c r="R176" s="20" t="s">
        <v>24</v>
      </c>
      <c r="S176" s="37" t="s">
        <v>359</v>
      </c>
    </row>
    <row r="177" s="5" customFormat="1" ht="20.1" customHeight="1" spans="1:19">
      <c r="A177" s="20">
        <v>172</v>
      </c>
      <c r="B177" s="21" t="s">
        <v>421</v>
      </c>
      <c r="C177" s="22" t="s">
        <v>2457</v>
      </c>
      <c r="D177" s="21">
        <v>2600</v>
      </c>
      <c r="E177" s="23">
        <v>62.55</v>
      </c>
      <c r="F177" s="24">
        <f t="shared" si="14"/>
        <v>41.5667466027178</v>
      </c>
      <c r="G177" s="25" t="s">
        <v>60</v>
      </c>
      <c r="H177" s="26">
        <v>780000</v>
      </c>
      <c r="I177" s="26">
        <f t="shared" si="15"/>
        <v>117000</v>
      </c>
      <c r="J177" s="26">
        <f t="shared" si="16"/>
        <v>20280</v>
      </c>
      <c r="K177" s="32">
        <f t="shared" si="19"/>
        <v>137280</v>
      </c>
      <c r="L177" s="33"/>
      <c r="M177" s="34">
        <f t="shared" si="17"/>
        <v>96096</v>
      </c>
      <c r="N177" s="34">
        <f t="shared" si="20"/>
        <v>96096</v>
      </c>
      <c r="O177" s="34">
        <f t="shared" si="18"/>
        <v>41184</v>
      </c>
      <c r="P177" s="35">
        <v>44292</v>
      </c>
      <c r="Q177" s="35">
        <v>44656</v>
      </c>
      <c r="R177" s="20" t="s">
        <v>24</v>
      </c>
      <c r="S177" s="37" t="s">
        <v>459</v>
      </c>
    </row>
    <row r="178" s="5" customFormat="1" ht="20.1" customHeight="1" spans="1:19">
      <c r="A178" s="20">
        <v>173</v>
      </c>
      <c r="B178" s="21" t="s">
        <v>429</v>
      </c>
      <c r="C178" s="22" t="s">
        <v>2458</v>
      </c>
      <c r="D178" s="21">
        <v>1300</v>
      </c>
      <c r="E178" s="23">
        <v>33.73</v>
      </c>
      <c r="F178" s="24">
        <f t="shared" si="14"/>
        <v>38.541357841684</v>
      </c>
      <c r="G178" s="25" t="s">
        <v>60</v>
      </c>
      <c r="H178" s="26">
        <v>390000</v>
      </c>
      <c r="I178" s="26">
        <f t="shared" si="15"/>
        <v>58500</v>
      </c>
      <c r="J178" s="26">
        <f t="shared" si="16"/>
        <v>10140</v>
      </c>
      <c r="K178" s="32">
        <f t="shared" si="19"/>
        <v>68640</v>
      </c>
      <c r="L178" s="33"/>
      <c r="M178" s="34">
        <f t="shared" si="17"/>
        <v>48048</v>
      </c>
      <c r="N178" s="34">
        <f t="shared" si="20"/>
        <v>48048</v>
      </c>
      <c r="O178" s="34">
        <f t="shared" si="18"/>
        <v>20592</v>
      </c>
      <c r="P178" s="35">
        <v>44291</v>
      </c>
      <c r="Q178" s="35">
        <v>44655</v>
      </c>
      <c r="R178" s="20" t="s">
        <v>24</v>
      </c>
      <c r="S178" s="37" t="s">
        <v>2459</v>
      </c>
    </row>
    <row r="179" s="5" customFormat="1" ht="20.1" customHeight="1" spans="1:19">
      <c r="A179" s="20">
        <v>174</v>
      </c>
      <c r="B179" s="21" t="s">
        <v>421</v>
      </c>
      <c r="C179" s="22" t="s">
        <v>2460</v>
      </c>
      <c r="D179" s="21">
        <v>2400</v>
      </c>
      <c r="E179" s="23">
        <v>59.13</v>
      </c>
      <c r="F179" s="24">
        <f t="shared" si="14"/>
        <v>40.5885337392187</v>
      </c>
      <c r="G179" s="25" t="s">
        <v>60</v>
      </c>
      <c r="H179" s="26">
        <v>720000</v>
      </c>
      <c r="I179" s="26">
        <f t="shared" si="15"/>
        <v>108000</v>
      </c>
      <c r="J179" s="26">
        <f t="shared" si="16"/>
        <v>18720</v>
      </c>
      <c r="K179" s="32">
        <f t="shared" si="19"/>
        <v>126720</v>
      </c>
      <c r="L179" s="33"/>
      <c r="M179" s="34">
        <f t="shared" si="17"/>
        <v>88704</v>
      </c>
      <c r="N179" s="34">
        <f t="shared" si="20"/>
        <v>88704</v>
      </c>
      <c r="O179" s="34">
        <f t="shared" si="18"/>
        <v>38016</v>
      </c>
      <c r="P179" s="35">
        <v>44292</v>
      </c>
      <c r="Q179" s="35">
        <v>44656</v>
      </c>
      <c r="R179" s="20" t="s">
        <v>24</v>
      </c>
      <c r="S179" s="37" t="s">
        <v>437</v>
      </c>
    </row>
    <row r="180" s="5" customFormat="1" ht="20.1" customHeight="1" spans="1:19">
      <c r="A180" s="20">
        <v>175</v>
      </c>
      <c r="B180" s="21" t="s">
        <v>433</v>
      </c>
      <c r="C180" s="22" t="s">
        <v>2461</v>
      </c>
      <c r="D180" s="21">
        <v>5000</v>
      </c>
      <c r="E180" s="23">
        <v>113.8</v>
      </c>
      <c r="F180" s="24">
        <f t="shared" si="14"/>
        <v>43.9367311072056</v>
      </c>
      <c r="G180" s="25" t="s">
        <v>70</v>
      </c>
      <c r="H180" s="26">
        <v>1500000</v>
      </c>
      <c r="I180" s="26">
        <f t="shared" si="15"/>
        <v>225000</v>
      </c>
      <c r="J180" s="26">
        <f t="shared" si="16"/>
        <v>39000</v>
      </c>
      <c r="K180" s="32">
        <f t="shared" si="19"/>
        <v>264000</v>
      </c>
      <c r="L180" s="33"/>
      <c r="M180" s="34">
        <f t="shared" si="17"/>
        <v>184800</v>
      </c>
      <c r="N180" s="34">
        <f t="shared" si="20"/>
        <v>184800</v>
      </c>
      <c r="O180" s="34">
        <f t="shared" si="18"/>
        <v>79200</v>
      </c>
      <c r="P180" s="35">
        <v>44288</v>
      </c>
      <c r="Q180" s="35">
        <v>44652</v>
      </c>
      <c r="R180" s="20" t="s">
        <v>24</v>
      </c>
      <c r="S180" s="37" t="s">
        <v>435</v>
      </c>
    </row>
    <row r="181" s="5" customFormat="1" ht="20.1" customHeight="1" spans="1:19">
      <c r="A181" s="20">
        <v>176</v>
      </c>
      <c r="B181" s="21" t="s">
        <v>357</v>
      </c>
      <c r="C181" s="22" t="s">
        <v>2462</v>
      </c>
      <c r="D181" s="21">
        <v>5800</v>
      </c>
      <c r="E181" s="23">
        <v>135.82</v>
      </c>
      <c r="F181" s="24">
        <f t="shared" si="14"/>
        <v>42.7035782653512</v>
      </c>
      <c r="G181" s="25" t="s">
        <v>60</v>
      </c>
      <c r="H181" s="26">
        <v>1740000</v>
      </c>
      <c r="I181" s="26">
        <f t="shared" si="15"/>
        <v>261000</v>
      </c>
      <c r="J181" s="26">
        <f t="shared" si="16"/>
        <v>45240</v>
      </c>
      <c r="K181" s="32">
        <f t="shared" si="19"/>
        <v>306240</v>
      </c>
      <c r="L181" s="33"/>
      <c r="M181" s="34">
        <f t="shared" si="17"/>
        <v>214368</v>
      </c>
      <c r="N181" s="34">
        <f t="shared" si="20"/>
        <v>214368</v>
      </c>
      <c r="O181" s="34">
        <f t="shared" si="18"/>
        <v>91872</v>
      </c>
      <c r="P181" s="35">
        <v>44291</v>
      </c>
      <c r="Q181" s="35">
        <v>44655</v>
      </c>
      <c r="R181" s="20" t="s">
        <v>24</v>
      </c>
      <c r="S181" s="37" t="s">
        <v>359</v>
      </c>
    </row>
    <row r="182" s="5" customFormat="1" ht="20.1" customHeight="1" spans="1:19">
      <c r="A182" s="20">
        <v>177</v>
      </c>
      <c r="B182" s="27" t="s">
        <v>404</v>
      </c>
      <c r="C182" s="22" t="s">
        <v>2463</v>
      </c>
      <c r="D182" s="21">
        <v>2500</v>
      </c>
      <c r="E182" s="23">
        <v>57.08</v>
      </c>
      <c r="F182" s="24">
        <f t="shared" si="14"/>
        <v>43.7981779957954</v>
      </c>
      <c r="G182" s="25" t="s">
        <v>64</v>
      </c>
      <c r="H182" s="26">
        <v>750000</v>
      </c>
      <c r="I182" s="26">
        <f t="shared" si="15"/>
        <v>112500</v>
      </c>
      <c r="J182" s="26">
        <f t="shared" si="16"/>
        <v>19500</v>
      </c>
      <c r="K182" s="32">
        <f t="shared" si="19"/>
        <v>132000</v>
      </c>
      <c r="L182" s="33"/>
      <c r="M182" s="34">
        <f t="shared" si="17"/>
        <v>92400</v>
      </c>
      <c r="N182" s="34">
        <f t="shared" si="20"/>
        <v>92400</v>
      </c>
      <c r="O182" s="34">
        <f t="shared" si="18"/>
        <v>39600</v>
      </c>
      <c r="P182" s="35">
        <v>44290</v>
      </c>
      <c r="Q182" s="35">
        <v>44654</v>
      </c>
      <c r="R182" s="20" t="s">
        <v>24</v>
      </c>
      <c r="S182" s="37" t="s">
        <v>2228</v>
      </c>
    </row>
    <row r="183" s="5" customFormat="1" ht="20.1" customHeight="1" spans="1:19">
      <c r="A183" s="20">
        <v>178</v>
      </c>
      <c r="B183" s="21" t="s">
        <v>441</v>
      </c>
      <c r="C183" s="22" t="s">
        <v>2464</v>
      </c>
      <c r="D183" s="21">
        <v>4500</v>
      </c>
      <c r="E183" s="23">
        <v>91.75</v>
      </c>
      <c r="F183" s="24">
        <f t="shared" si="14"/>
        <v>49.0463215258856</v>
      </c>
      <c r="G183" s="25" t="s">
        <v>60</v>
      </c>
      <c r="H183" s="26">
        <v>1350000</v>
      </c>
      <c r="I183" s="26">
        <f t="shared" si="15"/>
        <v>202500</v>
      </c>
      <c r="J183" s="26">
        <f t="shared" si="16"/>
        <v>35100</v>
      </c>
      <c r="K183" s="32">
        <f t="shared" si="19"/>
        <v>237600</v>
      </c>
      <c r="L183" s="33"/>
      <c r="M183" s="34">
        <f t="shared" si="17"/>
        <v>166320</v>
      </c>
      <c r="N183" s="34">
        <f t="shared" si="20"/>
        <v>166320</v>
      </c>
      <c r="O183" s="34">
        <f t="shared" si="18"/>
        <v>71280</v>
      </c>
      <c r="P183" s="35">
        <v>44291</v>
      </c>
      <c r="Q183" s="35">
        <v>44655</v>
      </c>
      <c r="R183" s="20" t="s">
        <v>24</v>
      </c>
      <c r="S183" s="37" t="s">
        <v>443</v>
      </c>
    </row>
    <row r="184" s="5" customFormat="1" ht="20.1" customHeight="1" spans="1:19">
      <c r="A184" s="20">
        <v>179</v>
      </c>
      <c r="B184" s="21" t="s">
        <v>444</v>
      </c>
      <c r="C184" s="22" t="s">
        <v>2465</v>
      </c>
      <c r="D184" s="21">
        <v>1500</v>
      </c>
      <c r="E184" s="23">
        <v>44.24</v>
      </c>
      <c r="F184" s="24">
        <f t="shared" si="14"/>
        <v>33.9059674502712</v>
      </c>
      <c r="G184" s="25" t="s">
        <v>60</v>
      </c>
      <c r="H184" s="26">
        <v>450000</v>
      </c>
      <c r="I184" s="26">
        <f t="shared" si="15"/>
        <v>67500</v>
      </c>
      <c r="J184" s="26">
        <f t="shared" si="16"/>
        <v>11700</v>
      </c>
      <c r="K184" s="32">
        <f t="shared" si="19"/>
        <v>79200</v>
      </c>
      <c r="L184" s="33"/>
      <c r="M184" s="34">
        <f t="shared" si="17"/>
        <v>55440</v>
      </c>
      <c r="N184" s="34">
        <f t="shared" si="20"/>
        <v>55440</v>
      </c>
      <c r="O184" s="34">
        <f t="shared" si="18"/>
        <v>23760</v>
      </c>
      <c r="P184" s="35">
        <v>44288</v>
      </c>
      <c r="Q184" s="35">
        <v>44652</v>
      </c>
      <c r="R184" s="20" t="s">
        <v>24</v>
      </c>
      <c r="S184" s="37" t="s">
        <v>401</v>
      </c>
    </row>
    <row r="185" s="5" customFormat="1" ht="20.1" customHeight="1" spans="1:19">
      <c r="A185" s="20">
        <v>180</v>
      </c>
      <c r="B185" s="20" t="s">
        <v>341</v>
      </c>
      <c r="C185" s="22" t="s">
        <v>2466</v>
      </c>
      <c r="D185" s="21">
        <v>2000</v>
      </c>
      <c r="E185" s="23">
        <v>48.28</v>
      </c>
      <c r="F185" s="24">
        <f t="shared" si="14"/>
        <v>41.4250207125104</v>
      </c>
      <c r="G185" s="25" t="s">
        <v>60</v>
      </c>
      <c r="H185" s="26">
        <v>600000</v>
      </c>
      <c r="I185" s="26">
        <f t="shared" si="15"/>
        <v>90000</v>
      </c>
      <c r="J185" s="26">
        <f t="shared" si="16"/>
        <v>15600</v>
      </c>
      <c r="K185" s="32">
        <f t="shared" si="19"/>
        <v>105600</v>
      </c>
      <c r="L185" s="33"/>
      <c r="M185" s="34">
        <f t="shared" si="17"/>
        <v>73920</v>
      </c>
      <c r="N185" s="34">
        <f t="shared" si="20"/>
        <v>73920</v>
      </c>
      <c r="O185" s="34">
        <f t="shared" si="18"/>
        <v>31680</v>
      </c>
      <c r="P185" s="35">
        <v>44331</v>
      </c>
      <c r="Q185" s="35">
        <v>44695</v>
      </c>
      <c r="R185" s="20" t="s">
        <v>24</v>
      </c>
      <c r="S185" s="37" t="s">
        <v>375</v>
      </c>
    </row>
    <row r="186" s="5" customFormat="1" ht="20.1" customHeight="1" spans="1:19">
      <c r="A186" s="20">
        <v>181</v>
      </c>
      <c r="B186" s="27" t="s">
        <v>438</v>
      </c>
      <c r="C186" s="22" t="s">
        <v>2467</v>
      </c>
      <c r="D186" s="21">
        <v>1100</v>
      </c>
      <c r="E186" s="23">
        <v>25.03</v>
      </c>
      <c r="F186" s="24">
        <f t="shared" si="14"/>
        <v>43.9472632840591</v>
      </c>
      <c r="G186" s="25" t="s">
        <v>101</v>
      </c>
      <c r="H186" s="26">
        <v>330000</v>
      </c>
      <c r="I186" s="26">
        <f t="shared" si="15"/>
        <v>49500</v>
      </c>
      <c r="J186" s="26">
        <f t="shared" si="16"/>
        <v>8580</v>
      </c>
      <c r="K186" s="32">
        <f t="shared" si="19"/>
        <v>58080</v>
      </c>
      <c r="L186" s="33"/>
      <c r="M186" s="34">
        <f t="shared" si="17"/>
        <v>40656</v>
      </c>
      <c r="N186" s="34">
        <f t="shared" si="20"/>
        <v>40656</v>
      </c>
      <c r="O186" s="34">
        <f t="shared" si="18"/>
        <v>17424</v>
      </c>
      <c r="P186" s="35">
        <v>44296</v>
      </c>
      <c r="Q186" s="35">
        <v>44660</v>
      </c>
      <c r="R186" s="20" t="s">
        <v>24</v>
      </c>
      <c r="S186" s="37" t="s">
        <v>2468</v>
      </c>
    </row>
    <row r="187" s="5" customFormat="1" ht="20.1" customHeight="1" spans="1:19">
      <c r="A187" s="20">
        <v>182</v>
      </c>
      <c r="B187" s="21" t="s">
        <v>449</v>
      </c>
      <c r="C187" s="22" t="s">
        <v>2469</v>
      </c>
      <c r="D187" s="21">
        <v>2500</v>
      </c>
      <c r="E187" s="23">
        <v>66.12</v>
      </c>
      <c r="F187" s="24">
        <f t="shared" si="14"/>
        <v>37.8100423472474</v>
      </c>
      <c r="G187" s="25" t="s">
        <v>60</v>
      </c>
      <c r="H187" s="26">
        <v>750000</v>
      </c>
      <c r="I187" s="26">
        <f t="shared" si="15"/>
        <v>112500</v>
      </c>
      <c r="J187" s="26">
        <f t="shared" si="16"/>
        <v>19500</v>
      </c>
      <c r="K187" s="32">
        <f t="shared" si="19"/>
        <v>132000</v>
      </c>
      <c r="L187" s="33"/>
      <c r="M187" s="34">
        <f t="shared" si="17"/>
        <v>92400</v>
      </c>
      <c r="N187" s="34">
        <f t="shared" si="20"/>
        <v>92400</v>
      </c>
      <c r="O187" s="34">
        <f t="shared" si="18"/>
        <v>39600</v>
      </c>
      <c r="P187" s="35">
        <v>44288</v>
      </c>
      <c r="Q187" s="35">
        <v>44652</v>
      </c>
      <c r="R187" s="20" t="s">
        <v>24</v>
      </c>
      <c r="S187" s="37" t="s">
        <v>451</v>
      </c>
    </row>
    <row r="188" s="5" customFormat="1" ht="20.1" customHeight="1" spans="1:19">
      <c r="A188" s="20">
        <v>183</v>
      </c>
      <c r="B188" s="21" t="s">
        <v>452</v>
      </c>
      <c r="C188" s="22" t="s">
        <v>2470</v>
      </c>
      <c r="D188" s="21">
        <v>2850</v>
      </c>
      <c r="E188" s="23">
        <v>65.23</v>
      </c>
      <c r="F188" s="24">
        <f t="shared" si="14"/>
        <v>43.6915529664265</v>
      </c>
      <c r="G188" s="25" t="s">
        <v>64</v>
      </c>
      <c r="H188" s="26">
        <v>855000</v>
      </c>
      <c r="I188" s="26">
        <f t="shared" si="15"/>
        <v>128250</v>
      </c>
      <c r="J188" s="26">
        <f t="shared" si="16"/>
        <v>22230</v>
      </c>
      <c r="K188" s="32">
        <f t="shared" si="19"/>
        <v>150480</v>
      </c>
      <c r="L188" s="33"/>
      <c r="M188" s="34">
        <f t="shared" si="17"/>
        <v>105336</v>
      </c>
      <c r="N188" s="34">
        <f t="shared" si="20"/>
        <v>105336</v>
      </c>
      <c r="O188" s="34">
        <f t="shared" si="18"/>
        <v>45144</v>
      </c>
      <c r="P188" s="35">
        <v>44291</v>
      </c>
      <c r="Q188" s="35">
        <v>44655</v>
      </c>
      <c r="R188" s="20" t="s">
        <v>24</v>
      </c>
      <c r="S188" s="37" t="s">
        <v>454</v>
      </c>
    </row>
    <row r="189" s="5" customFormat="1" ht="20.1" customHeight="1" spans="1:19">
      <c r="A189" s="20">
        <v>184</v>
      </c>
      <c r="B189" s="21" t="s">
        <v>441</v>
      </c>
      <c r="C189" s="22" t="s">
        <v>2471</v>
      </c>
      <c r="D189" s="21">
        <v>4500</v>
      </c>
      <c r="E189" s="23">
        <v>73.44</v>
      </c>
      <c r="F189" s="24">
        <f t="shared" si="14"/>
        <v>61.2745098039216</v>
      </c>
      <c r="G189" s="25" t="s">
        <v>60</v>
      </c>
      <c r="H189" s="26">
        <v>1350000</v>
      </c>
      <c r="I189" s="26">
        <f t="shared" si="15"/>
        <v>202500</v>
      </c>
      <c r="J189" s="26">
        <f t="shared" si="16"/>
        <v>35100</v>
      </c>
      <c r="K189" s="32">
        <f t="shared" si="19"/>
        <v>237600</v>
      </c>
      <c r="L189" s="33"/>
      <c r="M189" s="34">
        <f t="shared" si="17"/>
        <v>166320</v>
      </c>
      <c r="N189" s="34">
        <f t="shared" si="20"/>
        <v>166320</v>
      </c>
      <c r="O189" s="34">
        <f t="shared" si="18"/>
        <v>71280</v>
      </c>
      <c r="P189" s="35">
        <v>44292</v>
      </c>
      <c r="Q189" s="35">
        <v>44656</v>
      </c>
      <c r="R189" s="20" t="s">
        <v>24</v>
      </c>
      <c r="S189" s="37" t="s">
        <v>443</v>
      </c>
    </row>
    <row r="190" s="5" customFormat="1" ht="20.1" customHeight="1" spans="1:19">
      <c r="A190" s="20">
        <v>185</v>
      </c>
      <c r="B190" s="21" t="s">
        <v>441</v>
      </c>
      <c r="C190" s="22" t="s">
        <v>2472</v>
      </c>
      <c r="D190" s="21">
        <v>2500</v>
      </c>
      <c r="E190" s="23">
        <v>50.81</v>
      </c>
      <c r="F190" s="24">
        <f t="shared" si="14"/>
        <v>49.2029128124385</v>
      </c>
      <c r="G190" s="25" t="s">
        <v>60</v>
      </c>
      <c r="H190" s="26">
        <v>750000</v>
      </c>
      <c r="I190" s="26">
        <f t="shared" si="15"/>
        <v>112500</v>
      </c>
      <c r="J190" s="26">
        <f t="shared" si="16"/>
        <v>19500</v>
      </c>
      <c r="K190" s="32">
        <f t="shared" si="19"/>
        <v>132000</v>
      </c>
      <c r="L190" s="33"/>
      <c r="M190" s="34">
        <f t="shared" si="17"/>
        <v>92400</v>
      </c>
      <c r="N190" s="34">
        <f t="shared" si="20"/>
        <v>92400</v>
      </c>
      <c r="O190" s="34">
        <f t="shared" si="18"/>
        <v>39600</v>
      </c>
      <c r="P190" s="35">
        <v>44291</v>
      </c>
      <c r="Q190" s="35">
        <v>44655</v>
      </c>
      <c r="R190" s="20" t="s">
        <v>24</v>
      </c>
      <c r="S190" s="37" t="s">
        <v>81</v>
      </c>
    </row>
    <row r="191" s="5" customFormat="1" ht="20.1" customHeight="1" spans="1:19">
      <c r="A191" s="20">
        <v>186</v>
      </c>
      <c r="B191" s="21" t="s">
        <v>447</v>
      </c>
      <c r="C191" s="22" t="s">
        <v>2473</v>
      </c>
      <c r="D191" s="21">
        <v>2100</v>
      </c>
      <c r="E191" s="23">
        <v>38.05</v>
      </c>
      <c r="F191" s="24">
        <f t="shared" si="14"/>
        <v>55.1905387647832</v>
      </c>
      <c r="G191" s="25" t="s">
        <v>60</v>
      </c>
      <c r="H191" s="26">
        <v>630000</v>
      </c>
      <c r="I191" s="26">
        <f t="shared" si="15"/>
        <v>94500</v>
      </c>
      <c r="J191" s="26">
        <f t="shared" si="16"/>
        <v>16380</v>
      </c>
      <c r="K191" s="32">
        <f t="shared" si="19"/>
        <v>110880</v>
      </c>
      <c r="L191" s="33"/>
      <c r="M191" s="34">
        <f t="shared" si="17"/>
        <v>77616</v>
      </c>
      <c r="N191" s="34">
        <f t="shared" si="20"/>
        <v>77616</v>
      </c>
      <c r="O191" s="34">
        <f t="shared" si="18"/>
        <v>33264</v>
      </c>
      <c r="P191" s="35">
        <v>44288</v>
      </c>
      <c r="Q191" s="35">
        <v>44652</v>
      </c>
      <c r="R191" s="20" t="s">
        <v>24</v>
      </c>
      <c r="S191" s="37" t="s">
        <v>81</v>
      </c>
    </row>
    <row r="192" s="5" customFormat="1" ht="20.1" customHeight="1" spans="1:19">
      <c r="A192" s="20">
        <v>187</v>
      </c>
      <c r="B192" s="27" t="s">
        <v>455</v>
      </c>
      <c r="C192" s="22" t="s">
        <v>2474</v>
      </c>
      <c r="D192" s="21">
        <v>1800</v>
      </c>
      <c r="E192" s="23">
        <v>45.64</v>
      </c>
      <c r="F192" s="24">
        <f t="shared" si="14"/>
        <v>39.4390885188431</v>
      </c>
      <c r="G192" s="25" t="s">
        <v>60</v>
      </c>
      <c r="H192" s="26">
        <v>540000</v>
      </c>
      <c r="I192" s="26">
        <f t="shared" si="15"/>
        <v>81000</v>
      </c>
      <c r="J192" s="26">
        <f t="shared" si="16"/>
        <v>14040</v>
      </c>
      <c r="K192" s="32">
        <f t="shared" si="19"/>
        <v>95040</v>
      </c>
      <c r="L192" s="33"/>
      <c r="M192" s="34">
        <f t="shared" si="17"/>
        <v>66528</v>
      </c>
      <c r="N192" s="34">
        <f t="shared" si="20"/>
        <v>66528</v>
      </c>
      <c r="O192" s="34">
        <f t="shared" si="18"/>
        <v>28512</v>
      </c>
      <c r="P192" s="35">
        <v>44288</v>
      </c>
      <c r="Q192" s="35">
        <v>44652</v>
      </c>
      <c r="R192" s="20" t="s">
        <v>24</v>
      </c>
      <c r="S192" s="37" t="s">
        <v>401</v>
      </c>
    </row>
    <row r="193" s="5" customFormat="1" ht="20.1" customHeight="1" spans="1:19">
      <c r="A193" s="20">
        <v>188</v>
      </c>
      <c r="B193" s="20" t="s">
        <v>460</v>
      </c>
      <c r="C193" s="22" t="s">
        <v>2475</v>
      </c>
      <c r="D193" s="21">
        <v>3200</v>
      </c>
      <c r="E193" s="23">
        <v>97.8</v>
      </c>
      <c r="F193" s="24">
        <f t="shared" si="14"/>
        <v>32.719836400818</v>
      </c>
      <c r="G193" s="25" t="s">
        <v>162</v>
      </c>
      <c r="H193" s="26">
        <v>960000</v>
      </c>
      <c r="I193" s="26">
        <f t="shared" si="15"/>
        <v>144000</v>
      </c>
      <c r="J193" s="26">
        <f t="shared" si="16"/>
        <v>24960</v>
      </c>
      <c r="K193" s="32">
        <f t="shared" si="19"/>
        <v>168960</v>
      </c>
      <c r="L193" s="33"/>
      <c r="M193" s="34">
        <f t="shared" si="17"/>
        <v>118272</v>
      </c>
      <c r="N193" s="34">
        <f t="shared" si="20"/>
        <v>118272</v>
      </c>
      <c r="O193" s="34">
        <f t="shared" si="18"/>
        <v>50688</v>
      </c>
      <c r="P193" s="35">
        <v>44331</v>
      </c>
      <c r="Q193" s="35">
        <v>44695</v>
      </c>
      <c r="R193" s="20" t="s">
        <v>24</v>
      </c>
      <c r="S193" s="37" t="s">
        <v>375</v>
      </c>
    </row>
    <row r="194" s="5" customFormat="1" ht="20.1" customHeight="1" spans="1:19">
      <c r="A194" s="20">
        <v>189</v>
      </c>
      <c r="B194" s="27" t="s">
        <v>462</v>
      </c>
      <c r="C194" s="22" t="s">
        <v>2476</v>
      </c>
      <c r="D194" s="21">
        <v>1500</v>
      </c>
      <c r="E194" s="23">
        <v>34.19</v>
      </c>
      <c r="F194" s="24">
        <f t="shared" si="14"/>
        <v>43.8724773325534</v>
      </c>
      <c r="G194" s="25" t="s">
        <v>162</v>
      </c>
      <c r="H194" s="26">
        <v>450000</v>
      </c>
      <c r="I194" s="26">
        <f t="shared" si="15"/>
        <v>67500</v>
      </c>
      <c r="J194" s="26">
        <f t="shared" si="16"/>
        <v>11700</v>
      </c>
      <c r="K194" s="32">
        <f t="shared" si="19"/>
        <v>79200</v>
      </c>
      <c r="L194" s="33"/>
      <c r="M194" s="34">
        <f t="shared" si="17"/>
        <v>55440</v>
      </c>
      <c r="N194" s="34">
        <f t="shared" si="20"/>
        <v>55440</v>
      </c>
      <c r="O194" s="34">
        <f t="shared" si="18"/>
        <v>23760</v>
      </c>
      <c r="P194" s="35">
        <v>44296</v>
      </c>
      <c r="Q194" s="35">
        <v>44660</v>
      </c>
      <c r="R194" s="20" t="s">
        <v>24</v>
      </c>
      <c r="S194" s="37" t="s">
        <v>2468</v>
      </c>
    </row>
    <row r="195" s="5" customFormat="1" ht="20.1" customHeight="1" spans="1:19">
      <c r="A195" s="20">
        <v>190</v>
      </c>
      <c r="B195" s="21" t="s">
        <v>464</v>
      </c>
      <c r="C195" s="22" t="s">
        <v>2477</v>
      </c>
      <c r="D195" s="21">
        <v>1500</v>
      </c>
      <c r="E195" s="23">
        <v>28.84</v>
      </c>
      <c r="F195" s="24">
        <f t="shared" si="14"/>
        <v>52.0110957004161</v>
      </c>
      <c r="G195" s="25" t="s">
        <v>60</v>
      </c>
      <c r="H195" s="26">
        <v>450000</v>
      </c>
      <c r="I195" s="26">
        <f t="shared" si="15"/>
        <v>67500</v>
      </c>
      <c r="J195" s="26">
        <f t="shared" si="16"/>
        <v>11700</v>
      </c>
      <c r="K195" s="32">
        <f t="shared" si="19"/>
        <v>79200</v>
      </c>
      <c r="L195" s="33"/>
      <c r="M195" s="34">
        <f t="shared" si="17"/>
        <v>55440</v>
      </c>
      <c r="N195" s="34">
        <f t="shared" si="20"/>
        <v>55440</v>
      </c>
      <c r="O195" s="34">
        <f t="shared" si="18"/>
        <v>23760</v>
      </c>
      <c r="P195" s="35">
        <v>44296</v>
      </c>
      <c r="Q195" s="35">
        <v>44660</v>
      </c>
      <c r="R195" s="20" t="s">
        <v>24</v>
      </c>
      <c r="S195" s="37" t="s">
        <v>2478</v>
      </c>
    </row>
    <row r="196" s="5" customFormat="1" ht="20.1" customHeight="1" spans="1:19">
      <c r="A196" s="20">
        <v>191</v>
      </c>
      <c r="B196" s="20" t="s">
        <v>460</v>
      </c>
      <c r="C196" s="22" t="s">
        <v>2479</v>
      </c>
      <c r="D196" s="21">
        <v>3000</v>
      </c>
      <c r="E196" s="23">
        <v>76.6</v>
      </c>
      <c r="F196" s="24">
        <f t="shared" si="14"/>
        <v>39.1644908616188</v>
      </c>
      <c r="G196" s="25" t="s">
        <v>70</v>
      </c>
      <c r="H196" s="26">
        <v>900000</v>
      </c>
      <c r="I196" s="26">
        <f t="shared" si="15"/>
        <v>135000</v>
      </c>
      <c r="J196" s="26">
        <f t="shared" si="16"/>
        <v>23400</v>
      </c>
      <c r="K196" s="32">
        <f t="shared" si="19"/>
        <v>158400</v>
      </c>
      <c r="L196" s="33"/>
      <c r="M196" s="34">
        <f t="shared" si="17"/>
        <v>110880</v>
      </c>
      <c r="N196" s="34">
        <f t="shared" si="20"/>
        <v>110880</v>
      </c>
      <c r="O196" s="34">
        <f t="shared" si="18"/>
        <v>47520</v>
      </c>
      <c r="P196" s="35">
        <v>44331</v>
      </c>
      <c r="Q196" s="35">
        <v>44695</v>
      </c>
      <c r="R196" s="20" t="s">
        <v>24</v>
      </c>
      <c r="S196" s="37" t="s">
        <v>2392</v>
      </c>
    </row>
    <row r="197" s="5" customFormat="1" ht="20.1" customHeight="1" spans="1:19">
      <c r="A197" s="20">
        <v>192</v>
      </c>
      <c r="B197" s="21" t="s">
        <v>468</v>
      </c>
      <c r="C197" s="22" t="s">
        <v>2480</v>
      </c>
      <c r="D197" s="21">
        <v>700</v>
      </c>
      <c r="E197" s="23">
        <v>19.21</v>
      </c>
      <c r="F197" s="24">
        <f t="shared" si="14"/>
        <v>36.4393545028631</v>
      </c>
      <c r="G197" s="25" t="s">
        <v>60</v>
      </c>
      <c r="H197" s="26">
        <v>210000</v>
      </c>
      <c r="I197" s="26">
        <f t="shared" si="15"/>
        <v>31500</v>
      </c>
      <c r="J197" s="26">
        <f t="shared" si="16"/>
        <v>5460</v>
      </c>
      <c r="K197" s="32">
        <f t="shared" si="19"/>
        <v>36960</v>
      </c>
      <c r="L197" s="33"/>
      <c r="M197" s="34">
        <f t="shared" si="17"/>
        <v>25872</v>
      </c>
      <c r="N197" s="34">
        <f t="shared" si="20"/>
        <v>25872</v>
      </c>
      <c r="O197" s="34">
        <f t="shared" si="18"/>
        <v>11088</v>
      </c>
      <c r="P197" s="35">
        <v>44297</v>
      </c>
      <c r="Q197" s="35">
        <v>44661</v>
      </c>
      <c r="R197" s="20" t="s">
        <v>24</v>
      </c>
      <c r="S197" s="37" t="s">
        <v>470</v>
      </c>
    </row>
    <row r="198" s="5" customFormat="1" ht="20.1" customHeight="1" spans="1:19">
      <c r="A198" s="20">
        <v>193</v>
      </c>
      <c r="B198" s="21" t="s">
        <v>474</v>
      </c>
      <c r="C198" s="22" t="s">
        <v>2481</v>
      </c>
      <c r="D198" s="21">
        <v>3800</v>
      </c>
      <c r="E198" s="23">
        <v>90.22</v>
      </c>
      <c r="F198" s="24">
        <f t="shared" ref="F198:F261" si="21">D198/E198</f>
        <v>42.1192640212813</v>
      </c>
      <c r="G198" s="25" t="s">
        <v>60</v>
      </c>
      <c r="H198" s="26">
        <v>1140000</v>
      </c>
      <c r="I198" s="26">
        <f t="shared" ref="I198:I261" si="22">H198*15%</f>
        <v>171000</v>
      </c>
      <c r="J198" s="26">
        <f t="shared" ref="J198:J261" si="23">H198*2.6%</f>
        <v>29640</v>
      </c>
      <c r="K198" s="32">
        <f t="shared" si="19"/>
        <v>200640</v>
      </c>
      <c r="L198" s="33"/>
      <c r="M198" s="34">
        <f t="shared" ref="M198:M261" si="24">K198*0.7</f>
        <v>140448</v>
      </c>
      <c r="N198" s="34">
        <f t="shared" si="20"/>
        <v>140448</v>
      </c>
      <c r="O198" s="34">
        <f t="shared" ref="O198:O261" si="25">K198*0.3</f>
        <v>60192</v>
      </c>
      <c r="P198" s="35">
        <v>44296</v>
      </c>
      <c r="Q198" s="35">
        <v>44660</v>
      </c>
      <c r="R198" s="20" t="s">
        <v>27</v>
      </c>
      <c r="S198" s="37" t="s">
        <v>2482</v>
      </c>
    </row>
    <row r="199" s="5" customFormat="1" ht="20.1" customHeight="1" spans="1:19">
      <c r="A199" s="20">
        <v>194</v>
      </c>
      <c r="B199" s="21" t="s">
        <v>477</v>
      </c>
      <c r="C199" s="22" t="s">
        <v>2483</v>
      </c>
      <c r="D199" s="21">
        <v>800</v>
      </c>
      <c r="E199" s="23">
        <v>15.16</v>
      </c>
      <c r="F199" s="24">
        <f t="shared" si="21"/>
        <v>52.7704485488127</v>
      </c>
      <c r="G199" s="25" t="s">
        <v>60</v>
      </c>
      <c r="H199" s="26">
        <v>240000</v>
      </c>
      <c r="I199" s="26">
        <f t="shared" si="22"/>
        <v>36000</v>
      </c>
      <c r="J199" s="26">
        <f t="shared" si="23"/>
        <v>6240</v>
      </c>
      <c r="K199" s="32">
        <f t="shared" ref="K199:K262" si="26">I199+J199</f>
        <v>42240</v>
      </c>
      <c r="L199" s="33"/>
      <c r="M199" s="34">
        <f t="shared" si="24"/>
        <v>29568</v>
      </c>
      <c r="N199" s="34">
        <f t="shared" ref="N199:N262" si="27">L199+M199</f>
        <v>29568</v>
      </c>
      <c r="O199" s="34">
        <f t="shared" si="25"/>
        <v>12672</v>
      </c>
      <c r="P199" s="35">
        <v>44296</v>
      </c>
      <c r="Q199" s="35">
        <v>44660</v>
      </c>
      <c r="R199" s="20" t="s">
        <v>24</v>
      </c>
      <c r="S199" s="37" t="s">
        <v>2484</v>
      </c>
    </row>
    <row r="200" s="5" customFormat="1" ht="20.1" customHeight="1" spans="1:19">
      <c r="A200" s="20">
        <v>195</v>
      </c>
      <c r="B200" s="27" t="s">
        <v>480</v>
      </c>
      <c r="C200" s="22" t="s">
        <v>2485</v>
      </c>
      <c r="D200" s="21">
        <v>600</v>
      </c>
      <c r="E200" s="23">
        <v>15.33</v>
      </c>
      <c r="F200" s="24">
        <f t="shared" si="21"/>
        <v>39.1389432485323</v>
      </c>
      <c r="G200" s="25" t="s">
        <v>60</v>
      </c>
      <c r="H200" s="26">
        <v>180000</v>
      </c>
      <c r="I200" s="26">
        <f t="shared" si="22"/>
        <v>27000</v>
      </c>
      <c r="J200" s="26">
        <f t="shared" si="23"/>
        <v>4680</v>
      </c>
      <c r="K200" s="32">
        <f t="shared" si="26"/>
        <v>31680</v>
      </c>
      <c r="L200" s="33"/>
      <c r="M200" s="34">
        <f t="shared" si="24"/>
        <v>22176</v>
      </c>
      <c r="N200" s="34">
        <f t="shared" si="27"/>
        <v>22176</v>
      </c>
      <c r="O200" s="34">
        <f t="shared" si="25"/>
        <v>9504</v>
      </c>
      <c r="P200" s="35">
        <v>44296</v>
      </c>
      <c r="Q200" s="35">
        <v>44660</v>
      </c>
      <c r="R200" s="20" t="s">
        <v>24</v>
      </c>
      <c r="S200" s="37" t="s">
        <v>2486</v>
      </c>
    </row>
    <row r="201" s="5" customFormat="1" ht="20.1" customHeight="1" spans="1:19">
      <c r="A201" s="20">
        <v>196</v>
      </c>
      <c r="B201" s="21" t="s">
        <v>483</v>
      </c>
      <c r="C201" s="22" t="s">
        <v>2487</v>
      </c>
      <c r="D201" s="21">
        <v>900</v>
      </c>
      <c r="E201" s="23">
        <v>20.74</v>
      </c>
      <c r="F201" s="24">
        <f t="shared" si="21"/>
        <v>43.3944069431051</v>
      </c>
      <c r="G201" s="25" t="s">
        <v>60</v>
      </c>
      <c r="H201" s="26">
        <v>270000</v>
      </c>
      <c r="I201" s="26">
        <f t="shared" si="22"/>
        <v>40500</v>
      </c>
      <c r="J201" s="26">
        <f t="shared" si="23"/>
        <v>7020</v>
      </c>
      <c r="K201" s="32">
        <f t="shared" si="26"/>
        <v>47520</v>
      </c>
      <c r="L201" s="33"/>
      <c r="M201" s="34">
        <f t="shared" si="24"/>
        <v>33264</v>
      </c>
      <c r="N201" s="34">
        <f t="shared" si="27"/>
        <v>33264</v>
      </c>
      <c r="O201" s="34">
        <f t="shared" si="25"/>
        <v>14256</v>
      </c>
      <c r="P201" s="35">
        <v>44295</v>
      </c>
      <c r="Q201" s="35">
        <v>44659</v>
      </c>
      <c r="R201" s="20" t="s">
        <v>24</v>
      </c>
      <c r="S201" s="37" t="s">
        <v>142</v>
      </c>
    </row>
    <row r="202" s="5" customFormat="1" ht="20.1" customHeight="1" spans="1:19">
      <c r="A202" s="20">
        <v>197</v>
      </c>
      <c r="B202" s="21" t="s">
        <v>485</v>
      </c>
      <c r="C202" s="22" t="s">
        <v>2488</v>
      </c>
      <c r="D202" s="21">
        <v>3300</v>
      </c>
      <c r="E202" s="23">
        <v>76.19</v>
      </c>
      <c r="F202" s="24">
        <f t="shared" si="21"/>
        <v>43.3127707048169</v>
      </c>
      <c r="G202" s="25" t="s">
        <v>64</v>
      </c>
      <c r="H202" s="26">
        <v>990000</v>
      </c>
      <c r="I202" s="26">
        <f t="shared" si="22"/>
        <v>148500</v>
      </c>
      <c r="J202" s="26">
        <f t="shared" si="23"/>
        <v>25740</v>
      </c>
      <c r="K202" s="32">
        <f t="shared" si="26"/>
        <v>174240</v>
      </c>
      <c r="L202" s="33"/>
      <c r="M202" s="34">
        <f t="shared" si="24"/>
        <v>121968</v>
      </c>
      <c r="N202" s="34">
        <f t="shared" si="27"/>
        <v>121968</v>
      </c>
      <c r="O202" s="34">
        <f t="shared" si="25"/>
        <v>52272</v>
      </c>
      <c r="P202" s="35">
        <v>44296</v>
      </c>
      <c r="Q202" s="35">
        <v>44660</v>
      </c>
      <c r="R202" s="20" t="s">
        <v>24</v>
      </c>
      <c r="S202" s="37" t="s">
        <v>454</v>
      </c>
    </row>
    <row r="203" s="5" customFormat="1" ht="20.1" customHeight="1" spans="1:19">
      <c r="A203" s="20">
        <v>198</v>
      </c>
      <c r="B203" s="21" t="s">
        <v>468</v>
      </c>
      <c r="C203" s="22" t="s">
        <v>2489</v>
      </c>
      <c r="D203" s="21">
        <v>1200</v>
      </c>
      <c r="E203" s="23">
        <v>22.05</v>
      </c>
      <c r="F203" s="24">
        <f t="shared" si="21"/>
        <v>54.421768707483</v>
      </c>
      <c r="G203" s="25" t="s">
        <v>60</v>
      </c>
      <c r="H203" s="26">
        <v>360000</v>
      </c>
      <c r="I203" s="26">
        <f t="shared" si="22"/>
        <v>54000</v>
      </c>
      <c r="J203" s="26">
        <f t="shared" si="23"/>
        <v>9360</v>
      </c>
      <c r="K203" s="32">
        <f t="shared" si="26"/>
        <v>63360</v>
      </c>
      <c r="L203" s="33"/>
      <c r="M203" s="34">
        <f t="shared" si="24"/>
        <v>44352</v>
      </c>
      <c r="N203" s="34">
        <f t="shared" si="27"/>
        <v>44352</v>
      </c>
      <c r="O203" s="34">
        <f t="shared" si="25"/>
        <v>19008</v>
      </c>
      <c r="P203" s="35">
        <v>44297</v>
      </c>
      <c r="Q203" s="35">
        <v>44661</v>
      </c>
      <c r="R203" s="20" t="s">
        <v>24</v>
      </c>
      <c r="S203" s="37" t="s">
        <v>2401</v>
      </c>
    </row>
    <row r="204" s="5" customFormat="1" ht="20.1" customHeight="1" spans="1:19">
      <c r="A204" s="20">
        <v>199</v>
      </c>
      <c r="B204" s="21" t="s">
        <v>488</v>
      </c>
      <c r="C204" s="22" t="s">
        <v>2490</v>
      </c>
      <c r="D204" s="21">
        <v>1800</v>
      </c>
      <c r="E204" s="23">
        <v>44.63</v>
      </c>
      <c r="F204" s="24">
        <f t="shared" si="21"/>
        <v>40.3316155052655</v>
      </c>
      <c r="G204" s="25" t="s">
        <v>60</v>
      </c>
      <c r="H204" s="26">
        <v>540000</v>
      </c>
      <c r="I204" s="26">
        <f t="shared" si="22"/>
        <v>81000</v>
      </c>
      <c r="J204" s="26">
        <f t="shared" si="23"/>
        <v>14040</v>
      </c>
      <c r="K204" s="32">
        <f t="shared" si="26"/>
        <v>95040</v>
      </c>
      <c r="L204" s="33"/>
      <c r="M204" s="34">
        <f t="shared" si="24"/>
        <v>66528</v>
      </c>
      <c r="N204" s="34">
        <f t="shared" si="27"/>
        <v>66528</v>
      </c>
      <c r="O204" s="34">
        <f t="shared" si="25"/>
        <v>28512</v>
      </c>
      <c r="P204" s="35">
        <v>44298</v>
      </c>
      <c r="Q204" s="35">
        <v>44662</v>
      </c>
      <c r="R204" s="20" t="s">
        <v>24</v>
      </c>
      <c r="S204" s="37" t="s">
        <v>490</v>
      </c>
    </row>
    <row r="205" s="5" customFormat="1" ht="20.1" customHeight="1" spans="1:19">
      <c r="A205" s="20">
        <v>200</v>
      </c>
      <c r="B205" s="21" t="s">
        <v>493</v>
      </c>
      <c r="C205" s="22" t="s">
        <v>2491</v>
      </c>
      <c r="D205" s="21">
        <v>2200</v>
      </c>
      <c r="E205" s="23">
        <v>41.08</v>
      </c>
      <c r="F205" s="24">
        <f t="shared" si="21"/>
        <v>53.5540408958131</v>
      </c>
      <c r="G205" s="25" t="s">
        <v>60</v>
      </c>
      <c r="H205" s="26">
        <v>660000</v>
      </c>
      <c r="I205" s="26">
        <f t="shared" si="22"/>
        <v>99000</v>
      </c>
      <c r="J205" s="26">
        <f t="shared" si="23"/>
        <v>17160</v>
      </c>
      <c r="K205" s="32">
        <f t="shared" si="26"/>
        <v>116160</v>
      </c>
      <c r="L205" s="33"/>
      <c r="M205" s="34">
        <f t="shared" si="24"/>
        <v>81312</v>
      </c>
      <c r="N205" s="34">
        <f t="shared" si="27"/>
        <v>81312</v>
      </c>
      <c r="O205" s="34">
        <f t="shared" si="25"/>
        <v>34848</v>
      </c>
      <c r="P205" s="35">
        <v>44298</v>
      </c>
      <c r="Q205" s="35">
        <v>44662</v>
      </c>
      <c r="R205" s="20" t="s">
        <v>24</v>
      </c>
      <c r="S205" s="37" t="s">
        <v>2484</v>
      </c>
    </row>
    <row r="206" s="5" customFormat="1" ht="20.1" customHeight="1" spans="1:19">
      <c r="A206" s="20">
        <v>201</v>
      </c>
      <c r="B206" s="21" t="s">
        <v>491</v>
      </c>
      <c r="C206" s="22" t="s">
        <v>2492</v>
      </c>
      <c r="D206" s="21">
        <v>2000</v>
      </c>
      <c r="E206" s="23">
        <v>48.82</v>
      </c>
      <c r="F206" s="24">
        <f t="shared" si="21"/>
        <v>40.9668168783286</v>
      </c>
      <c r="G206" s="25" t="s">
        <v>60</v>
      </c>
      <c r="H206" s="26">
        <v>600000</v>
      </c>
      <c r="I206" s="26">
        <f t="shared" si="22"/>
        <v>90000</v>
      </c>
      <c r="J206" s="26">
        <f t="shared" si="23"/>
        <v>15600</v>
      </c>
      <c r="K206" s="32">
        <f t="shared" si="26"/>
        <v>105600</v>
      </c>
      <c r="L206" s="33"/>
      <c r="M206" s="34">
        <f t="shared" si="24"/>
        <v>73920</v>
      </c>
      <c r="N206" s="34">
        <f t="shared" si="27"/>
        <v>73920</v>
      </c>
      <c r="O206" s="34">
        <f t="shared" si="25"/>
        <v>31680</v>
      </c>
      <c r="P206" s="35">
        <v>44298</v>
      </c>
      <c r="Q206" s="35">
        <v>44662</v>
      </c>
      <c r="R206" s="20" t="s">
        <v>24</v>
      </c>
      <c r="S206" s="37" t="s">
        <v>416</v>
      </c>
    </row>
    <row r="207" s="5" customFormat="1" ht="20.1" customHeight="1" spans="1:19">
      <c r="A207" s="20">
        <v>202</v>
      </c>
      <c r="B207" s="21" t="s">
        <v>498</v>
      </c>
      <c r="C207" s="22" t="s">
        <v>2493</v>
      </c>
      <c r="D207" s="21">
        <v>1800</v>
      </c>
      <c r="E207" s="23">
        <v>33.42</v>
      </c>
      <c r="F207" s="24">
        <f t="shared" si="21"/>
        <v>53.8599640933573</v>
      </c>
      <c r="G207" s="25" t="s">
        <v>60</v>
      </c>
      <c r="H207" s="26">
        <v>540000</v>
      </c>
      <c r="I207" s="26">
        <f t="shared" si="22"/>
        <v>81000</v>
      </c>
      <c r="J207" s="26">
        <f t="shared" si="23"/>
        <v>14040</v>
      </c>
      <c r="K207" s="32">
        <f t="shared" si="26"/>
        <v>95040</v>
      </c>
      <c r="L207" s="33"/>
      <c r="M207" s="34">
        <f t="shared" si="24"/>
        <v>66528</v>
      </c>
      <c r="N207" s="34">
        <f t="shared" si="27"/>
        <v>66528</v>
      </c>
      <c r="O207" s="34">
        <f t="shared" si="25"/>
        <v>28512</v>
      </c>
      <c r="P207" s="35">
        <v>44298</v>
      </c>
      <c r="Q207" s="35">
        <v>44662</v>
      </c>
      <c r="R207" s="20" t="s">
        <v>24</v>
      </c>
      <c r="S207" s="37" t="s">
        <v>2484</v>
      </c>
    </row>
    <row r="208" s="5" customFormat="1" ht="20.1" customHeight="1" spans="1:19">
      <c r="A208" s="20">
        <v>203</v>
      </c>
      <c r="B208" s="21" t="s">
        <v>500</v>
      </c>
      <c r="C208" s="22" t="s">
        <v>2494</v>
      </c>
      <c r="D208" s="21">
        <v>1300</v>
      </c>
      <c r="E208" s="23">
        <v>23.57</v>
      </c>
      <c r="F208" s="24">
        <f t="shared" si="21"/>
        <v>55.1548578701739</v>
      </c>
      <c r="G208" s="25" t="s">
        <v>60</v>
      </c>
      <c r="H208" s="26">
        <v>390000</v>
      </c>
      <c r="I208" s="26">
        <f t="shared" si="22"/>
        <v>58500</v>
      </c>
      <c r="J208" s="26">
        <f t="shared" si="23"/>
        <v>10140</v>
      </c>
      <c r="K208" s="32">
        <f t="shared" si="26"/>
        <v>68640</v>
      </c>
      <c r="L208" s="33"/>
      <c r="M208" s="34">
        <f t="shared" si="24"/>
        <v>48048</v>
      </c>
      <c r="N208" s="34">
        <f t="shared" si="27"/>
        <v>48048</v>
      </c>
      <c r="O208" s="34">
        <f t="shared" si="25"/>
        <v>20592</v>
      </c>
      <c r="P208" s="35">
        <v>44298</v>
      </c>
      <c r="Q208" s="35">
        <v>44662</v>
      </c>
      <c r="R208" s="20" t="s">
        <v>24</v>
      </c>
      <c r="S208" s="37" t="s">
        <v>2495</v>
      </c>
    </row>
    <row r="209" s="5" customFormat="1" ht="20.1" customHeight="1" spans="1:19">
      <c r="A209" s="20">
        <v>204</v>
      </c>
      <c r="B209" s="21" t="s">
        <v>505</v>
      </c>
      <c r="C209" s="22" t="s">
        <v>2496</v>
      </c>
      <c r="D209" s="21">
        <v>2300</v>
      </c>
      <c r="E209" s="23">
        <v>60.46</v>
      </c>
      <c r="F209" s="24">
        <f t="shared" si="21"/>
        <v>38.0416804498842</v>
      </c>
      <c r="G209" s="25" t="s">
        <v>60</v>
      </c>
      <c r="H209" s="26">
        <v>690000</v>
      </c>
      <c r="I209" s="26">
        <f t="shared" si="22"/>
        <v>103500</v>
      </c>
      <c r="J209" s="26">
        <f t="shared" si="23"/>
        <v>17940</v>
      </c>
      <c r="K209" s="32">
        <f t="shared" si="26"/>
        <v>121440</v>
      </c>
      <c r="L209" s="33"/>
      <c r="M209" s="34">
        <f t="shared" si="24"/>
        <v>85008</v>
      </c>
      <c r="N209" s="34">
        <f t="shared" si="27"/>
        <v>85008</v>
      </c>
      <c r="O209" s="34">
        <f t="shared" si="25"/>
        <v>36432</v>
      </c>
      <c r="P209" s="35">
        <v>44298</v>
      </c>
      <c r="Q209" s="35">
        <v>44662</v>
      </c>
      <c r="R209" s="20" t="s">
        <v>24</v>
      </c>
      <c r="S209" s="37" t="s">
        <v>507</v>
      </c>
    </row>
    <row r="210" s="5" customFormat="1" ht="20.1" customHeight="1" spans="1:19">
      <c r="A210" s="20">
        <v>205</v>
      </c>
      <c r="B210" s="21" t="s">
        <v>495</v>
      </c>
      <c r="C210" s="22" t="s">
        <v>2497</v>
      </c>
      <c r="D210" s="21">
        <v>1400</v>
      </c>
      <c r="E210" s="23">
        <v>35.3</v>
      </c>
      <c r="F210" s="24">
        <f t="shared" si="21"/>
        <v>39.6600566572238</v>
      </c>
      <c r="G210" s="25" t="s">
        <v>60</v>
      </c>
      <c r="H210" s="26">
        <v>420000</v>
      </c>
      <c r="I210" s="26">
        <f t="shared" si="22"/>
        <v>63000</v>
      </c>
      <c r="J210" s="26">
        <f t="shared" si="23"/>
        <v>10920</v>
      </c>
      <c r="K210" s="32">
        <f t="shared" si="26"/>
        <v>73920</v>
      </c>
      <c r="L210" s="33"/>
      <c r="M210" s="34">
        <f t="shared" si="24"/>
        <v>51744</v>
      </c>
      <c r="N210" s="34">
        <f t="shared" si="27"/>
        <v>51744</v>
      </c>
      <c r="O210" s="34">
        <f t="shared" si="25"/>
        <v>22176</v>
      </c>
      <c r="P210" s="35">
        <v>44298</v>
      </c>
      <c r="Q210" s="35">
        <v>44662</v>
      </c>
      <c r="R210" s="20" t="s">
        <v>24</v>
      </c>
      <c r="S210" s="37" t="s">
        <v>504</v>
      </c>
    </row>
    <row r="211" s="5" customFormat="1" ht="20.1" customHeight="1" spans="1:19">
      <c r="A211" s="20">
        <v>206</v>
      </c>
      <c r="B211" s="21" t="s">
        <v>491</v>
      </c>
      <c r="C211" s="22" t="s">
        <v>2498</v>
      </c>
      <c r="D211" s="21">
        <v>1500</v>
      </c>
      <c r="E211" s="23">
        <v>36.26</v>
      </c>
      <c r="F211" s="24">
        <f t="shared" si="21"/>
        <v>41.3678985107557</v>
      </c>
      <c r="G211" s="25" t="s">
        <v>60</v>
      </c>
      <c r="H211" s="26">
        <v>450000</v>
      </c>
      <c r="I211" s="26">
        <f t="shared" si="22"/>
        <v>67500</v>
      </c>
      <c r="J211" s="26">
        <f t="shared" si="23"/>
        <v>11700</v>
      </c>
      <c r="K211" s="32">
        <f t="shared" si="26"/>
        <v>79200</v>
      </c>
      <c r="L211" s="33"/>
      <c r="M211" s="34">
        <f t="shared" si="24"/>
        <v>55440</v>
      </c>
      <c r="N211" s="34">
        <f t="shared" si="27"/>
        <v>55440</v>
      </c>
      <c r="O211" s="34">
        <f t="shared" si="25"/>
        <v>23760</v>
      </c>
      <c r="P211" s="35">
        <v>44298</v>
      </c>
      <c r="Q211" s="35">
        <v>44662</v>
      </c>
      <c r="R211" s="20" t="s">
        <v>24</v>
      </c>
      <c r="S211" s="37" t="s">
        <v>416</v>
      </c>
    </row>
    <row r="212" s="5" customFormat="1" ht="20.1" customHeight="1" spans="1:19">
      <c r="A212" s="20">
        <v>207</v>
      </c>
      <c r="B212" s="21" t="s">
        <v>354</v>
      </c>
      <c r="C212" s="22" t="s">
        <v>2499</v>
      </c>
      <c r="D212" s="21">
        <v>1800</v>
      </c>
      <c r="E212" s="23">
        <v>44.71</v>
      </c>
      <c r="F212" s="24">
        <f t="shared" si="21"/>
        <v>40.2594497875196</v>
      </c>
      <c r="G212" s="25" t="s">
        <v>60</v>
      </c>
      <c r="H212" s="26">
        <v>540000</v>
      </c>
      <c r="I212" s="26">
        <f t="shared" si="22"/>
        <v>81000</v>
      </c>
      <c r="J212" s="26">
        <f t="shared" si="23"/>
        <v>14040</v>
      </c>
      <c r="K212" s="32">
        <f t="shared" si="26"/>
        <v>95040</v>
      </c>
      <c r="L212" s="33"/>
      <c r="M212" s="34">
        <f t="shared" si="24"/>
        <v>66528</v>
      </c>
      <c r="N212" s="34">
        <f t="shared" si="27"/>
        <v>66528</v>
      </c>
      <c r="O212" s="34">
        <f t="shared" si="25"/>
        <v>28512</v>
      </c>
      <c r="P212" s="35">
        <v>44298</v>
      </c>
      <c r="Q212" s="35">
        <v>44662</v>
      </c>
      <c r="R212" s="20" t="s">
        <v>24</v>
      </c>
      <c r="S212" s="37" t="s">
        <v>2500</v>
      </c>
    </row>
    <row r="213" s="5" customFormat="1" ht="20.1" customHeight="1" spans="1:19">
      <c r="A213" s="20">
        <v>208</v>
      </c>
      <c r="B213" s="21" t="s">
        <v>509</v>
      </c>
      <c r="C213" s="22" t="s">
        <v>2501</v>
      </c>
      <c r="D213" s="21">
        <v>500</v>
      </c>
      <c r="E213" s="23">
        <v>11.4</v>
      </c>
      <c r="F213" s="24">
        <f t="shared" si="21"/>
        <v>43.859649122807</v>
      </c>
      <c r="G213" s="25" t="s">
        <v>60</v>
      </c>
      <c r="H213" s="26">
        <v>150000</v>
      </c>
      <c r="I213" s="26">
        <f t="shared" si="22"/>
        <v>22500</v>
      </c>
      <c r="J213" s="26">
        <f t="shared" si="23"/>
        <v>3900</v>
      </c>
      <c r="K213" s="32">
        <f t="shared" si="26"/>
        <v>26400</v>
      </c>
      <c r="L213" s="33"/>
      <c r="M213" s="34">
        <f t="shared" si="24"/>
        <v>18480</v>
      </c>
      <c r="N213" s="34">
        <f t="shared" si="27"/>
        <v>18480</v>
      </c>
      <c r="O213" s="34">
        <f t="shared" si="25"/>
        <v>7920</v>
      </c>
      <c r="P213" s="35">
        <v>44296</v>
      </c>
      <c r="Q213" s="35">
        <v>44660</v>
      </c>
      <c r="R213" s="20" t="s">
        <v>24</v>
      </c>
      <c r="S213" s="37" t="s">
        <v>511</v>
      </c>
    </row>
    <row r="214" s="5" customFormat="1" ht="20.1" customHeight="1" spans="1:19">
      <c r="A214" s="20">
        <v>209</v>
      </c>
      <c r="B214" s="21" t="s">
        <v>468</v>
      </c>
      <c r="C214" s="22" t="s">
        <v>2502</v>
      </c>
      <c r="D214" s="21">
        <v>1900</v>
      </c>
      <c r="E214" s="23">
        <v>43.29</v>
      </c>
      <c r="F214" s="24">
        <f t="shared" si="21"/>
        <v>43.8900438900439</v>
      </c>
      <c r="G214" s="25" t="s">
        <v>60</v>
      </c>
      <c r="H214" s="26">
        <v>570000</v>
      </c>
      <c r="I214" s="26">
        <f t="shared" si="22"/>
        <v>85500</v>
      </c>
      <c r="J214" s="26">
        <f t="shared" si="23"/>
        <v>14820</v>
      </c>
      <c r="K214" s="32">
        <f t="shared" si="26"/>
        <v>100320</v>
      </c>
      <c r="L214" s="33"/>
      <c r="M214" s="34">
        <f t="shared" si="24"/>
        <v>70224</v>
      </c>
      <c r="N214" s="34">
        <f t="shared" si="27"/>
        <v>70224</v>
      </c>
      <c r="O214" s="34">
        <f t="shared" si="25"/>
        <v>30096</v>
      </c>
      <c r="P214" s="35">
        <v>44297</v>
      </c>
      <c r="Q214" s="35">
        <v>44661</v>
      </c>
      <c r="R214" s="20" t="s">
        <v>24</v>
      </c>
      <c r="S214" s="37" t="s">
        <v>2503</v>
      </c>
    </row>
    <row r="215" s="5" customFormat="1" ht="20.1" customHeight="1" spans="1:19">
      <c r="A215" s="20">
        <v>210</v>
      </c>
      <c r="B215" s="21" t="s">
        <v>424</v>
      </c>
      <c r="C215" s="22" t="s">
        <v>2504</v>
      </c>
      <c r="D215" s="21">
        <v>2800</v>
      </c>
      <c r="E215" s="23">
        <v>64.16</v>
      </c>
      <c r="F215" s="24">
        <f t="shared" si="21"/>
        <v>43.640897755611</v>
      </c>
      <c r="G215" s="25" t="s">
        <v>60</v>
      </c>
      <c r="H215" s="26">
        <v>840000</v>
      </c>
      <c r="I215" s="26">
        <f t="shared" si="22"/>
        <v>126000</v>
      </c>
      <c r="J215" s="26">
        <f t="shared" si="23"/>
        <v>21840</v>
      </c>
      <c r="K215" s="32">
        <f t="shared" si="26"/>
        <v>147840</v>
      </c>
      <c r="L215" s="33"/>
      <c r="M215" s="34">
        <f t="shared" si="24"/>
        <v>103488</v>
      </c>
      <c r="N215" s="34">
        <f t="shared" si="27"/>
        <v>103488</v>
      </c>
      <c r="O215" s="34">
        <f t="shared" si="25"/>
        <v>44352</v>
      </c>
      <c r="P215" s="35">
        <v>44298</v>
      </c>
      <c r="Q215" s="35">
        <v>44662</v>
      </c>
      <c r="R215" s="20" t="s">
        <v>24</v>
      </c>
      <c r="S215" s="37" t="s">
        <v>518</v>
      </c>
    </row>
    <row r="216" s="5" customFormat="1" ht="20.1" customHeight="1" spans="1:19">
      <c r="A216" s="20">
        <v>211</v>
      </c>
      <c r="B216" s="21" t="s">
        <v>495</v>
      </c>
      <c r="C216" s="22" t="s">
        <v>2505</v>
      </c>
      <c r="D216" s="21">
        <v>2000</v>
      </c>
      <c r="E216" s="23">
        <v>46.27</v>
      </c>
      <c r="F216" s="24">
        <f t="shared" si="21"/>
        <v>43.2245515452777</v>
      </c>
      <c r="G216" s="25" t="s">
        <v>60</v>
      </c>
      <c r="H216" s="26">
        <v>600000</v>
      </c>
      <c r="I216" s="26">
        <f t="shared" si="22"/>
        <v>90000</v>
      </c>
      <c r="J216" s="26">
        <f t="shared" si="23"/>
        <v>15600</v>
      </c>
      <c r="K216" s="32">
        <f t="shared" si="26"/>
        <v>105600</v>
      </c>
      <c r="L216" s="33"/>
      <c r="M216" s="34">
        <f t="shared" si="24"/>
        <v>73920</v>
      </c>
      <c r="N216" s="34">
        <f t="shared" si="27"/>
        <v>73920</v>
      </c>
      <c r="O216" s="34">
        <f t="shared" si="25"/>
        <v>31680</v>
      </c>
      <c r="P216" s="35">
        <v>44298</v>
      </c>
      <c r="Q216" s="35">
        <v>44662</v>
      </c>
      <c r="R216" s="20" t="s">
        <v>24</v>
      </c>
      <c r="S216" s="37" t="s">
        <v>497</v>
      </c>
    </row>
    <row r="217" s="5" customFormat="1" ht="20.1" customHeight="1" spans="1:19">
      <c r="A217" s="20">
        <v>212</v>
      </c>
      <c r="B217" s="39" t="s">
        <v>519</v>
      </c>
      <c r="C217" s="40" t="s">
        <v>2506</v>
      </c>
      <c r="D217" s="20">
        <v>1300</v>
      </c>
      <c r="E217" s="41">
        <v>45</v>
      </c>
      <c r="F217" s="24">
        <f t="shared" si="21"/>
        <v>28.8888888888889</v>
      </c>
      <c r="G217" s="25" t="s">
        <v>162</v>
      </c>
      <c r="H217" s="26">
        <v>390000</v>
      </c>
      <c r="I217" s="26">
        <f t="shared" si="22"/>
        <v>58500</v>
      </c>
      <c r="J217" s="26">
        <f t="shared" si="23"/>
        <v>10140</v>
      </c>
      <c r="K217" s="32">
        <f t="shared" si="26"/>
        <v>68640</v>
      </c>
      <c r="L217" s="42"/>
      <c r="M217" s="34">
        <f t="shared" si="24"/>
        <v>48048</v>
      </c>
      <c r="N217" s="34">
        <f t="shared" si="27"/>
        <v>48048</v>
      </c>
      <c r="O217" s="34">
        <f t="shared" si="25"/>
        <v>20592</v>
      </c>
      <c r="P217" s="43">
        <v>44295</v>
      </c>
      <c r="Q217" s="43">
        <v>44659</v>
      </c>
      <c r="R217" s="20" t="s">
        <v>24</v>
      </c>
      <c r="S217" s="37" t="s">
        <v>1159</v>
      </c>
    </row>
    <row r="218" s="5" customFormat="1" ht="20.1" customHeight="1" spans="1:19">
      <c r="A218" s="20">
        <v>213</v>
      </c>
      <c r="B218" s="21" t="s">
        <v>2507</v>
      </c>
      <c r="C218" s="22" t="s">
        <v>2508</v>
      </c>
      <c r="D218" s="21">
        <v>2350</v>
      </c>
      <c r="E218" s="23">
        <v>62.83</v>
      </c>
      <c r="F218" s="24">
        <f t="shared" si="21"/>
        <v>37.4025147222664</v>
      </c>
      <c r="G218" s="25" t="s">
        <v>60</v>
      </c>
      <c r="H218" s="26">
        <v>705000</v>
      </c>
      <c r="I218" s="26">
        <f t="shared" si="22"/>
        <v>105750</v>
      </c>
      <c r="J218" s="26">
        <f t="shared" si="23"/>
        <v>18330</v>
      </c>
      <c r="K218" s="32">
        <f t="shared" si="26"/>
        <v>124080</v>
      </c>
      <c r="L218" s="33"/>
      <c r="M218" s="34">
        <f t="shared" si="24"/>
        <v>86856</v>
      </c>
      <c r="N218" s="34">
        <f t="shared" si="27"/>
        <v>86856</v>
      </c>
      <c r="O218" s="34">
        <f t="shared" si="25"/>
        <v>37224</v>
      </c>
      <c r="P218" s="35">
        <v>44301</v>
      </c>
      <c r="Q218" s="35">
        <v>44665</v>
      </c>
      <c r="R218" s="20" t="s">
        <v>24</v>
      </c>
      <c r="S218" s="37" t="s">
        <v>2509</v>
      </c>
    </row>
    <row r="219" s="5" customFormat="1" ht="20.1" customHeight="1" spans="1:19">
      <c r="A219" s="20">
        <v>214</v>
      </c>
      <c r="B219" s="21" t="s">
        <v>2510</v>
      </c>
      <c r="C219" s="22" t="s">
        <v>2511</v>
      </c>
      <c r="D219" s="21">
        <v>1000</v>
      </c>
      <c r="E219" s="23">
        <v>29.68</v>
      </c>
      <c r="F219" s="24">
        <f t="shared" si="21"/>
        <v>33.6927223719677</v>
      </c>
      <c r="G219" s="25" t="s">
        <v>162</v>
      </c>
      <c r="H219" s="26">
        <v>300000</v>
      </c>
      <c r="I219" s="26">
        <f t="shared" si="22"/>
        <v>45000</v>
      </c>
      <c r="J219" s="26">
        <f t="shared" si="23"/>
        <v>7800</v>
      </c>
      <c r="K219" s="32">
        <f t="shared" si="26"/>
        <v>52800</v>
      </c>
      <c r="L219" s="33"/>
      <c r="M219" s="34">
        <f t="shared" si="24"/>
        <v>36960</v>
      </c>
      <c r="N219" s="34">
        <f t="shared" si="27"/>
        <v>36960</v>
      </c>
      <c r="O219" s="34">
        <f t="shared" si="25"/>
        <v>15840</v>
      </c>
      <c r="P219" s="35">
        <v>44301</v>
      </c>
      <c r="Q219" s="35">
        <v>44665</v>
      </c>
      <c r="R219" s="20" t="s">
        <v>24</v>
      </c>
      <c r="S219" s="37" t="s">
        <v>2512</v>
      </c>
    </row>
    <row r="220" s="5" customFormat="1" ht="20.1" customHeight="1" spans="1:19">
      <c r="A220" s="20">
        <v>215</v>
      </c>
      <c r="B220" s="21" t="s">
        <v>509</v>
      </c>
      <c r="C220" s="22" t="s">
        <v>2513</v>
      </c>
      <c r="D220" s="21">
        <v>600</v>
      </c>
      <c r="E220" s="23">
        <v>15.6</v>
      </c>
      <c r="F220" s="24">
        <f t="shared" si="21"/>
        <v>38.4615384615385</v>
      </c>
      <c r="G220" s="25" t="s">
        <v>60</v>
      </c>
      <c r="H220" s="26">
        <v>180000</v>
      </c>
      <c r="I220" s="26">
        <f t="shared" si="22"/>
        <v>27000</v>
      </c>
      <c r="J220" s="26">
        <f t="shared" si="23"/>
        <v>4680</v>
      </c>
      <c r="K220" s="32">
        <f t="shared" si="26"/>
        <v>31680</v>
      </c>
      <c r="L220" s="33"/>
      <c r="M220" s="34">
        <f t="shared" si="24"/>
        <v>22176</v>
      </c>
      <c r="N220" s="34">
        <f t="shared" si="27"/>
        <v>22176</v>
      </c>
      <c r="O220" s="34">
        <f t="shared" si="25"/>
        <v>9504</v>
      </c>
      <c r="P220" s="35">
        <v>44296</v>
      </c>
      <c r="Q220" s="35">
        <v>44660</v>
      </c>
      <c r="R220" s="20" t="s">
        <v>24</v>
      </c>
      <c r="S220" s="37" t="s">
        <v>511</v>
      </c>
    </row>
    <row r="221" s="5" customFormat="1" ht="20.1" customHeight="1" spans="1:19">
      <c r="A221" s="20">
        <v>216</v>
      </c>
      <c r="B221" s="21" t="s">
        <v>552</v>
      </c>
      <c r="C221" s="22" t="s">
        <v>2514</v>
      </c>
      <c r="D221" s="21">
        <v>1300</v>
      </c>
      <c r="E221" s="23">
        <v>35.03</v>
      </c>
      <c r="F221" s="24">
        <f t="shared" si="21"/>
        <v>37.1110476734228</v>
      </c>
      <c r="G221" s="25" t="s">
        <v>64</v>
      </c>
      <c r="H221" s="26">
        <v>390000</v>
      </c>
      <c r="I221" s="26">
        <f t="shared" si="22"/>
        <v>58500</v>
      </c>
      <c r="J221" s="26">
        <f t="shared" si="23"/>
        <v>10140</v>
      </c>
      <c r="K221" s="32">
        <f t="shared" si="26"/>
        <v>68640</v>
      </c>
      <c r="L221" s="33"/>
      <c r="M221" s="34">
        <f t="shared" si="24"/>
        <v>48048</v>
      </c>
      <c r="N221" s="34">
        <f t="shared" si="27"/>
        <v>48048</v>
      </c>
      <c r="O221" s="34">
        <f t="shared" si="25"/>
        <v>20592</v>
      </c>
      <c r="P221" s="35">
        <v>44301</v>
      </c>
      <c r="Q221" s="35">
        <v>44665</v>
      </c>
      <c r="R221" s="20" t="s">
        <v>24</v>
      </c>
      <c r="S221" s="37" t="s">
        <v>454</v>
      </c>
    </row>
    <row r="222" s="5" customFormat="1" ht="20.1" customHeight="1" spans="1:19">
      <c r="A222" s="20">
        <v>217</v>
      </c>
      <c r="B222" s="21" t="s">
        <v>527</v>
      </c>
      <c r="C222" s="22" t="s">
        <v>2515</v>
      </c>
      <c r="D222" s="21">
        <v>800</v>
      </c>
      <c r="E222" s="23">
        <v>19.22</v>
      </c>
      <c r="F222" s="24">
        <f t="shared" si="21"/>
        <v>41.6233090530697</v>
      </c>
      <c r="G222" s="25" t="s">
        <v>162</v>
      </c>
      <c r="H222" s="26">
        <v>240000</v>
      </c>
      <c r="I222" s="26">
        <f t="shared" si="22"/>
        <v>36000</v>
      </c>
      <c r="J222" s="26">
        <f t="shared" si="23"/>
        <v>6240</v>
      </c>
      <c r="K222" s="32">
        <f t="shared" si="26"/>
        <v>42240</v>
      </c>
      <c r="L222" s="33"/>
      <c r="M222" s="34">
        <f t="shared" si="24"/>
        <v>29568</v>
      </c>
      <c r="N222" s="34">
        <f t="shared" si="27"/>
        <v>29568</v>
      </c>
      <c r="O222" s="34">
        <f t="shared" si="25"/>
        <v>12672</v>
      </c>
      <c r="P222" s="35">
        <v>44298</v>
      </c>
      <c r="Q222" s="35">
        <v>44662</v>
      </c>
      <c r="R222" s="20" t="s">
        <v>24</v>
      </c>
      <c r="S222" s="37" t="s">
        <v>526</v>
      </c>
    </row>
    <row r="223" s="5" customFormat="1" ht="20.1" customHeight="1" spans="1:19">
      <c r="A223" s="20">
        <v>218</v>
      </c>
      <c r="B223" s="21" t="s">
        <v>522</v>
      </c>
      <c r="C223" s="22" t="s">
        <v>2516</v>
      </c>
      <c r="D223" s="21">
        <v>2400</v>
      </c>
      <c r="E223" s="23">
        <v>63.81</v>
      </c>
      <c r="F223" s="24">
        <f t="shared" si="21"/>
        <v>37.6116596144805</v>
      </c>
      <c r="G223" s="25" t="s">
        <v>113</v>
      </c>
      <c r="H223" s="26">
        <v>720000</v>
      </c>
      <c r="I223" s="26">
        <f t="shared" si="22"/>
        <v>108000</v>
      </c>
      <c r="J223" s="26">
        <f t="shared" si="23"/>
        <v>18720</v>
      </c>
      <c r="K223" s="32">
        <f t="shared" si="26"/>
        <v>126720</v>
      </c>
      <c r="L223" s="33"/>
      <c r="M223" s="34">
        <f t="shared" si="24"/>
        <v>88704</v>
      </c>
      <c r="N223" s="34">
        <f t="shared" si="27"/>
        <v>88704</v>
      </c>
      <c r="O223" s="34">
        <f t="shared" si="25"/>
        <v>38016</v>
      </c>
      <c r="P223" s="35">
        <v>44296</v>
      </c>
      <c r="Q223" s="35">
        <v>44660</v>
      </c>
      <c r="R223" s="20" t="s">
        <v>24</v>
      </c>
      <c r="S223" s="37" t="s">
        <v>265</v>
      </c>
    </row>
    <row r="224" s="5" customFormat="1" ht="20.1" customHeight="1" spans="1:19">
      <c r="A224" s="20">
        <v>219</v>
      </c>
      <c r="B224" s="21" t="s">
        <v>524</v>
      </c>
      <c r="C224" s="22" t="s">
        <v>2517</v>
      </c>
      <c r="D224" s="21">
        <v>1300</v>
      </c>
      <c r="E224" s="23">
        <v>42.88</v>
      </c>
      <c r="F224" s="24">
        <f t="shared" si="21"/>
        <v>30.3171641791045</v>
      </c>
      <c r="G224" s="25" t="s">
        <v>70</v>
      </c>
      <c r="H224" s="26">
        <v>390000</v>
      </c>
      <c r="I224" s="26">
        <f t="shared" si="22"/>
        <v>58500</v>
      </c>
      <c r="J224" s="26">
        <f t="shared" si="23"/>
        <v>10140</v>
      </c>
      <c r="K224" s="32">
        <f t="shared" si="26"/>
        <v>68640</v>
      </c>
      <c r="L224" s="33"/>
      <c r="M224" s="34">
        <f t="shared" si="24"/>
        <v>48048</v>
      </c>
      <c r="N224" s="34">
        <f t="shared" si="27"/>
        <v>48048</v>
      </c>
      <c r="O224" s="34">
        <f t="shared" si="25"/>
        <v>20592</v>
      </c>
      <c r="P224" s="35">
        <v>44298</v>
      </c>
      <c r="Q224" s="35">
        <v>44662</v>
      </c>
      <c r="R224" s="20" t="s">
        <v>24</v>
      </c>
      <c r="S224" s="37" t="s">
        <v>526</v>
      </c>
    </row>
    <row r="225" s="5" customFormat="1" ht="20.1" customHeight="1" spans="1:19">
      <c r="A225" s="20">
        <v>220</v>
      </c>
      <c r="B225" s="21" t="s">
        <v>527</v>
      </c>
      <c r="C225" s="22" t="s">
        <v>2518</v>
      </c>
      <c r="D225" s="21">
        <v>480</v>
      </c>
      <c r="E225" s="23">
        <v>11.48</v>
      </c>
      <c r="F225" s="24">
        <f t="shared" si="21"/>
        <v>41.8118466898955</v>
      </c>
      <c r="G225" s="25" t="s">
        <v>64</v>
      </c>
      <c r="H225" s="26">
        <v>144000</v>
      </c>
      <c r="I225" s="26">
        <f t="shared" si="22"/>
        <v>21600</v>
      </c>
      <c r="J225" s="26">
        <f t="shared" si="23"/>
        <v>3744</v>
      </c>
      <c r="K225" s="32">
        <f t="shared" si="26"/>
        <v>25344</v>
      </c>
      <c r="L225" s="33"/>
      <c r="M225" s="34">
        <f t="shared" si="24"/>
        <v>17740.8</v>
      </c>
      <c r="N225" s="34">
        <f t="shared" si="27"/>
        <v>17740.8</v>
      </c>
      <c r="O225" s="34">
        <f t="shared" si="25"/>
        <v>7603.2</v>
      </c>
      <c r="P225" s="35">
        <v>44298</v>
      </c>
      <c r="Q225" s="35">
        <v>44662</v>
      </c>
      <c r="R225" s="20" t="s">
        <v>24</v>
      </c>
      <c r="S225" s="37" t="s">
        <v>526</v>
      </c>
    </row>
    <row r="226" s="5" customFormat="1" ht="20.1" customHeight="1" spans="1:19">
      <c r="A226" s="20">
        <v>221</v>
      </c>
      <c r="B226" s="21" t="s">
        <v>527</v>
      </c>
      <c r="C226" s="22" t="s">
        <v>2519</v>
      </c>
      <c r="D226" s="21">
        <v>900</v>
      </c>
      <c r="E226" s="23">
        <v>26.85</v>
      </c>
      <c r="F226" s="24">
        <f t="shared" si="21"/>
        <v>33.5195530726257</v>
      </c>
      <c r="G226" s="25" t="s">
        <v>64</v>
      </c>
      <c r="H226" s="26">
        <v>270000</v>
      </c>
      <c r="I226" s="26">
        <f t="shared" si="22"/>
        <v>40500</v>
      </c>
      <c r="J226" s="26">
        <f t="shared" si="23"/>
        <v>7020</v>
      </c>
      <c r="K226" s="32">
        <f t="shared" si="26"/>
        <v>47520</v>
      </c>
      <c r="L226" s="33"/>
      <c r="M226" s="34">
        <f t="shared" si="24"/>
        <v>33264</v>
      </c>
      <c r="N226" s="34">
        <f t="shared" si="27"/>
        <v>33264</v>
      </c>
      <c r="O226" s="34">
        <f t="shared" si="25"/>
        <v>14256</v>
      </c>
      <c r="P226" s="35">
        <v>44298</v>
      </c>
      <c r="Q226" s="35">
        <v>44662</v>
      </c>
      <c r="R226" s="20" t="s">
        <v>24</v>
      </c>
      <c r="S226" s="37" t="s">
        <v>526</v>
      </c>
    </row>
    <row r="227" s="5" customFormat="1" ht="20.1" customHeight="1" spans="1:19">
      <c r="A227" s="20">
        <v>222</v>
      </c>
      <c r="B227" s="21" t="s">
        <v>468</v>
      </c>
      <c r="C227" s="22" t="s">
        <v>2520</v>
      </c>
      <c r="D227" s="21">
        <v>1000</v>
      </c>
      <c r="E227" s="23">
        <v>23.11</v>
      </c>
      <c r="F227" s="24">
        <f t="shared" si="21"/>
        <v>43.271311120727</v>
      </c>
      <c r="G227" s="25" t="s">
        <v>60</v>
      </c>
      <c r="H227" s="26">
        <v>300000</v>
      </c>
      <c r="I227" s="26">
        <f t="shared" si="22"/>
        <v>45000</v>
      </c>
      <c r="J227" s="26">
        <f t="shared" si="23"/>
        <v>7800</v>
      </c>
      <c r="K227" s="32">
        <f t="shared" si="26"/>
        <v>52800</v>
      </c>
      <c r="L227" s="33"/>
      <c r="M227" s="34">
        <f t="shared" si="24"/>
        <v>36960</v>
      </c>
      <c r="N227" s="34">
        <f t="shared" si="27"/>
        <v>36960</v>
      </c>
      <c r="O227" s="34">
        <f t="shared" si="25"/>
        <v>15840</v>
      </c>
      <c r="P227" s="35">
        <v>44297</v>
      </c>
      <c r="Q227" s="35">
        <v>44661</v>
      </c>
      <c r="R227" s="20" t="s">
        <v>24</v>
      </c>
      <c r="S227" s="37" t="s">
        <v>530</v>
      </c>
    </row>
    <row r="228" s="5" customFormat="1" ht="20.1" customHeight="1" spans="1:19">
      <c r="A228" s="20">
        <v>223</v>
      </c>
      <c r="B228" s="21" t="s">
        <v>534</v>
      </c>
      <c r="C228" s="22" t="s">
        <v>2521</v>
      </c>
      <c r="D228" s="21">
        <v>1300</v>
      </c>
      <c r="E228" s="23">
        <v>29.8</v>
      </c>
      <c r="F228" s="24">
        <f t="shared" si="21"/>
        <v>43.6241610738255</v>
      </c>
      <c r="G228" s="25" t="s">
        <v>60</v>
      </c>
      <c r="H228" s="26">
        <v>390000</v>
      </c>
      <c r="I228" s="26">
        <f t="shared" si="22"/>
        <v>58500</v>
      </c>
      <c r="J228" s="26">
        <f t="shared" si="23"/>
        <v>10140</v>
      </c>
      <c r="K228" s="32">
        <f t="shared" si="26"/>
        <v>68640</v>
      </c>
      <c r="L228" s="33"/>
      <c r="M228" s="34">
        <f t="shared" si="24"/>
        <v>48048</v>
      </c>
      <c r="N228" s="34">
        <f t="shared" si="27"/>
        <v>48048</v>
      </c>
      <c r="O228" s="34">
        <f t="shared" si="25"/>
        <v>20592</v>
      </c>
      <c r="P228" s="35">
        <v>44308</v>
      </c>
      <c r="Q228" s="35">
        <v>44672</v>
      </c>
      <c r="R228" s="20" t="s">
        <v>24</v>
      </c>
      <c r="S228" s="37" t="s">
        <v>81</v>
      </c>
    </row>
    <row r="229" s="5" customFormat="1" ht="20.1" customHeight="1" spans="1:19">
      <c r="A229" s="20">
        <v>224</v>
      </c>
      <c r="B229" s="21" t="s">
        <v>536</v>
      </c>
      <c r="C229" s="22" t="s">
        <v>2522</v>
      </c>
      <c r="D229" s="21">
        <v>2200</v>
      </c>
      <c r="E229" s="23">
        <v>36.7</v>
      </c>
      <c r="F229" s="24">
        <f t="shared" si="21"/>
        <v>59.9455040871935</v>
      </c>
      <c r="G229" s="25" t="s">
        <v>60</v>
      </c>
      <c r="H229" s="26">
        <v>660000</v>
      </c>
      <c r="I229" s="26">
        <f t="shared" si="22"/>
        <v>99000</v>
      </c>
      <c r="J229" s="26">
        <f t="shared" si="23"/>
        <v>17160</v>
      </c>
      <c r="K229" s="32">
        <f t="shared" si="26"/>
        <v>116160</v>
      </c>
      <c r="L229" s="33"/>
      <c r="M229" s="34">
        <f t="shared" si="24"/>
        <v>81312</v>
      </c>
      <c r="N229" s="34">
        <f t="shared" si="27"/>
        <v>81312</v>
      </c>
      <c r="O229" s="34">
        <f t="shared" si="25"/>
        <v>34848</v>
      </c>
      <c r="P229" s="35">
        <v>44299</v>
      </c>
      <c r="Q229" s="35">
        <v>44663</v>
      </c>
      <c r="R229" s="20" t="s">
        <v>26</v>
      </c>
      <c r="S229" s="37" t="s">
        <v>2523</v>
      </c>
    </row>
    <row r="230" s="5" customFormat="1" ht="20.1" customHeight="1" spans="1:19">
      <c r="A230" s="20">
        <v>225</v>
      </c>
      <c r="B230" s="21" t="s">
        <v>505</v>
      </c>
      <c r="C230" s="22" t="s">
        <v>2524</v>
      </c>
      <c r="D230" s="21">
        <v>4200</v>
      </c>
      <c r="E230" s="23">
        <v>103</v>
      </c>
      <c r="F230" s="24">
        <f t="shared" si="21"/>
        <v>40.7766990291262</v>
      </c>
      <c r="G230" s="25" t="s">
        <v>60</v>
      </c>
      <c r="H230" s="26">
        <v>1260000</v>
      </c>
      <c r="I230" s="26">
        <f t="shared" si="22"/>
        <v>189000</v>
      </c>
      <c r="J230" s="26">
        <f t="shared" si="23"/>
        <v>32760</v>
      </c>
      <c r="K230" s="32">
        <f t="shared" si="26"/>
        <v>221760</v>
      </c>
      <c r="L230" s="33"/>
      <c r="M230" s="34">
        <f t="shared" si="24"/>
        <v>155232</v>
      </c>
      <c r="N230" s="34">
        <f t="shared" si="27"/>
        <v>155232</v>
      </c>
      <c r="O230" s="34">
        <f t="shared" si="25"/>
        <v>66528</v>
      </c>
      <c r="P230" s="35">
        <v>44301</v>
      </c>
      <c r="Q230" s="35">
        <v>44665</v>
      </c>
      <c r="R230" s="20" t="s">
        <v>24</v>
      </c>
      <c r="S230" s="37" t="s">
        <v>426</v>
      </c>
    </row>
    <row r="231" s="5" customFormat="1" ht="20.1" customHeight="1" spans="1:19">
      <c r="A231" s="20">
        <v>226</v>
      </c>
      <c r="B231" s="21" t="s">
        <v>505</v>
      </c>
      <c r="C231" s="22" t="s">
        <v>2525</v>
      </c>
      <c r="D231" s="21">
        <v>3150</v>
      </c>
      <c r="E231" s="23">
        <v>76.8</v>
      </c>
      <c r="F231" s="24">
        <f t="shared" si="21"/>
        <v>41.015625</v>
      </c>
      <c r="G231" s="25" t="s">
        <v>60</v>
      </c>
      <c r="H231" s="26">
        <v>945000</v>
      </c>
      <c r="I231" s="26">
        <f t="shared" si="22"/>
        <v>141750</v>
      </c>
      <c r="J231" s="26">
        <f t="shared" si="23"/>
        <v>24570</v>
      </c>
      <c r="K231" s="32">
        <f t="shared" si="26"/>
        <v>166320</v>
      </c>
      <c r="L231" s="33"/>
      <c r="M231" s="34">
        <f t="shared" si="24"/>
        <v>116424</v>
      </c>
      <c r="N231" s="34">
        <f t="shared" si="27"/>
        <v>116424</v>
      </c>
      <c r="O231" s="34">
        <f t="shared" si="25"/>
        <v>49896</v>
      </c>
      <c r="P231" s="35">
        <v>44302</v>
      </c>
      <c r="Q231" s="35">
        <v>44666</v>
      </c>
      <c r="R231" s="20" t="s">
        <v>24</v>
      </c>
      <c r="S231" s="37" t="s">
        <v>542</v>
      </c>
    </row>
    <row r="232" s="5" customFormat="1" ht="20.1" customHeight="1" spans="1:19">
      <c r="A232" s="20">
        <v>227</v>
      </c>
      <c r="B232" s="21" t="s">
        <v>536</v>
      </c>
      <c r="C232" s="22" t="s">
        <v>2526</v>
      </c>
      <c r="D232" s="21">
        <v>3480</v>
      </c>
      <c r="E232" s="23">
        <v>59</v>
      </c>
      <c r="F232" s="24">
        <f t="shared" si="21"/>
        <v>58.9830508474576</v>
      </c>
      <c r="G232" s="25" t="s">
        <v>60</v>
      </c>
      <c r="H232" s="26">
        <v>1044000</v>
      </c>
      <c r="I232" s="26">
        <f t="shared" si="22"/>
        <v>156600</v>
      </c>
      <c r="J232" s="26">
        <f t="shared" si="23"/>
        <v>27144</v>
      </c>
      <c r="K232" s="32">
        <f t="shared" si="26"/>
        <v>183744</v>
      </c>
      <c r="L232" s="33"/>
      <c r="M232" s="34">
        <f t="shared" si="24"/>
        <v>128620.8</v>
      </c>
      <c r="N232" s="34">
        <f t="shared" si="27"/>
        <v>128620.8</v>
      </c>
      <c r="O232" s="34">
        <f t="shared" si="25"/>
        <v>55123.2</v>
      </c>
      <c r="P232" s="35">
        <v>44301</v>
      </c>
      <c r="Q232" s="35">
        <v>44665</v>
      </c>
      <c r="R232" s="20" t="s">
        <v>26</v>
      </c>
      <c r="S232" s="37" t="s">
        <v>2523</v>
      </c>
    </row>
    <row r="233" s="5" customFormat="1" ht="20.1" customHeight="1" spans="1:19">
      <c r="A233" s="20">
        <v>228</v>
      </c>
      <c r="B233" s="21" t="s">
        <v>548</v>
      </c>
      <c r="C233" s="22" t="s">
        <v>2527</v>
      </c>
      <c r="D233" s="21">
        <v>600</v>
      </c>
      <c r="E233" s="23">
        <v>19.61</v>
      </c>
      <c r="F233" s="24">
        <f t="shared" si="21"/>
        <v>30.5966343702193</v>
      </c>
      <c r="G233" s="25" t="s">
        <v>60</v>
      </c>
      <c r="H233" s="26">
        <v>180000</v>
      </c>
      <c r="I233" s="26">
        <f t="shared" si="22"/>
        <v>27000</v>
      </c>
      <c r="J233" s="26">
        <f t="shared" si="23"/>
        <v>4680</v>
      </c>
      <c r="K233" s="32">
        <f t="shared" si="26"/>
        <v>31680</v>
      </c>
      <c r="L233" s="33"/>
      <c r="M233" s="34">
        <f t="shared" si="24"/>
        <v>22176</v>
      </c>
      <c r="N233" s="34">
        <f t="shared" si="27"/>
        <v>22176</v>
      </c>
      <c r="O233" s="34">
        <f t="shared" si="25"/>
        <v>9504</v>
      </c>
      <c r="P233" s="35">
        <v>44331</v>
      </c>
      <c r="Q233" s="35">
        <v>44695</v>
      </c>
      <c r="R233" s="20" t="s">
        <v>24</v>
      </c>
      <c r="S233" s="37" t="s">
        <v>265</v>
      </c>
    </row>
    <row r="234" s="5" customFormat="1" ht="20.1" customHeight="1" spans="1:19">
      <c r="A234" s="20">
        <v>229</v>
      </c>
      <c r="B234" s="21" t="s">
        <v>545</v>
      </c>
      <c r="C234" s="22" t="s">
        <v>2528</v>
      </c>
      <c r="D234" s="21">
        <v>5900</v>
      </c>
      <c r="E234" s="23">
        <v>140.25</v>
      </c>
      <c r="F234" s="24">
        <f t="shared" si="21"/>
        <v>42.0677361853832</v>
      </c>
      <c r="G234" s="25" t="s">
        <v>60</v>
      </c>
      <c r="H234" s="26">
        <v>1770000</v>
      </c>
      <c r="I234" s="26">
        <f t="shared" si="22"/>
        <v>265500</v>
      </c>
      <c r="J234" s="26">
        <f t="shared" si="23"/>
        <v>46020</v>
      </c>
      <c r="K234" s="32">
        <f t="shared" si="26"/>
        <v>311520</v>
      </c>
      <c r="L234" s="33"/>
      <c r="M234" s="34">
        <f t="shared" si="24"/>
        <v>218064</v>
      </c>
      <c r="N234" s="34">
        <f t="shared" si="27"/>
        <v>218064</v>
      </c>
      <c r="O234" s="34">
        <f t="shared" si="25"/>
        <v>93456</v>
      </c>
      <c r="P234" s="35">
        <v>44303</v>
      </c>
      <c r="Q234" s="35">
        <v>44667</v>
      </c>
      <c r="R234" s="20" t="s">
        <v>24</v>
      </c>
      <c r="S234" s="37" t="s">
        <v>547</v>
      </c>
    </row>
    <row r="235" s="5" customFormat="1" ht="20.1" customHeight="1" spans="1:19">
      <c r="A235" s="20">
        <v>230</v>
      </c>
      <c r="B235" s="21" t="s">
        <v>550</v>
      </c>
      <c r="C235" s="22" t="s">
        <v>2529</v>
      </c>
      <c r="D235" s="21">
        <v>3200</v>
      </c>
      <c r="E235" s="23">
        <v>72.84</v>
      </c>
      <c r="F235" s="24">
        <f t="shared" si="21"/>
        <v>43.9319055464031</v>
      </c>
      <c r="G235" s="25" t="s">
        <v>60</v>
      </c>
      <c r="H235" s="26">
        <v>960000</v>
      </c>
      <c r="I235" s="26">
        <f t="shared" si="22"/>
        <v>144000</v>
      </c>
      <c r="J235" s="26">
        <f t="shared" si="23"/>
        <v>24960</v>
      </c>
      <c r="K235" s="32">
        <f t="shared" si="26"/>
        <v>168960</v>
      </c>
      <c r="L235" s="33"/>
      <c r="M235" s="34">
        <f t="shared" si="24"/>
        <v>118272</v>
      </c>
      <c r="N235" s="34">
        <f t="shared" si="27"/>
        <v>118272</v>
      </c>
      <c r="O235" s="34">
        <f t="shared" si="25"/>
        <v>50688</v>
      </c>
      <c r="P235" s="35">
        <v>44303</v>
      </c>
      <c r="Q235" s="35">
        <v>44667</v>
      </c>
      <c r="R235" s="20" t="s">
        <v>24</v>
      </c>
      <c r="S235" s="37" t="s">
        <v>540</v>
      </c>
    </row>
    <row r="236" s="5" customFormat="1" ht="20.1" customHeight="1" spans="1:19">
      <c r="A236" s="20">
        <v>231</v>
      </c>
      <c r="B236" s="21" t="s">
        <v>558</v>
      </c>
      <c r="C236" s="22" t="s">
        <v>2530</v>
      </c>
      <c r="D236" s="21">
        <v>3700</v>
      </c>
      <c r="E236" s="23">
        <v>90.32</v>
      </c>
      <c r="F236" s="24">
        <f t="shared" si="21"/>
        <v>40.9654561558902</v>
      </c>
      <c r="G236" s="25" t="s">
        <v>60</v>
      </c>
      <c r="H236" s="26">
        <v>1110000</v>
      </c>
      <c r="I236" s="26">
        <f t="shared" si="22"/>
        <v>166500</v>
      </c>
      <c r="J236" s="26">
        <f t="shared" si="23"/>
        <v>28860</v>
      </c>
      <c r="K236" s="32">
        <f t="shared" si="26"/>
        <v>195360</v>
      </c>
      <c r="L236" s="33"/>
      <c r="M236" s="34">
        <f t="shared" si="24"/>
        <v>136752</v>
      </c>
      <c r="N236" s="34">
        <f t="shared" si="27"/>
        <v>136752</v>
      </c>
      <c r="O236" s="34">
        <f t="shared" si="25"/>
        <v>58608</v>
      </c>
      <c r="P236" s="35">
        <v>44303</v>
      </c>
      <c r="Q236" s="35">
        <v>44667</v>
      </c>
      <c r="R236" s="20" t="s">
        <v>27</v>
      </c>
      <c r="S236" s="37" t="s">
        <v>2531</v>
      </c>
    </row>
    <row r="237" s="5" customFormat="1" ht="20.1" customHeight="1" spans="1:19">
      <c r="A237" s="20">
        <v>232</v>
      </c>
      <c r="B237" s="21" t="s">
        <v>564</v>
      </c>
      <c r="C237" s="22" t="s">
        <v>2532</v>
      </c>
      <c r="D237" s="21">
        <v>2700</v>
      </c>
      <c r="E237" s="23">
        <v>67.39</v>
      </c>
      <c r="F237" s="24">
        <f t="shared" si="21"/>
        <v>40.0652915862888</v>
      </c>
      <c r="G237" s="25" t="s">
        <v>60</v>
      </c>
      <c r="H237" s="26">
        <v>810000</v>
      </c>
      <c r="I237" s="26">
        <f t="shared" si="22"/>
        <v>121500</v>
      </c>
      <c r="J237" s="26">
        <f t="shared" si="23"/>
        <v>21060</v>
      </c>
      <c r="K237" s="32">
        <f t="shared" si="26"/>
        <v>142560</v>
      </c>
      <c r="L237" s="33"/>
      <c r="M237" s="34">
        <f t="shared" si="24"/>
        <v>99792</v>
      </c>
      <c r="N237" s="34">
        <f t="shared" si="27"/>
        <v>99792</v>
      </c>
      <c r="O237" s="34">
        <f t="shared" si="25"/>
        <v>42768</v>
      </c>
      <c r="P237" s="35">
        <v>44303</v>
      </c>
      <c r="Q237" s="35">
        <v>44667</v>
      </c>
      <c r="R237" s="20" t="s">
        <v>24</v>
      </c>
      <c r="S237" s="37" t="s">
        <v>540</v>
      </c>
    </row>
    <row r="238" s="5" customFormat="1" ht="20.1" customHeight="1" spans="1:19">
      <c r="A238" s="20">
        <v>233</v>
      </c>
      <c r="B238" s="21" t="s">
        <v>556</v>
      </c>
      <c r="C238" s="22" t="s">
        <v>2533</v>
      </c>
      <c r="D238" s="21">
        <v>1000</v>
      </c>
      <c r="E238" s="23">
        <v>29.21</v>
      </c>
      <c r="F238" s="24">
        <f t="shared" si="21"/>
        <v>34.2348510783978</v>
      </c>
      <c r="G238" s="25" t="s">
        <v>101</v>
      </c>
      <c r="H238" s="26">
        <v>300000</v>
      </c>
      <c r="I238" s="26">
        <f t="shared" si="22"/>
        <v>45000</v>
      </c>
      <c r="J238" s="26">
        <f t="shared" si="23"/>
        <v>7800</v>
      </c>
      <c r="K238" s="32">
        <f t="shared" si="26"/>
        <v>52800</v>
      </c>
      <c r="L238" s="33"/>
      <c r="M238" s="34">
        <f t="shared" si="24"/>
        <v>36960</v>
      </c>
      <c r="N238" s="34">
        <f t="shared" si="27"/>
        <v>36960</v>
      </c>
      <c r="O238" s="34">
        <f t="shared" si="25"/>
        <v>15840</v>
      </c>
      <c r="P238" s="35">
        <v>44303</v>
      </c>
      <c r="Q238" s="35">
        <v>44667</v>
      </c>
      <c r="R238" s="20" t="s">
        <v>24</v>
      </c>
      <c r="S238" s="37" t="s">
        <v>265</v>
      </c>
    </row>
    <row r="239" s="5" customFormat="1" ht="20.1" customHeight="1" spans="1:19">
      <c r="A239" s="20">
        <v>234</v>
      </c>
      <c r="B239" s="21" t="s">
        <v>548</v>
      </c>
      <c r="C239" s="22" t="s">
        <v>2534</v>
      </c>
      <c r="D239" s="21">
        <v>480</v>
      </c>
      <c r="E239" s="23">
        <v>11.9</v>
      </c>
      <c r="F239" s="24">
        <f t="shared" si="21"/>
        <v>40.3361344537815</v>
      </c>
      <c r="G239" s="25" t="s">
        <v>60</v>
      </c>
      <c r="H239" s="26">
        <v>144000</v>
      </c>
      <c r="I239" s="26">
        <f t="shared" si="22"/>
        <v>21600</v>
      </c>
      <c r="J239" s="26">
        <f t="shared" si="23"/>
        <v>3744</v>
      </c>
      <c r="K239" s="32">
        <f t="shared" si="26"/>
        <v>25344</v>
      </c>
      <c r="L239" s="33"/>
      <c r="M239" s="34">
        <f t="shared" si="24"/>
        <v>17740.8</v>
      </c>
      <c r="N239" s="34">
        <f t="shared" si="27"/>
        <v>17740.8</v>
      </c>
      <c r="O239" s="34">
        <f t="shared" si="25"/>
        <v>7603.2</v>
      </c>
      <c r="P239" s="35">
        <v>44308</v>
      </c>
      <c r="Q239" s="35">
        <v>44672</v>
      </c>
      <c r="R239" s="20" t="s">
        <v>24</v>
      </c>
      <c r="S239" s="37" t="s">
        <v>265</v>
      </c>
    </row>
    <row r="240" s="5" customFormat="1" ht="20.1" customHeight="1" spans="1:19">
      <c r="A240" s="20">
        <v>235</v>
      </c>
      <c r="B240" s="21" t="s">
        <v>554</v>
      </c>
      <c r="C240" s="22" t="s">
        <v>2535</v>
      </c>
      <c r="D240" s="21">
        <v>4000</v>
      </c>
      <c r="E240" s="23">
        <v>71.7</v>
      </c>
      <c r="F240" s="24">
        <f t="shared" si="21"/>
        <v>55.7880055788006</v>
      </c>
      <c r="G240" s="25" t="s">
        <v>64</v>
      </c>
      <c r="H240" s="26">
        <v>1200000</v>
      </c>
      <c r="I240" s="26">
        <f t="shared" si="22"/>
        <v>180000</v>
      </c>
      <c r="J240" s="26">
        <f t="shared" si="23"/>
        <v>31200</v>
      </c>
      <c r="K240" s="32">
        <f t="shared" si="26"/>
        <v>211200</v>
      </c>
      <c r="L240" s="33"/>
      <c r="M240" s="34">
        <f t="shared" si="24"/>
        <v>147840</v>
      </c>
      <c r="N240" s="34">
        <f t="shared" si="27"/>
        <v>147840</v>
      </c>
      <c r="O240" s="34">
        <f t="shared" si="25"/>
        <v>63360</v>
      </c>
      <c r="P240" s="35">
        <v>44304</v>
      </c>
      <c r="Q240" s="35">
        <v>44668</v>
      </c>
      <c r="R240" s="20" t="s">
        <v>26</v>
      </c>
      <c r="S240" s="37" t="s">
        <v>2523</v>
      </c>
    </row>
    <row r="241" s="5" customFormat="1" ht="20.1" customHeight="1" spans="1:19">
      <c r="A241" s="20">
        <v>236</v>
      </c>
      <c r="B241" s="21" t="s">
        <v>567</v>
      </c>
      <c r="C241" s="22" t="s">
        <v>2536</v>
      </c>
      <c r="D241" s="21">
        <v>800</v>
      </c>
      <c r="E241" s="23">
        <v>19.65</v>
      </c>
      <c r="F241" s="24">
        <f t="shared" si="21"/>
        <v>40.7124681933842</v>
      </c>
      <c r="G241" s="25" t="s">
        <v>60</v>
      </c>
      <c r="H241" s="26">
        <v>240000</v>
      </c>
      <c r="I241" s="26">
        <f t="shared" si="22"/>
        <v>36000</v>
      </c>
      <c r="J241" s="26">
        <f t="shared" si="23"/>
        <v>6240</v>
      </c>
      <c r="K241" s="32">
        <f t="shared" si="26"/>
        <v>42240</v>
      </c>
      <c r="L241" s="33"/>
      <c r="M241" s="34">
        <f t="shared" si="24"/>
        <v>29568</v>
      </c>
      <c r="N241" s="34">
        <f t="shared" si="27"/>
        <v>29568</v>
      </c>
      <c r="O241" s="34">
        <f t="shared" si="25"/>
        <v>12672</v>
      </c>
      <c r="P241" s="35">
        <v>44311</v>
      </c>
      <c r="Q241" s="35">
        <v>44675</v>
      </c>
      <c r="R241" s="20" t="s">
        <v>24</v>
      </c>
      <c r="S241" s="37" t="s">
        <v>1023</v>
      </c>
    </row>
    <row r="242" s="5" customFormat="1" ht="20.1" customHeight="1" spans="1:19">
      <c r="A242" s="20">
        <v>237</v>
      </c>
      <c r="B242" s="21" t="s">
        <v>165</v>
      </c>
      <c r="C242" s="22" t="s">
        <v>2537</v>
      </c>
      <c r="D242" s="21">
        <v>3900</v>
      </c>
      <c r="E242" s="23">
        <v>117.27</v>
      </c>
      <c r="F242" s="24">
        <f t="shared" si="21"/>
        <v>33.2565873624968</v>
      </c>
      <c r="G242" s="25" t="s">
        <v>60</v>
      </c>
      <c r="H242" s="26">
        <v>1170000</v>
      </c>
      <c r="I242" s="26">
        <f t="shared" si="22"/>
        <v>175500</v>
      </c>
      <c r="J242" s="26">
        <f t="shared" si="23"/>
        <v>30420</v>
      </c>
      <c r="K242" s="32">
        <f t="shared" si="26"/>
        <v>205920</v>
      </c>
      <c r="L242" s="33"/>
      <c r="M242" s="34">
        <f t="shared" si="24"/>
        <v>144144</v>
      </c>
      <c r="N242" s="34">
        <f t="shared" si="27"/>
        <v>144144</v>
      </c>
      <c r="O242" s="34">
        <f t="shared" si="25"/>
        <v>61776</v>
      </c>
      <c r="P242" s="35">
        <v>44306</v>
      </c>
      <c r="Q242" s="35">
        <v>44670</v>
      </c>
      <c r="R242" s="20" t="s">
        <v>24</v>
      </c>
      <c r="S242" s="37" t="s">
        <v>507</v>
      </c>
    </row>
    <row r="243" s="5" customFormat="1" ht="20.1" customHeight="1" spans="1:19">
      <c r="A243" s="20">
        <v>238</v>
      </c>
      <c r="B243" s="21" t="s">
        <v>567</v>
      </c>
      <c r="C243" s="22" t="s">
        <v>2538</v>
      </c>
      <c r="D243" s="21">
        <v>1050</v>
      </c>
      <c r="E243" s="23">
        <v>32.58</v>
      </c>
      <c r="F243" s="24">
        <f t="shared" si="21"/>
        <v>32.2283609576427</v>
      </c>
      <c r="G243" s="25" t="s">
        <v>162</v>
      </c>
      <c r="H243" s="26">
        <v>315000</v>
      </c>
      <c r="I243" s="26">
        <f t="shared" si="22"/>
        <v>47250</v>
      </c>
      <c r="J243" s="26">
        <f t="shared" si="23"/>
        <v>8190</v>
      </c>
      <c r="K243" s="32">
        <f t="shared" si="26"/>
        <v>55440</v>
      </c>
      <c r="L243" s="33"/>
      <c r="M243" s="34">
        <f t="shared" si="24"/>
        <v>38808</v>
      </c>
      <c r="N243" s="34">
        <f t="shared" si="27"/>
        <v>38808</v>
      </c>
      <c r="O243" s="34">
        <f t="shared" si="25"/>
        <v>16632</v>
      </c>
      <c r="P243" s="35">
        <v>44311</v>
      </c>
      <c r="Q243" s="35">
        <v>44675</v>
      </c>
      <c r="R243" s="20" t="s">
        <v>24</v>
      </c>
      <c r="S243" s="37" t="s">
        <v>1023</v>
      </c>
    </row>
    <row r="244" s="5" customFormat="1" ht="20.1" customHeight="1" spans="1:19">
      <c r="A244" s="20">
        <v>239</v>
      </c>
      <c r="B244" s="21" t="s">
        <v>558</v>
      </c>
      <c r="C244" s="22" t="s">
        <v>2539</v>
      </c>
      <c r="D244" s="21">
        <v>2500</v>
      </c>
      <c r="E244" s="23">
        <v>58.03</v>
      </c>
      <c r="F244" s="24">
        <f t="shared" si="21"/>
        <v>43.0811649146993</v>
      </c>
      <c r="G244" s="25" t="s">
        <v>60</v>
      </c>
      <c r="H244" s="26">
        <v>750000</v>
      </c>
      <c r="I244" s="26">
        <f t="shared" si="22"/>
        <v>112500</v>
      </c>
      <c r="J244" s="26">
        <f t="shared" si="23"/>
        <v>19500</v>
      </c>
      <c r="K244" s="32">
        <f t="shared" si="26"/>
        <v>132000</v>
      </c>
      <c r="L244" s="33"/>
      <c r="M244" s="34">
        <f t="shared" si="24"/>
        <v>92400</v>
      </c>
      <c r="N244" s="34">
        <f t="shared" si="27"/>
        <v>92400</v>
      </c>
      <c r="O244" s="34">
        <f t="shared" si="25"/>
        <v>39600</v>
      </c>
      <c r="P244" s="35">
        <v>44303</v>
      </c>
      <c r="Q244" s="35">
        <v>44667</v>
      </c>
      <c r="R244" s="20" t="s">
        <v>24</v>
      </c>
      <c r="S244" s="37" t="s">
        <v>142</v>
      </c>
    </row>
    <row r="245" s="5" customFormat="1" ht="20.1" customHeight="1" spans="1:19">
      <c r="A245" s="20">
        <v>240</v>
      </c>
      <c r="B245" s="21" t="s">
        <v>572</v>
      </c>
      <c r="C245" s="22" t="s">
        <v>2540</v>
      </c>
      <c r="D245" s="21">
        <v>2500</v>
      </c>
      <c r="E245" s="23">
        <v>57.11</v>
      </c>
      <c r="F245" s="24">
        <f t="shared" si="21"/>
        <v>43.7751707231658</v>
      </c>
      <c r="G245" s="25" t="s">
        <v>60</v>
      </c>
      <c r="H245" s="26">
        <v>750000</v>
      </c>
      <c r="I245" s="26">
        <f t="shared" si="22"/>
        <v>112500</v>
      </c>
      <c r="J245" s="26">
        <f t="shared" si="23"/>
        <v>19500</v>
      </c>
      <c r="K245" s="32">
        <f t="shared" si="26"/>
        <v>132000</v>
      </c>
      <c r="L245" s="33"/>
      <c r="M245" s="34">
        <f t="shared" si="24"/>
        <v>92400</v>
      </c>
      <c r="N245" s="34">
        <f t="shared" si="27"/>
        <v>92400</v>
      </c>
      <c r="O245" s="34">
        <f t="shared" si="25"/>
        <v>39600</v>
      </c>
      <c r="P245" s="35">
        <v>44303</v>
      </c>
      <c r="Q245" s="35">
        <v>44667</v>
      </c>
      <c r="R245" s="20" t="s">
        <v>24</v>
      </c>
      <c r="S245" s="37" t="s">
        <v>540</v>
      </c>
    </row>
    <row r="246" s="5" customFormat="1" ht="20.1" customHeight="1" spans="1:19">
      <c r="A246" s="20">
        <v>241</v>
      </c>
      <c r="B246" s="21" t="s">
        <v>165</v>
      </c>
      <c r="C246" s="22" t="s">
        <v>2541</v>
      </c>
      <c r="D246" s="21">
        <v>3100</v>
      </c>
      <c r="E246" s="23">
        <v>72.62</v>
      </c>
      <c r="F246" s="24">
        <f t="shared" si="21"/>
        <v>42.6879647480033</v>
      </c>
      <c r="G246" s="25" t="s">
        <v>60</v>
      </c>
      <c r="H246" s="26">
        <v>930000</v>
      </c>
      <c r="I246" s="26">
        <f t="shared" si="22"/>
        <v>139500</v>
      </c>
      <c r="J246" s="26">
        <f t="shared" si="23"/>
        <v>24180</v>
      </c>
      <c r="K246" s="32">
        <f t="shared" si="26"/>
        <v>163680</v>
      </c>
      <c r="L246" s="33"/>
      <c r="M246" s="34">
        <f t="shared" si="24"/>
        <v>114576</v>
      </c>
      <c r="N246" s="34">
        <f t="shared" si="27"/>
        <v>114576</v>
      </c>
      <c r="O246" s="34">
        <f t="shared" si="25"/>
        <v>49104</v>
      </c>
      <c r="P246" s="35">
        <v>44306</v>
      </c>
      <c r="Q246" s="35">
        <v>44670</v>
      </c>
      <c r="R246" s="20" t="s">
        <v>24</v>
      </c>
      <c r="S246" s="37" t="s">
        <v>507</v>
      </c>
    </row>
    <row r="247" s="5" customFormat="1" ht="20.1" customHeight="1" spans="1:19">
      <c r="A247" s="20">
        <v>242</v>
      </c>
      <c r="B247" s="21" t="s">
        <v>578</v>
      </c>
      <c r="C247" s="22" t="s">
        <v>2542</v>
      </c>
      <c r="D247" s="21">
        <v>2800</v>
      </c>
      <c r="E247" s="23">
        <v>51.37</v>
      </c>
      <c r="F247" s="24">
        <f t="shared" si="21"/>
        <v>54.5065213159432</v>
      </c>
      <c r="G247" s="25" t="s">
        <v>60</v>
      </c>
      <c r="H247" s="26">
        <v>840000</v>
      </c>
      <c r="I247" s="26">
        <f t="shared" si="22"/>
        <v>126000</v>
      </c>
      <c r="J247" s="26">
        <f t="shared" si="23"/>
        <v>21840</v>
      </c>
      <c r="K247" s="32">
        <f t="shared" si="26"/>
        <v>147840</v>
      </c>
      <c r="L247" s="33"/>
      <c r="M247" s="34">
        <f t="shared" si="24"/>
        <v>103488</v>
      </c>
      <c r="N247" s="34">
        <f t="shared" si="27"/>
        <v>103488</v>
      </c>
      <c r="O247" s="34">
        <f t="shared" si="25"/>
        <v>44352</v>
      </c>
      <c r="P247" s="35">
        <v>44314</v>
      </c>
      <c r="Q247" s="35">
        <v>44678</v>
      </c>
      <c r="R247" s="20" t="s">
        <v>24</v>
      </c>
      <c r="S247" s="37" t="s">
        <v>2543</v>
      </c>
    </row>
    <row r="248" s="5" customFormat="1" ht="20.1" customHeight="1" spans="1:19">
      <c r="A248" s="20">
        <v>243</v>
      </c>
      <c r="B248" s="21" t="s">
        <v>145</v>
      </c>
      <c r="C248" s="22" t="s">
        <v>2544</v>
      </c>
      <c r="D248" s="21">
        <v>2500</v>
      </c>
      <c r="E248" s="23">
        <v>57.05</v>
      </c>
      <c r="F248" s="24">
        <f t="shared" si="21"/>
        <v>43.8212094653812</v>
      </c>
      <c r="G248" s="25" t="s">
        <v>60</v>
      </c>
      <c r="H248" s="26">
        <v>750000</v>
      </c>
      <c r="I248" s="26">
        <f t="shared" si="22"/>
        <v>112500</v>
      </c>
      <c r="J248" s="26">
        <f t="shared" si="23"/>
        <v>19500</v>
      </c>
      <c r="K248" s="32">
        <f t="shared" si="26"/>
        <v>132000</v>
      </c>
      <c r="L248" s="33"/>
      <c r="M248" s="34">
        <f t="shared" si="24"/>
        <v>92400</v>
      </c>
      <c r="N248" s="34">
        <f t="shared" si="27"/>
        <v>92400</v>
      </c>
      <c r="O248" s="34">
        <f t="shared" si="25"/>
        <v>39600</v>
      </c>
      <c r="P248" s="35">
        <v>44301</v>
      </c>
      <c r="Q248" s="35">
        <v>44665</v>
      </c>
      <c r="R248" s="20" t="s">
        <v>24</v>
      </c>
      <c r="S248" s="37" t="s">
        <v>577</v>
      </c>
    </row>
    <row r="249" s="5" customFormat="1" ht="20.1" customHeight="1" spans="1:19">
      <c r="A249" s="20">
        <v>244</v>
      </c>
      <c r="B249" s="21" t="s">
        <v>145</v>
      </c>
      <c r="C249" s="22" t="s">
        <v>2545</v>
      </c>
      <c r="D249" s="21">
        <v>4000</v>
      </c>
      <c r="E249" s="23">
        <v>90.95</v>
      </c>
      <c r="F249" s="24">
        <f t="shared" si="21"/>
        <v>43.9802089059923</v>
      </c>
      <c r="G249" s="25" t="s">
        <v>60</v>
      </c>
      <c r="H249" s="26">
        <v>1200000</v>
      </c>
      <c r="I249" s="26">
        <f t="shared" si="22"/>
        <v>180000</v>
      </c>
      <c r="J249" s="26">
        <f t="shared" si="23"/>
        <v>31200</v>
      </c>
      <c r="K249" s="32">
        <f t="shared" si="26"/>
        <v>211200</v>
      </c>
      <c r="L249" s="33"/>
      <c r="M249" s="34">
        <f t="shared" si="24"/>
        <v>147840</v>
      </c>
      <c r="N249" s="34">
        <f t="shared" si="27"/>
        <v>147840</v>
      </c>
      <c r="O249" s="34">
        <f t="shared" si="25"/>
        <v>63360</v>
      </c>
      <c r="P249" s="35">
        <v>44301</v>
      </c>
      <c r="Q249" s="35">
        <v>44665</v>
      </c>
      <c r="R249" s="20" t="s">
        <v>24</v>
      </c>
      <c r="S249" s="37" t="s">
        <v>577</v>
      </c>
    </row>
    <row r="250" s="5" customFormat="1" ht="20.1" customHeight="1" spans="1:19">
      <c r="A250" s="20">
        <v>245</v>
      </c>
      <c r="B250" s="21" t="s">
        <v>599</v>
      </c>
      <c r="C250" s="22" t="s">
        <v>2546</v>
      </c>
      <c r="D250" s="21">
        <v>5000</v>
      </c>
      <c r="E250" s="23">
        <v>117.13</v>
      </c>
      <c r="F250" s="24">
        <f t="shared" si="21"/>
        <v>42.6876120549816</v>
      </c>
      <c r="G250" s="25" t="s">
        <v>60</v>
      </c>
      <c r="H250" s="26">
        <v>1500000</v>
      </c>
      <c r="I250" s="26">
        <f t="shared" si="22"/>
        <v>225000</v>
      </c>
      <c r="J250" s="26">
        <f t="shared" si="23"/>
        <v>39000</v>
      </c>
      <c r="K250" s="32">
        <f t="shared" si="26"/>
        <v>264000</v>
      </c>
      <c r="L250" s="33"/>
      <c r="M250" s="34">
        <f t="shared" si="24"/>
        <v>184800</v>
      </c>
      <c r="N250" s="34">
        <f t="shared" si="27"/>
        <v>184800</v>
      </c>
      <c r="O250" s="34">
        <f t="shared" si="25"/>
        <v>79200</v>
      </c>
      <c r="P250" s="35">
        <v>44303</v>
      </c>
      <c r="Q250" s="35">
        <v>44667</v>
      </c>
      <c r="R250" s="20" t="s">
        <v>24</v>
      </c>
      <c r="S250" s="37" t="s">
        <v>601</v>
      </c>
    </row>
    <row r="251" s="5" customFormat="1" ht="20.1" customHeight="1" spans="1:19">
      <c r="A251" s="20">
        <v>246</v>
      </c>
      <c r="B251" s="21" t="s">
        <v>548</v>
      </c>
      <c r="C251" s="22" t="s">
        <v>2547</v>
      </c>
      <c r="D251" s="21">
        <v>300</v>
      </c>
      <c r="E251" s="23">
        <v>8.19</v>
      </c>
      <c r="F251" s="24">
        <f t="shared" si="21"/>
        <v>36.6300366300366</v>
      </c>
      <c r="G251" s="25" t="s">
        <v>60</v>
      </c>
      <c r="H251" s="26">
        <v>90000</v>
      </c>
      <c r="I251" s="26">
        <f t="shared" si="22"/>
        <v>13500</v>
      </c>
      <c r="J251" s="26">
        <f t="shared" si="23"/>
        <v>2340</v>
      </c>
      <c r="K251" s="32">
        <f t="shared" si="26"/>
        <v>15840</v>
      </c>
      <c r="L251" s="33"/>
      <c r="M251" s="34">
        <f t="shared" si="24"/>
        <v>11088</v>
      </c>
      <c r="N251" s="34">
        <f t="shared" si="27"/>
        <v>11088</v>
      </c>
      <c r="O251" s="34">
        <f t="shared" si="25"/>
        <v>4752</v>
      </c>
      <c r="P251" s="35">
        <v>44308</v>
      </c>
      <c r="Q251" s="35">
        <v>44672</v>
      </c>
      <c r="R251" s="20" t="s">
        <v>24</v>
      </c>
      <c r="S251" s="37" t="s">
        <v>265</v>
      </c>
    </row>
    <row r="252" s="5" customFormat="1" ht="20.1" customHeight="1" spans="1:19">
      <c r="A252" s="20">
        <v>247</v>
      </c>
      <c r="B252" s="21" t="s">
        <v>632</v>
      </c>
      <c r="C252" s="22" t="s">
        <v>2548</v>
      </c>
      <c r="D252" s="21">
        <v>2500</v>
      </c>
      <c r="E252" s="23">
        <v>58.79</v>
      </c>
      <c r="F252" s="24">
        <f t="shared" si="21"/>
        <v>42.5242388161252</v>
      </c>
      <c r="G252" s="25" t="s">
        <v>64</v>
      </c>
      <c r="H252" s="26">
        <v>750000</v>
      </c>
      <c r="I252" s="26">
        <f t="shared" si="22"/>
        <v>112500</v>
      </c>
      <c r="J252" s="26">
        <f t="shared" si="23"/>
        <v>19500</v>
      </c>
      <c r="K252" s="32">
        <f t="shared" si="26"/>
        <v>132000</v>
      </c>
      <c r="L252" s="33"/>
      <c r="M252" s="34">
        <f t="shared" si="24"/>
        <v>92400</v>
      </c>
      <c r="N252" s="34">
        <f t="shared" si="27"/>
        <v>92400</v>
      </c>
      <c r="O252" s="34">
        <f t="shared" si="25"/>
        <v>39600</v>
      </c>
      <c r="P252" s="35">
        <v>44306</v>
      </c>
      <c r="Q252" s="35">
        <v>44670</v>
      </c>
      <c r="R252" s="20" t="s">
        <v>24</v>
      </c>
      <c r="S252" s="37" t="s">
        <v>634</v>
      </c>
    </row>
    <row r="253" s="5" customFormat="1" ht="20.1" customHeight="1" spans="1:19">
      <c r="A253" s="20">
        <v>248</v>
      </c>
      <c r="B253" s="21" t="s">
        <v>595</v>
      </c>
      <c r="C253" s="22" t="s">
        <v>2549</v>
      </c>
      <c r="D253" s="21">
        <v>1350</v>
      </c>
      <c r="E253" s="23">
        <v>32.05</v>
      </c>
      <c r="F253" s="24">
        <f t="shared" si="21"/>
        <v>42.1216848673947</v>
      </c>
      <c r="G253" s="25" t="s">
        <v>60</v>
      </c>
      <c r="H253" s="26">
        <v>405000</v>
      </c>
      <c r="I253" s="26">
        <f t="shared" si="22"/>
        <v>60750</v>
      </c>
      <c r="J253" s="26">
        <f t="shared" si="23"/>
        <v>10530</v>
      </c>
      <c r="K253" s="32">
        <f t="shared" si="26"/>
        <v>71280</v>
      </c>
      <c r="L253" s="33"/>
      <c r="M253" s="34">
        <f t="shared" si="24"/>
        <v>49896</v>
      </c>
      <c r="N253" s="34">
        <f t="shared" si="27"/>
        <v>49896</v>
      </c>
      <c r="O253" s="34">
        <f t="shared" si="25"/>
        <v>21384</v>
      </c>
      <c r="P253" s="35">
        <v>44306</v>
      </c>
      <c r="Q253" s="35">
        <v>44670</v>
      </c>
      <c r="R253" s="20" t="s">
        <v>28</v>
      </c>
      <c r="S253" s="37" t="s">
        <v>2550</v>
      </c>
    </row>
    <row r="254" s="5" customFormat="1" ht="20.1" customHeight="1" spans="1:19">
      <c r="A254" s="20">
        <v>249</v>
      </c>
      <c r="B254" s="21" t="s">
        <v>2551</v>
      </c>
      <c r="C254" s="22" t="s">
        <v>2552</v>
      </c>
      <c r="D254" s="21">
        <v>1200</v>
      </c>
      <c r="E254" s="23">
        <v>30.88</v>
      </c>
      <c r="F254" s="24">
        <f t="shared" si="21"/>
        <v>38.860103626943</v>
      </c>
      <c r="G254" s="25" t="s">
        <v>174</v>
      </c>
      <c r="H254" s="26">
        <v>360000</v>
      </c>
      <c r="I254" s="26">
        <f t="shared" si="22"/>
        <v>54000</v>
      </c>
      <c r="J254" s="26">
        <f t="shared" si="23"/>
        <v>9360</v>
      </c>
      <c r="K254" s="32">
        <f t="shared" si="26"/>
        <v>63360</v>
      </c>
      <c r="L254" s="33"/>
      <c r="M254" s="34">
        <f t="shared" si="24"/>
        <v>44352</v>
      </c>
      <c r="N254" s="34">
        <f t="shared" si="27"/>
        <v>44352</v>
      </c>
      <c r="O254" s="34">
        <f t="shared" si="25"/>
        <v>19008</v>
      </c>
      <c r="P254" s="35">
        <v>44302</v>
      </c>
      <c r="Q254" s="35">
        <v>44666</v>
      </c>
      <c r="R254" s="20" t="s">
        <v>24</v>
      </c>
      <c r="S254" s="37" t="s">
        <v>589</v>
      </c>
    </row>
    <row r="255" s="5" customFormat="1" ht="20.1" customHeight="1" spans="1:19">
      <c r="A255" s="20">
        <v>250</v>
      </c>
      <c r="B255" s="21" t="s">
        <v>584</v>
      </c>
      <c r="C255" s="22" t="s">
        <v>2553</v>
      </c>
      <c r="D255" s="21">
        <v>3500</v>
      </c>
      <c r="E255" s="23">
        <v>90.39</v>
      </c>
      <c r="F255" s="24">
        <f t="shared" si="21"/>
        <v>38.7210974665339</v>
      </c>
      <c r="G255" s="25" t="s">
        <v>60</v>
      </c>
      <c r="H255" s="26">
        <v>1050000</v>
      </c>
      <c r="I255" s="26">
        <f t="shared" si="22"/>
        <v>157500</v>
      </c>
      <c r="J255" s="26">
        <f t="shared" si="23"/>
        <v>27300</v>
      </c>
      <c r="K255" s="32">
        <f t="shared" si="26"/>
        <v>184800</v>
      </c>
      <c r="L255" s="33"/>
      <c r="M255" s="34">
        <f t="shared" si="24"/>
        <v>129360</v>
      </c>
      <c r="N255" s="34">
        <f t="shared" si="27"/>
        <v>129360</v>
      </c>
      <c r="O255" s="34">
        <f t="shared" si="25"/>
        <v>55440</v>
      </c>
      <c r="P255" s="35">
        <v>44306</v>
      </c>
      <c r="Q255" s="35">
        <v>44670</v>
      </c>
      <c r="R255" s="20" t="s">
        <v>24</v>
      </c>
      <c r="S255" s="37" t="s">
        <v>586</v>
      </c>
    </row>
    <row r="256" s="5" customFormat="1" ht="20.1" customHeight="1" spans="1:19">
      <c r="A256" s="20">
        <v>251</v>
      </c>
      <c r="B256" s="21" t="s">
        <v>590</v>
      </c>
      <c r="C256" s="22" t="s">
        <v>2554</v>
      </c>
      <c r="D256" s="21">
        <v>1700</v>
      </c>
      <c r="E256" s="23">
        <v>38.73</v>
      </c>
      <c r="F256" s="24">
        <f t="shared" si="21"/>
        <v>43.8936225148464</v>
      </c>
      <c r="G256" s="25" t="s">
        <v>60</v>
      </c>
      <c r="H256" s="26">
        <v>510000</v>
      </c>
      <c r="I256" s="26">
        <f t="shared" si="22"/>
        <v>76500</v>
      </c>
      <c r="J256" s="26">
        <f t="shared" si="23"/>
        <v>13260</v>
      </c>
      <c r="K256" s="32">
        <f t="shared" si="26"/>
        <v>89760</v>
      </c>
      <c r="L256" s="33"/>
      <c r="M256" s="34">
        <f t="shared" si="24"/>
        <v>62832</v>
      </c>
      <c r="N256" s="34">
        <f t="shared" si="27"/>
        <v>62832</v>
      </c>
      <c r="O256" s="34">
        <f t="shared" si="25"/>
        <v>26928</v>
      </c>
      <c r="P256" s="35">
        <v>44303</v>
      </c>
      <c r="Q256" s="35">
        <v>44667</v>
      </c>
      <c r="R256" s="20" t="s">
        <v>27</v>
      </c>
      <c r="S256" s="37" t="s">
        <v>2531</v>
      </c>
    </row>
    <row r="257" s="5" customFormat="1" ht="20.1" customHeight="1" spans="1:19">
      <c r="A257" s="20">
        <v>252</v>
      </c>
      <c r="B257" s="21" t="s">
        <v>592</v>
      </c>
      <c r="C257" s="22" t="s">
        <v>2555</v>
      </c>
      <c r="D257" s="21">
        <v>1900</v>
      </c>
      <c r="E257" s="23">
        <v>45.01</v>
      </c>
      <c r="F257" s="24">
        <f t="shared" si="21"/>
        <v>42.2128415907576</v>
      </c>
      <c r="G257" s="25" t="s">
        <v>101</v>
      </c>
      <c r="H257" s="26">
        <v>570000</v>
      </c>
      <c r="I257" s="26">
        <f t="shared" si="22"/>
        <v>85500</v>
      </c>
      <c r="J257" s="26">
        <f t="shared" si="23"/>
        <v>14820</v>
      </c>
      <c r="K257" s="32">
        <f t="shared" si="26"/>
        <v>100320</v>
      </c>
      <c r="L257" s="33"/>
      <c r="M257" s="34">
        <f t="shared" si="24"/>
        <v>70224</v>
      </c>
      <c r="N257" s="34">
        <f t="shared" si="27"/>
        <v>70224</v>
      </c>
      <c r="O257" s="34">
        <f t="shared" si="25"/>
        <v>30096</v>
      </c>
      <c r="P257" s="35">
        <v>44306</v>
      </c>
      <c r="Q257" s="35">
        <v>44670</v>
      </c>
      <c r="R257" s="20" t="s">
        <v>27</v>
      </c>
      <c r="S257" s="37" t="s">
        <v>594</v>
      </c>
    </row>
    <row r="258" s="5" customFormat="1" ht="20.1" customHeight="1" spans="1:19">
      <c r="A258" s="20">
        <v>253</v>
      </c>
      <c r="B258" s="21" t="s">
        <v>592</v>
      </c>
      <c r="C258" s="22" t="s">
        <v>2556</v>
      </c>
      <c r="D258" s="21">
        <v>2600</v>
      </c>
      <c r="E258" s="23">
        <v>65</v>
      </c>
      <c r="F258" s="24">
        <f t="shared" si="21"/>
        <v>40</v>
      </c>
      <c r="G258" s="25" t="s">
        <v>101</v>
      </c>
      <c r="H258" s="26">
        <v>780000</v>
      </c>
      <c r="I258" s="26">
        <f t="shared" si="22"/>
        <v>117000</v>
      </c>
      <c r="J258" s="26">
        <f t="shared" si="23"/>
        <v>20280</v>
      </c>
      <c r="K258" s="32">
        <f t="shared" si="26"/>
        <v>137280</v>
      </c>
      <c r="L258" s="33"/>
      <c r="M258" s="34">
        <f t="shared" si="24"/>
        <v>96096</v>
      </c>
      <c r="N258" s="34">
        <f t="shared" si="27"/>
        <v>96096</v>
      </c>
      <c r="O258" s="34">
        <f t="shared" si="25"/>
        <v>41184</v>
      </c>
      <c r="P258" s="35">
        <v>44310</v>
      </c>
      <c r="Q258" s="35">
        <v>44674</v>
      </c>
      <c r="R258" s="20" t="s">
        <v>27</v>
      </c>
      <c r="S258" s="37" t="s">
        <v>2557</v>
      </c>
    </row>
    <row r="259" s="5" customFormat="1" ht="20.1" customHeight="1" spans="1:19">
      <c r="A259" s="20">
        <v>254</v>
      </c>
      <c r="B259" s="21" t="s">
        <v>574</v>
      </c>
      <c r="C259" s="22" t="s">
        <v>2558</v>
      </c>
      <c r="D259" s="21">
        <v>3900</v>
      </c>
      <c r="E259" s="23">
        <v>89.21</v>
      </c>
      <c r="F259" s="24">
        <f t="shared" si="21"/>
        <v>43.7170720771214</v>
      </c>
      <c r="G259" s="25" t="s">
        <v>60</v>
      </c>
      <c r="H259" s="26">
        <v>1170000</v>
      </c>
      <c r="I259" s="26">
        <f t="shared" si="22"/>
        <v>175500</v>
      </c>
      <c r="J259" s="26">
        <f t="shared" si="23"/>
        <v>30420</v>
      </c>
      <c r="K259" s="32">
        <f t="shared" si="26"/>
        <v>205920</v>
      </c>
      <c r="L259" s="33"/>
      <c r="M259" s="34">
        <f t="shared" si="24"/>
        <v>144144</v>
      </c>
      <c r="N259" s="34">
        <f t="shared" si="27"/>
        <v>144144</v>
      </c>
      <c r="O259" s="34">
        <f t="shared" si="25"/>
        <v>61776</v>
      </c>
      <c r="P259" s="35">
        <v>44303</v>
      </c>
      <c r="Q259" s="35">
        <v>44667</v>
      </c>
      <c r="R259" s="20" t="s">
        <v>24</v>
      </c>
      <c r="S259" s="37" t="s">
        <v>142</v>
      </c>
    </row>
    <row r="260" s="5" customFormat="1" ht="20.1" customHeight="1" spans="1:19">
      <c r="A260" s="20">
        <v>255</v>
      </c>
      <c r="B260" s="21" t="s">
        <v>505</v>
      </c>
      <c r="C260" s="22" t="s">
        <v>2559</v>
      </c>
      <c r="D260" s="21">
        <v>2100</v>
      </c>
      <c r="E260" s="23">
        <v>41.09</v>
      </c>
      <c r="F260" s="24">
        <f t="shared" si="21"/>
        <v>51.1073253833049</v>
      </c>
      <c r="G260" s="25" t="s">
        <v>60</v>
      </c>
      <c r="H260" s="26">
        <v>630000</v>
      </c>
      <c r="I260" s="26">
        <f t="shared" si="22"/>
        <v>94500</v>
      </c>
      <c r="J260" s="26">
        <f t="shared" si="23"/>
        <v>16380</v>
      </c>
      <c r="K260" s="32">
        <f t="shared" si="26"/>
        <v>110880</v>
      </c>
      <c r="L260" s="33"/>
      <c r="M260" s="34">
        <f t="shared" si="24"/>
        <v>77616</v>
      </c>
      <c r="N260" s="34">
        <f t="shared" si="27"/>
        <v>77616</v>
      </c>
      <c r="O260" s="34">
        <f t="shared" si="25"/>
        <v>33264</v>
      </c>
      <c r="P260" s="35">
        <v>44302</v>
      </c>
      <c r="Q260" s="35">
        <v>44666</v>
      </c>
      <c r="R260" s="20" t="s">
        <v>24</v>
      </c>
      <c r="S260" s="37" t="s">
        <v>542</v>
      </c>
    </row>
    <row r="261" s="5" customFormat="1" ht="20.1" customHeight="1" spans="1:19">
      <c r="A261" s="20">
        <v>256</v>
      </c>
      <c r="B261" s="21" t="s">
        <v>603</v>
      </c>
      <c r="C261" s="22" t="s">
        <v>2560</v>
      </c>
      <c r="D261" s="21">
        <v>2700</v>
      </c>
      <c r="E261" s="23">
        <v>63.23</v>
      </c>
      <c r="F261" s="24">
        <f t="shared" si="21"/>
        <v>42.7012494069271</v>
      </c>
      <c r="G261" s="25" t="s">
        <v>101</v>
      </c>
      <c r="H261" s="26">
        <v>810000</v>
      </c>
      <c r="I261" s="26">
        <f t="shared" si="22"/>
        <v>121500</v>
      </c>
      <c r="J261" s="26">
        <f t="shared" si="23"/>
        <v>21060</v>
      </c>
      <c r="K261" s="32">
        <f t="shared" si="26"/>
        <v>142560</v>
      </c>
      <c r="L261" s="33"/>
      <c r="M261" s="34">
        <f t="shared" si="24"/>
        <v>99792</v>
      </c>
      <c r="N261" s="34">
        <f t="shared" si="27"/>
        <v>99792</v>
      </c>
      <c r="O261" s="34">
        <f t="shared" si="25"/>
        <v>42768</v>
      </c>
      <c r="P261" s="35">
        <v>44303</v>
      </c>
      <c r="Q261" s="35">
        <v>44667</v>
      </c>
      <c r="R261" s="20" t="s">
        <v>24</v>
      </c>
      <c r="S261" s="37" t="s">
        <v>265</v>
      </c>
    </row>
    <row r="262" s="5" customFormat="1" ht="20.1" customHeight="1" spans="1:19">
      <c r="A262" s="20">
        <v>257</v>
      </c>
      <c r="B262" s="21" t="s">
        <v>460</v>
      </c>
      <c r="C262" s="22" t="s">
        <v>2561</v>
      </c>
      <c r="D262" s="21">
        <v>1400</v>
      </c>
      <c r="E262" s="23">
        <v>31.94</v>
      </c>
      <c r="F262" s="24">
        <f t="shared" ref="F262:F325" si="28">D262/E262</f>
        <v>43.8321853475266</v>
      </c>
      <c r="G262" s="25" t="s">
        <v>60</v>
      </c>
      <c r="H262" s="26">
        <v>420000</v>
      </c>
      <c r="I262" s="26">
        <f t="shared" ref="I262:I325" si="29">H262*15%</f>
        <v>63000</v>
      </c>
      <c r="J262" s="26">
        <f t="shared" ref="J262:J325" si="30">H262*2.6%</f>
        <v>10920</v>
      </c>
      <c r="K262" s="32">
        <f t="shared" si="26"/>
        <v>73920</v>
      </c>
      <c r="L262" s="33"/>
      <c r="M262" s="34">
        <f t="shared" ref="M262:M325" si="31">K262*0.7</f>
        <v>51744</v>
      </c>
      <c r="N262" s="34">
        <f t="shared" si="27"/>
        <v>51744</v>
      </c>
      <c r="O262" s="34">
        <f t="shared" ref="O262:O325" si="32">K262*0.3</f>
        <v>22176</v>
      </c>
      <c r="P262" s="35">
        <v>44304</v>
      </c>
      <c r="Q262" s="35">
        <v>44668</v>
      </c>
      <c r="R262" s="20" t="s">
        <v>28</v>
      </c>
      <c r="S262" s="37" t="s">
        <v>2562</v>
      </c>
    </row>
    <row r="263" s="5" customFormat="1" ht="20.1" customHeight="1" spans="1:19">
      <c r="A263" s="20">
        <v>258</v>
      </c>
      <c r="B263" s="21" t="s">
        <v>607</v>
      </c>
      <c r="C263" s="22" t="s">
        <v>2563</v>
      </c>
      <c r="D263" s="21">
        <v>6000</v>
      </c>
      <c r="E263" s="23">
        <v>151.73</v>
      </c>
      <c r="F263" s="24">
        <f t="shared" si="28"/>
        <v>39.5439267119225</v>
      </c>
      <c r="G263" s="25" t="s">
        <v>162</v>
      </c>
      <c r="H263" s="26">
        <v>1800000</v>
      </c>
      <c r="I263" s="26">
        <f t="shared" si="29"/>
        <v>270000</v>
      </c>
      <c r="J263" s="26">
        <f t="shared" si="30"/>
        <v>46800</v>
      </c>
      <c r="K263" s="32">
        <f t="shared" ref="K263:K326" si="33">I263+J263</f>
        <v>316800</v>
      </c>
      <c r="L263" s="33"/>
      <c r="M263" s="34">
        <f t="shared" si="31"/>
        <v>221760</v>
      </c>
      <c r="N263" s="34">
        <f t="shared" ref="N263:N326" si="34">L263+M263</f>
        <v>221760</v>
      </c>
      <c r="O263" s="34">
        <f t="shared" si="32"/>
        <v>95040</v>
      </c>
      <c r="P263" s="35">
        <v>44306</v>
      </c>
      <c r="Q263" s="35">
        <v>44670</v>
      </c>
      <c r="R263" s="20" t="s">
        <v>24</v>
      </c>
      <c r="S263" s="37" t="s">
        <v>609</v>
      </c>
    </row>
    <row r="264" s="5" customFormat="1" ht="20.1" customHeight="1" spans="1:19">
      <c r="A264" s="20">
        <v>259</v>
      </c>
      <c r="B264" s="21" t="s">
        <v>610</v>
      </c>
      <c r="C264" s="22" t="s">
        <v>2564</v>
      </c>
      <c r="D264" s="21">
        <v>700</v>
      </c>
      <c r="E264" s="23">
        <v>21.6</v>
      </c>
      <c r="F264" s="24">
        <f t="shared" si="28"/>
        <v>32.4074074074074</v>
      </c>
      <c r="G264" s="25" t="s">
        <v>162</v>
      </c>
      <c r="H264" s="26">
        <v>210000</v>
      </c>
      <c r="I264" s="26">
        <f t="shared" si="29"/>
        <v>31500</v>
      </c>
      <c r="J264" s="26">
        <f t="shared" si="30"/>
        <v>5460</v>
      </c>
      <c r="K264" s="32">
        <f t="shared" si="33"/>
        <v>36960</v>
      </c>
      <c r="L264" s="33"/>
      <c r="M264" s="34">
        <f t="shared" si="31"/>
        <v>25872</v>
      </c>
      <c r="N264" s="34">
        <f t="shared" si="34"/>
        <v>25872</v>
      </c>
      <c r="O264" s="34">
        <f t="shared" si="32"/>
        <v>11088</v>
      </c>
      <c r="P264" s="35">
        <v>44305</v>
      </c>
      <c r="Q264" s="35">
        <v>44669</v>
      </c>
      <c r="R264" s="20" t="s">
        <v>26</v>
      </c>
      <c r="S264" s="37" t="s">
        <v>2523</v>
      </c>
    </row>
    <row r="265" s="5" customFormat="1" ht="20.1" customHeight="1" spans="1:19">
      <c r="A265" s="20">
        <v>260</v>
      </c>
      <c r="B265" s="21" t="s">
        <v>2551</v>
      </c>
      <c r="C265" s="22" t="s">
        <v>2565</v>
      </c>
      <c r="D265" s="21">
        <v>1000</v>
      </c>
      <c r="E265" s="23">
        <v>24.68</v>
      </c>
      <c r="F265" s="24">
        <f t="shared" si="28"/>
        <v>40.5186385737439</v>
      </c>
      <c r="G265" s="25" t="s">
        <v>613</v>
      </c>
      <c r="H265" s="26">
        <v>300000</v>
      </c>
      <c r="I265" s="26">
        <f t="shared" si="29"/>
        <v>45000</v>
      </c>
      <c r="J265" s="26">
        <f t="shared" si="30"/>
        <v>7800</v>
      </c>
      <c r="K265" s="32">
        <f t="shared" si="33"/>
        <v>52800</v>
      </c>
      <c r="L265" s="33"/>
      <c r="M265" s="34">
        <f t="shared" si="31"/>
        <v>36960</v>
      </c>
      <c r="N265" s="34">
        <f t="shared" si="34"/>
        <v>36960</v>
      </c>
      <c r="O265" s="34">
        <f t="shared" si="32"/>
        <v>15840</v>
      </c>
      <c r="P265" s="35">
        <v>44303</v>
      </c>
      <c r="Q265" s="35">
        <v>44667</v>
      </c>
      <c r="R265" s="20" t="s">
        <v>24</v>
      </c>
      <c r="S265" s="37" t="s">
        <v>589</v>
      </c>
    </row>
    <row r="266" s="5" customFormat="1" ht="20.1" customHeight="1" spans="1:19">
      <c r="A266" s="20">
        <v>261</v>
      </c>
      <c r="B266" s="21" t="s">
        <v>614</v>
      </c>
      <c r="C266" s="22" t="s">
        <v>2566</v>
      </c>
      <c r="D266" s="21">
        <v>5600</v>
      </c>
      <c r="E266" s="23">
        <v>140.7</v>
      </c>
      <c r="F266" s="24">
        <f t="shared" si="28"/>
        <v>39.8009950248756</v>
      </c>
      <c r="G266" s="25" t="s">
        <v>60</v>
      </c>
      <c r="H266" s="26">
        <v>1680000</v>
      </c>
      <c r="I266" s="26">
        <f t="shared" si="29"/>
        <v>252000</v>
      </c>
      <c r="J266" s="26">
        <f t="shared" si="30"/>
        <v>43680</v>
      </c>
      <c r="K266" s="32">
        <f t="shared" si="33"/>
        <v>295680</v>
      </c>
      <c r="L266" s="33"/>
      <c r="M266" s="34">
        <f t="shared" si="31"/>
        <v>206976</v>
      </c>
      <c r="N266" s="34">
        <f t="shared" si="34"/>
        <v>206976</v>
      </c>
      <c r="O266" s="34">
        <f t="shared" si="32"/>
        <v>88704</v>
      </c>
      <c r="P266" s="35">
        <v>44303</v>
      </c>
      <c r="Q266" s="35">
        <v>44667</v>
      </c>
      <c r="R266" s="20" t="s">
        <v>27</v>
      </c>
      <c r="S266" s="37" t="s">
        <v>2531</v>
      </c>
    </row>
    <row r="267" s="5" customFormat="1" ht="20.1" customHeight="1" spans="1:19">
      <c r="A267" s="20">
        <v>262</v>
      </c>
      <c r="B267" s="20" t="s">
        <v>618</v>
      </c>
      <c r="C267" s="22" t="s">
        <v>2567</v>
      </c>
      <c r="D267" s="21">
        <v>2300</v>
      </c>
      <c r="E267" s="23">
        <v>50.7</v>
      </c>
      <c r="F267" s="24">
        <f t="shared" si="28"/>
        <v>45.3648915187377</v>
      </c>
      <c r="G267" s="25" t="s">
        <v>60</v>
      </c>
      <c r="H267" s="26">
        <v>690000</v>
      </c>
      <c r="I267" s="26">
        <f t="shared" si="29"/>
        <v>103500</v>
      </c>
      <c r="J267" s="26">
        <f t="shared" si="30"/>
        <v>17940</v>
      </c>
      <c r="K267" s="32">
        <f t="shared" si="33"/>
        <v>121440</v>
      </c>
      <c r="L267" s="33"/>
      <c r="M267" s="34">
        <f t="shared" si="31"/>
        <v>85008</v>
      </c>
      <c r="N267" s="34">
        <f t="shared" si="34"/>
        <v>85008</v>
      </c>
      <c r="O267" s="34">
        <f t="shared" si="32"/>
        <v>36432</v>
      </c>
      <c r="P267" s="35">
        <v>44331</v>
      </c>
      <c r="Q267" s="35">
        <v>44695</v>
      </c>
      <c r="R267" s="20" t="s">
        <v>28</v>
      </c>
      <c r="S267" s="37" t="s">
        <v>2568</v>
      </c>
    </row>
    <row r="268" s="5" customFormat="1" ht="20.1" customHeight="1" spans="1:19">
      <c r="A268" s="20">
        <v>263</v>
      </c>
      <c r="B268" s="21" t="s">
        <v>616</v>
      </c>
      <c r="C268" s="22" t="s">
        <v>2569</v>
      </c>
      <c r="D268" s="21">
        <v>700</v>
      </c>
      <c r="E268" s="23">
        <v>19.04</v>
      </c>
      <c r="F268" s="24">
        <f t="shared" si="28"/>
        <v>36.7647058823529</v>
      </c>
      <c r="G268" s="25" t="s">
        <v>60</v>
      </c>
      <c r="H268" s="26">
        <v>210000</v>
      </c>
      <c r="I268" s="26">
        <f t="shared" si="29"/>
        <v>31500</v>
      </c>
      <c r="J268" s="26">
        <f t="shared" si="30"/>
        <v>5460</v>
      </c>
      <c r="K268" s="32">
        <f t="shared" si="33"/>
        <v>36960</v>
      </c>
      <c r="L268" s="33"/>
      <c r="M268" s="34">
        <f t="shared" si="31"/>
        <v>25872</v>
      </c>
      <c r="N268" s="34">
        <f t="shared" si="34"/>
        <v>25872</v>
      </c>
      <c r="O268" s="34">
        <f t="shared" si="32"/>
        <v>11088</v>
      </c>
      <c r="P268" s="35">
        <v>44304</v>
      </c>
      <c r="Q268" s="35">
        <v>44668</v>
      </c>
      <c r="R268" s="20" t="s">
        <v>26</v>
      </c>
      <c r="S268" s="37" t="s">
        <v>2523</v>
      </c>
    </row>
    <row r="269" s="5" customFormat="1" ht="20.1" customHeight="1" spans="1:19">
      <c r="A269" s="20">
        <v>264</v>
      </c>
      <c r="B269" s="21" t="s">
        <v>621</v>
      </c>
      <c r="C269" s="22" t="s">
        <v>2570</v>
      </c>
      <c r="D269" s="21">
        <v>2400</v>
      </c>
      <c r="E269" s="23">
        <v>86.68</v>
      </c>
      <c r="F269" s="24">
        <f t="shared" si="28"/>
        <v>27.6880479926165</v>
      </c>
      <c r="G269" s="25" t="s">
        <v>101</v>
      </c>
      <c r="H269" s="26">
        <v>720000</v>
      </c>
      <c r="I269" s="26">
        <f t="shared" si="29"/>
        <v>108000</v>
      </c>
      <c r="J269" s="26">
        <f t="shared" si="30"/>
        <v>18720</v>
      </c>
      <c r="K269" s="32">
        <f t="shared" si="33"/>
        <v>126720</v>
      </c>
      <c r="L269" s="33"/>
      <c r="M269" s="34">
        <f t="shared" si="31"/>
        <v>88704</v>
      </c>
      <c r="N269" s="34">
        <f t="shared" si="34"/>
        <v>88704</v>
      </c>
      <c r="O269" s="34">
        <f t="shared" si="32"/>
        <v>38016</v>
      </c>
      <c r="P269" s="35">
        <v>44303</v>
      </c>
      <c r="Q269" s="35">
        <v>44667</v>
      </c>
      <c r="R269" s="20" t="s">
        <v>24</v>
      </c>
      <c r="S269" s="37" t="s">
        <v>265</v>
      </c>
    </row>
    <row r="270" s="5" customFormat="1" ht="20.1" customHeight="1" spans="1:19">
      <c r="A270" s="20">
        <v>265</v>
      </c>
      <c r="B270" s="21" t="s">
        <v>623</v>
      </c>
      <c r="C270" s="22" t="s">
        <v>2571</v>
      </c>
      <c r="D270" s="21">
        <v>3700</v>
      </c>
      <c r="E270" s="23">
        <v>87.42</v>
      </c>
      <c r="F270" s="24">
        <f t="shared" si="28"/>
        <v>42.3244108899565</v>
      </c>
      <c r="G270" s="25" t="s">
        <v>60</v>
      </c>
      <c r="H270" s="26">
        <v>1110000</v>
      </c>
      <c r="I270" s="26">
        <f t="shared" si="29"/>
        <v>166500</v>
      </c>
      <c r="J270" s="26">
        <f t="shared" si="30"/>
        <v>28860</v>
      </c>
      <c r="K270" s="32">
        <f t="shared" si="33"/>
        <v>195360</v>
      </c>
      <c r="L270" s="33"/>
      <c r="M270" s="34">
        <f t="shared" si="31"/>
        <v>136752</v>
      </c>
      <c r="N270" s="34">
        <f t="shared" si="34"/>
        <v>136752</v>
      </c>
      <c r="O270" s="34">
        <f t="shared" si="32"/>
        <v>58608</v>
      </c>
      <c r="P270" s="35">
        <v>44303</v>
      </c>
      <c r="Q270" s="35">
        <v>44667</v>
      </c>
      <c r="R270" s="20" t="s">
        <v>27</v>
      </c>
      <c r="S270" s="37" t="s">
        <v>625</v>
      </c>
    </row>
    <row r="271" s="5" customFormat="1" ht="20.1" customHeight="1" spans="1:19">
      <c r="A271" s="20">
        <v>266</v>
      </c>
      <c r="B271" s="21" t="s">
        <v>626</v>
      </c>
      <c r="C271" s="22" t="s">
        <v>2572</v>
      </c>
      <c r="D271" s="21">
        <v>1900</v>
      </c>
      <c r="E271" s="23">
        <v>43.36</v>
      </c>
      <c r="F271" s="24">
        <f t="shared" si="28"/>
        <v>43.8191881918819</v>
      </c>
      <c r="G271" s="25" t="s">
        <v>60</v>
      </c>
      <c r="H271" s="26">
        <v>570000</v>
      </c>
      <c r="I271" s="26">
        <f t="shared" si="29"/>
        <v>85500</v>
      </c>
      <c r="J271" s="26">
        <f t="shared" si="30"/>
        <v>14820</v>
      </c>
      <c r="K271" s="32">
        <f t="shared" si="33"/>
        <v>100320</v>
      </c>
      <c r="L271" s="33"/>
      <c r="M271" s="34">
        <f t="shared" si="31"/>
        <v>70224</v>
      </c>
      <c r="N271" s="34">
        <f t="shared" si="34"/>
        <v>70224</v>
      </c>
      <c r="O271" s="34">
        <f t="shared" si="32"/>
        <v>30096</v>
      </c>
      <c r="P271" s="35">
        <v>44306</v>
      </c>
      <c r="Q271" s="35">
        <v>44670</v>
      </c>
      <c r="R271" s="20" t="s">
        <v>24</v>
      </c>
      <c r="S271" s="37" t="s">
        <v>586</v>
      </c>
    </row>
    <row r="272" s="5" customFormat="1" ht="20.1" customHeight="1" spans="1:19">
      <c r="A272" s="20">
        <v>267</v>
      </c>
      <c r="B272" s="21" t="s">
        <v>628</v>
      </c>
      <c r="C272" s="22" t="s">
        <v>2573</v>
      </c>
      <c r="D272" s="21">
        <v>2500</v>
      </c>
      <c r="E272" s="23">
        <v>65.14</v>
      </c>
      <c r="F272" s="24">
        <f t="shared" si="28"/>
        <v>38.3788762665029</v>
      </c>
      <c r="G272" s="25" t="s">
        <v>60</v>
      </c>
      <c r="H272" s="26">
        <v>750000</v>
      </c>
      <c r="I272" s="26">
        <f t="shared" si="29"/>
        <v>112500</v>
      </c>
      <c r="J272" s="26">
        <f t="shared" si="30"/>
        <v>19500</v>
      </c>
      <c r="K272" s="32">
        <f t="shared" si="33"/>
        <v>132000</v>
      </c>
      <c r="L272" s="33"/>
      <c r="M272" s="34">
        <f t="shared" si="31"/>
        <v>92400</v>
      </c>
      <c r="N272" s="34">
        <f t="shared" si="34"/>
        <v>92400</v>
      </c>
      <c r="O272" s="34">
        <f t="shared" si="32"/>
        <v>39600</v>
      </c>
      <c r="P272" s="35">
        <v>44308</v>
      </c>
      <c r="Q272" s="35">
        <v>44672</v>
      </c>
      <c r="R272" s="20" t="s">
        <v>24</v>
      </c>
      <c r="S272" s="37" t="s">
        <v>630</v>
      </c>
    </row>
    <row r="273" s="5" customFormat="1" ht="20.1" customHeight="1" spans="1:19">
      <c r="A273" s="20">
        <v>268</v>
      </c>
      <c r="B273" s="21" t="s">
        <v>495</v>
      </c>
      <c r="C273" s="22" t="s">
        <v>2574</v>
      </c>
      <c r="D273" s="21">
        <v>3100</v>
      </c>
      <c r="E273" s="23">
        <v>71.85</v>
      </c>
      <c r="F273" s="24">
        <f t="shared" si="28"/>
        <v>43.1454418928323</v>
      </c>
      <c r="G273" s="25" t="s">
        <v>60</v>
      </c>
      <c r="H273" s="26">
        <v>930000</v>
      </c>
      <c r="I273" s="26">
        <f t="shared" si="29"/>
        <v>139500</v>
      </c>
      <c r="J273" s="26">
        <f t="shared" si="30"/>
        <v>24180</v>
      </c>
      <c r="K273" s="32">
        <f t="shared" si="33"/>
        <v>163680</v>
      </c>
      <c r="L273" s="33"/>
      <c r="M273" s="34">
        <f t="shared" si="31"/>
        <v>114576</v>
      </c>
      <c r="N273" s="34">
        <f t="shared" si="34"/>
        <v>114576</v>
      </c>
      <c r="O273" s="34">
        <f t="shared" si="32"/>
        <v>49104</v>
      </c>
      <c r="P273" s="35">
        <v>44303</v>
      </c>
      <c r="Q273" s="35">
        <v>44667</v>
      </c>
      <c r="R273" s="20" t="s">
        <v>24</v>
      </c>
      <c r="S273" s="37" t="s">
        <v>504</v>
      </c>
    </row>
    <row r="274" s="5" customFormat="1" ht="20.1" customHeight="1" spans="1:19">
      <c r="A274" s="20">
        <v>269</v>
      </c>
      <c r="B274" s="21" t="s">
        <v>635</v>
      </c>
      <c r="C274" s="22" t="s">
        <v>2575</v>
      </c>
      <c r="D274" s="21">
        <v>2850</v>
      </c>
      <c r="E274" s="23">
        <v>65.35</v>
      </c>
      <c r="F274" s="24">
        <f t="shared" si="28"/>
        <v>43.6113236419281</v>
      </c>
      <c r="G274" s="25" t="s">
        <v>60</v>
      </c>
      <c r="H274" s="26">
        <v>855000</v>
      </c>
      <c r="I274" s="26">
        <f t="shared" si="29"/>
        <v>128250</v>
      </c>
      <c r="J274" s="26">
        <f t="shared" si="30"/>
        <v>22230</v>
      </c>
      <c r="K274" s="32">
        <f t="shared" si="33"/>
        <v>150480</v>
      </c>
      <c r="L274" s="33"/>
      <c r="M274" s="34">
        <f t="shared" si="31"/>
        <v>105336</v>
      </c>
      <c r="N274" s="34">
        <f t="shared" si="34"/>
        <v>105336</v>
      </c>
      <c r="O274" s="34">
        <f t="shared" si="32"/>
        <v>45144</v>
      </c>
      <c r="P274" s="35">
        <v>44305</v>
      </c>
      <c r="Q274" s="35">
        <v>44669</v>
      </c>
      <c r="R274" s="20" t="s">
        <v>24</v>
      </c>
      <c r="S274" s="37" t="s">
        <v>265</v>
      </c>
    </row>
    <row r="275" s="5" customFormat="1" ht="20.1" customHeight="1" spans="1:19">
      <c r="A275" s="20">
        <v>270</v>
      </c>
      <c r="B275" s="21" t="s">
        <v>637</v>
      </c>
      <c r="C275" s="22" t="s">
        <v>2576</v>
      </c>
      <c r="D275" s="21">
        <v>3500</v>
      </c>
      <c r="E275" s="23">
        <v>92.93</v>
      </c>
      <c r="F275" s="24">
        <f t="shared" si="28"/>
        <v>37.6627569138061</v>
      </c>
      <c r="G275" s="25" t="s">
        <v>60</v>
      </c>
      <c r="H275" s="26">
        <v>1050000</v>
      </c>
      <c r="I275" s="26">
        <f t="shared" si="29"/>
        <v>157500</v>
      </c>
      <c r="J275" s="26">
        <f t="shared" si="30"/>
        <v>27300</v>
      </c>
      <c r="K275" s="32">
        <f t="shared" si="33"/>
        <v>184800</v>
      </c>
      <c r="L275" s="33"/>
      <c r="M275" s="34">
        <f t="shared" si="31"/>
        <v>129360</v>
      </c>
      <c r="N275" s="34">
        <f t="shared" si="34"/>
        <v>129360</v>
      </c>
      <c r="O275" s="34">
        <f t="shared" si="32"/>
        <v>55440</v>
      </c>
      <c r="P275" s="35">
        <v>44313</v>
      </c>
      <c r="Q275" s="35">
        <v>44677</v>
      </c>
      <c r="R275" s="20" t="s">
        <v>24</v>
      </c>
      <c r="S275" s="37" t="s">
        <v>634</v>
      </c>
    </row>
    <row r="276" s="5" customFormat="1" ht="20.1" customHeight="1" spans="1:19">
      <c r="A276" s="20">
        <v>271</v>
      </c>
      <c r="B276" s="21" t="s">
        <v>641</v>
      </c>
      <c r="C276" s="22" t="s">
        <v>2577</v>
      </c>
      <c r="D276" s="21">
        <v>2800</v>
      </c>
      <c r="E276" s="23">
        <v>64.08</v>
      </c>
      <c r="F276" s="24">
        <f t="shared" si="28"/>
        <v>43.6953807740325</v>
      </c>
      <c r="G276" s="25" t="s">
        <v>60</v>
      </c>
      <c r="H276" s="26">
        <v>840000</v>
      </c>
      <c r="I276" s="26">
        <f t="shared" si="29"/>
        <v>126000</v>
      </c>
      <c r="J276" s="26">
        <f t="shared" si="30"/>
        <v>21840</v>
      </c>
      <c r="K276" s="32">
        <f t="shared" si="33"/>
        <v>147840</v>
      </c>
      <c r="L276" s="33"/>
      <c r="M276" s="34">
        <f t="shared" si="31"/>
        <v>103488</v>
      </c>
      <c r="N276" s="34">
        <f t="shared" si="34"/>
        <v>103488</v>
      </c>
      <c r="O276" s="34">
        <f t="shared" si="32"/>
        <v>44352</v>
      </c>
      <c r="P276" s="35">
        <v>44312</v>
      </c>
      <c r="Q276" s="35">
        <v>44676</v>
      </c>
      <c r="R276" s="20" t="s">
        <v>27</v>
      </c>
      <c r="S276" s="37" t="s">
        <v>1170</v>
      </c>
    </row>
    <row r="277" s="5" customFormat="1" ht="20.1" customHeight="1" spans="1:19">
      <c r="A277" s="20">
        <v>272</v>
      </c>
      <c r="B277" s="21" t="s">
        <v>74</v>
      </c>
      <c r="C277" s="22" t="s">
        <v>2578</v>
      </c>
      <c r="D277" s="21">
        <v>2000</v>
      </c>
      <c r="E277" s="23">
        <v>45.9</v>
      </c>
      <c r="F277" s="24">
        <f t="shared" si="28"/>
        <v>43.5729847494553</v>
      </c>
      <c r="G277" s="25" t="s">
        <v>60</v>
      </c>
      <c r="H277" s="26">
        <v>600000</v>
      </c>
      <c r="I277" s="26">
        <f t="shared" si="29"/>
        <v>90000</v>
      </c>
      <c r="J277" s="26">
        <f t="shared" si="30"/>
        <v>15600</v>
      </c>
      <c r="K277" s="32">
        <f t="shared" si="33"/>
        <v>105600</v>
      </c>
      <c r="L277" s="33"/>
      <c r="M277" s="34">
        <f t="shared" si="31"/>
        <v>73920</v>
      </c>
      <c r="N277" s="34">
        <f t="shared" si="34"/>
        <v>73920</v>
      </c>
      <c r="O277" s="34">
        <f t="shared" si="32"/>
        <v>31680</v>
      </c>
      <c r="P277" s="35">
        <v>44306</v>
      </c>
      <c r="Q277" s="35">
        <v>44670</v>
      </c>
      <c r="R277" s="20" t="s">
        <v>24</v>
      </c>
      <c r="S277" s="37" t="s">
        <v>645</v>
      </c>
    </row>
    <row r="278" s="5" customFormat="1" ht="20.1" customHeight="1" spans="1:19">
      <c r="A278" s="20">
        <v>273</v>
      </c>
      <c r="B278" s="21" t="s">
        <v>641</v>
      </c>
      <c r="C278" s="22" t="s">
        <v>2579</v>
      </c>
      <c r="D278" s="21">
        <v>1200</v>
      </c>
      <c r="E278" s="23">
        <v>29.52</v>
      </c>
      <c r="F278" s="24">
        <f t="shared" si="28"/>
        <v>40.650406504065</v>
      </c>
      <c r="G278" s="25" t="s">
        <v>162</v>
      </c>
      <c r="H278" s="26">
        <v>360000</v>
      </c>
      <c r="I278" s="26">
        <f t="shared" si="29"/>
        <v>54000</v>
      </c>
      <c r="J278" s="26">
        <f t="shared" si="30"/>
        <v>9360</v>
      </c>
      <c r="K278" s="32">
        <f t="shared" si="33"/>
        <v>63360</v>
      </c>
      <c r="L278" s="33"/>
      <c r="M278" s="34">
        <f t="shared" si="31"/>
        <v>44352</v>
      </c>
      <c r="N278" s="34">
        <f t="shared" si="34"/>
        <v>44352</v>
      </c>
      <c r="O278" s="34">
        <f t="shared" si="32"/>
        <v>19008</v>
      </c>
      <c r="P278" s="35">
        <v>44312</v>
      </c>
      <c r="Q278" s="35">
        <v>44676</v>
      </c>
      <c r="R278" s="20" t="s">
        <v>27</v>
      </c>
      <c r="S278" s="37" t="s">
        <v>1170</v>
      </c>
    </row>
    <row r="279" s="5" customFormat="1" ht="20.1" customHeight="1" spans="1:19">
      <c r="A279" s="20">
        <v>274</v>
      </c>
      <c r="B279" s="21" t="s">
        <v>639</v>
      </c>
      <c r="C279" s="22" t="s">
        <v>2580</v>
      </c>
      <c r="D279" s="21">
        <v>1100</v>
      </c>
      <c r="E279" s="23">
        <v>25.29</v>
      </c>
      <c r="F279" s="24">
        <f t="shared" si="28"/>
        <v>43.4954527481218</v>
      </c>
      <c r="G279" s="25" t="s">
        <v>60</v>
      </c>
      <c r="H279" s="26">
        <v>330000</v>
      </c>
      <c r="I279" s="26">
        <f t="shared" si="29"/>
        <v>49500</v>
      </c>
      <c r="J279" s="26">
        <f t="shared" si="30"/>
        <v>8580</v>
      </c>
      <c r="K279" s="32">
        <f t="shared" si="33"/>
        <v>58080</v>
      </c>
      <c r="L279" s="33"/>
      <c r="M279" s="34">
        <f t="shared" si="31"/>
        <v>40656</v>
      </c>
      <c r="N279" s="34">
        <f t="shared" si="34"/>
        <v>40656</v>
      </c>
      <c r="O279" s="34">
        <f t="shared" si="32"/>
        <v>17424</v>
      </c>
      <c r="P279" s="35">
        <v>44306</v>
      </c>
      <c r="Q279" s="35">
        <v>44670</v>
      </c>
      <c r="R279" s="20" t="s">
        <v>24</v>
      </c>
      <c r="S279" s="37" t="s">
        <v>124</v>
      </c>
    </row>
    <row r="280" s="5" customFormat="1" ht="20.1" customHeight="1" spans="1:19">
      <c r="A280" s="20">
        <v>275</v>
      </c>
      <c r="B280" s="21" t="s">
        <v>646</v>
      </c>
      <c r="C280" s="22" t="s">
        <v>2581</v>
      </c>
      <c r="D280" s="21">
        <v>1000</v>
      </c>
      <c r="E280" s="23">
        <v>24.28</v>
      </c>
      <c r="F280" s="24">
        <f t="shared" si="28"/>
        <v>41.1861614497529</v>
      </c>
      <c r="G280" s="25" t="s">
        <v>64</v>
      </c>
      <c r="H280" s="26">
        <v>300000</v>
      </c>
      <c r="I280" s="26">
        <f t="shared" si="29"/>
        <v>45000</v>
      </c>
      <c r="J280" s="26">
        <f t="shared" si="30"/>
        <v>7800</v>
      </c>
      <c r="K280" s="32">
        <f t="shared" si="33"/>
        <v>52800</v>
      </c>
      <c r="L280" s="33"/>
      <c r="M280" s="34">
        <f t="shared" si="31"/>
        <v>36960</v>
      </c>
      <c r="N280" s="34">
        <f t="shared" si="34"/>
        <v>36960</v>
      </c>
      <c r="O280" s="34">
        <f t="shared" si="32"/>
        <v>15840</v>
      </c>
      <c r="P280" s="35">
        <v>44306</v>
      </c>
      <c r="Q280" s="35">
        <v>44670</v>
      </c>
      <c r="R280" s="20" t="s">
        <v>24</v>
      </c>
      <c r="S280" s="37" t="s">
        <v>648</v>
      </c>
    </row>
    <row r="281" s="5" customFormat="1" ht="20.1" customHeight="1" spans="1:19">
      <c r="A281" s="20">
        <v>276</v>
      </c>
      <c r="B281" s="21" t="s">
        <v>649</v>
      </c>
      <c r="C281" s="22" t="s">
        <v>2582</v>
      </c>
      <c r="D281" s="21">
        <v>3000</v>
      </c>
      <c r="E281" s="23">
        <v>77.84</v>
      </c>
      <c r="F281" s="24">
        <f t="shared" si="28"/>
        <v>38.5405960945529</v>
      </c>
      <c r="G281" s="25" t="s">
        <v>162</v>
      </c>
      <c r="H281" s="26">
        <v>900000</v>
      </c>
      <c r="I281" s="26">
        <f t="shared" si="29"/>
        <v>135000</v>
      </c>
      <c r="J281" s="26">
        <f t="shared" si="30"/>
        <v>23400</v>
      </c>
      <c r="K281" s="32">
        <f t="shared" si="33"/>
        <v>158400</v>
      </c>
      <c r="L281" s="33"/>
      <c r="M281" s="34">
        <f t="shared" si="31"/>
        <v>110880</v>
      </c>
      <c r="N281" s="34">
        <f t="shared" si="34"/>
        <v>110880</v>
      </c>
      <c r="O281" s="34">
        <f t="shared" si="32"/>
        <v>47520</v>
      </c>
      <c r="P281" s="35">
        <v>44311</v>
      </c>
      <c r="Q281" s="35">
        <v>44675</v>
      </c>
      <c r="R281" s="20" t="s">
        <v>24</v>
      </c>
      <c r="S281" s="37" t="s">
        <v>651</v>
      </c>
    </row>
    <row r="282" s="5" customFormat="1" ht="20.1" customHeight="1" spans="1:19">
      <c r="A282" s="20">
        <v>277</v>
      </c>
      <c r="B282" s="21" t="s">
        <v>652</v>
      </c>
      <c r="C282" s="22" t="s">
        <v>2583</v>
      </c>
      <c r="D282" s="21">
        <v>1600</v>
      </c>
      <c r="E282" s="23">
        <v>35.73</v>
      </c>
      <c r="F282" s="24">
        <f t="shared" si="28"/>
        <v>44.7802966694654</v>
      </c>
      <c r="G282" s="25" t="s">
        <v>60</v>
      </c>
      <c r="H282" s="26">
        <v>480000</v>
      </c>
      <c r="I282" s="26">
        <f t="shared" si="29"/>
        <v>72000</v>
      </c>
      <c r="J282" s="26">
        <f t="shared" si="30"/>
        <v>12480</v>
      </c>
      <c r="K282" s="32">
        <f t="shared" si="33"/>
        <v>84480</v>
      </c>
      <c r="L282" s="33"/>
      <c r="M282" s="34">
        <f t="shared" si="31"/>
        <v>59136</v>
      </c>
      <c r="N282" s="34">
        <f t="shared" si="34"/>
        <v>59136</v>
      </c>
      <c r="O282" s="34">
        <f t="shared" si="32"/>
        <v>25344</v>
      </c>
      <c r="P282" s="35">
        <v>44316</v>
      </c>
      <c r="Q282" s="35">
        <v>44680</v>
      </c>
      <c r="R282" s="20" t="s">
        <v>24</v>
      </c>
      <c r="S282" s="37" t="s">
        <v>451</v>
      </c>
    </row>
    <row r="283" s="5" customFormat="1" ht="20.1" customHeight="1" spans="1:19">
      <c r="A283" s="20">
        <v>278</v>
      </c>
      <c r="B283" s="21" t="s">
        <v>654</v>
      </c>
      <c r="C283" s="22" t="s">
        <v>2584</v>
      </c>
      <c r="D283" s="21">
        <v>900</v>
      </c>
      <c r="E283" s="23">
        <v>17.1</v>
      </c>
      <c r="F283" s="24">
        <f t="shared" si="28"/>
        <v>52.6315789473684</v>
      </c>
      <c r="G283" s="25" t="s">
        <v>60</v>
      </c>
      <c r="H283" s="26">
        <v>270000</v>
      </c>
      <c r="I283" s="26">
        <f t="shared" si="29"/>
        <v>40500</v>
      </c>
      <c r="J283" s="26">
        <f t="shared" si="30"/>
        <v>7020</v>
      </c>
      <c r="K283" s="32">
        <f t="shared" si="33"/>
        <v>47520</v>
      </c>
      <c r="L283" s="33"/>
      <c r="M283" s="34">
        <f t="shared" si="31"/>
        <v>33264</v>
      </c>
      <c r="N283" s="34">
        <f t="shared" si="34"/>
        <v>33264</v>
      </c>
      <c r="O283" s="34">
        <f t="shared" si="32"/>
        <v>14256</v>
      </c>
      <c r="P283" s="35">
        <v>44315</v>
      </c>
      <c r="Q283" s="35">
        <v>44679</v>
      </c>
      <c r="R283" s="20" t="s">
        <v>24</v>
      </c>
      <c r="S283" s="37" t="s">
        <v>2585</v>
      </c>
    </row>
    <row r="284" s="5" customFormat="1" ht="20.1" customHeight="1" spans="1:19">
      <c r="A284" s="20">
        <v>279</v>
      </c>
      <c r="B284" s="21" t="s">
        <v>2276</v>
      </c>
      <c r="C284" s="22" t="s">
        <v>2586</v>
      </c>
      <c r="D284" s="21">
        <v>2500</v>
      </c>
      <c r="E284" s="23">
        <v>59.45</v>
      </c>
      <c r="F284" s="24">
        <f t="shared" si="28"/>
        <v>42.0521446593776</v>
      </c>
      <c r="G284" s="25" t="s">
        <v>60</v>
      </c>
      <c r="H284" s="26">
        <v>750000</v>
      </c>
      <c r="I284" s="26">
        <f t="shared" si="29"/>
        <v>112500</v>
      </c>
      <c r="J284" s="26">
        <f t="shared" si="30"/>
        <v>19500</v>
      </c>
      <c r="K284" s="32">
        <f t="shared" si="33"/>
        <v>132000</v>
      </c>
      <c r="L284" s="33"/>
      <c r="M284" s="34">
        <f t="shared" si="31"/>
        <v>92400</v>
      </c>
      <c r="N284" s="34">
        <f t="shared" si="34"/>
        <v>92400</v>
      </c>
      <c r="O284" s="34">
        <f t="shared" si="32"/>
        <v>39600</v>
      </c>
      <c r="P284" s="35">
        <v>44308</v>
      </c>
      <c r="Q284" s="35">
        <v>44672</v>
      </c>
      <c r="R284" s="20" t="s">
        <v>24</v>
      </c>
      <c r="S284" s="37" t="s">
        <v>2587</v>
      </c>
    </row>
    <row r="285" s="5" customFormat="1" ht="20.1" customHeight="1" spans="1:19">
      <c r="A285" s="20">
        <v>280</v>
      </c>
      <c r="B285" s="21" t="s">
        <v>657</v>
      </c>
      <c r="C285" s="22" t="s">
        <v>2588</v>
      </c>
      <c r="D285" s="21">
        <v>1700</v>
      </c>
      <c r="E285" s="23">
        <v>48.51</v>
      </c>
      <c r="F285" s="24">
        <f t="shared" si="28"/>
        <v>35.0443207586065</v>
      </c>
      <c r="G285" s="25" t="s">
        <v>659</v>
      </c>
      <c r="H285" s="26">
        <v>510000</v>
      </c>
      <c r="I285" s="26">
        <f t="shared" si="29"/>
        <v>76500</v>
      </c>
      <c r="J285" s="26">
        <f t="shared" si="30"/>
        <v>13260</v>
      </c>
      <c r="K285" s="32">
        <f t="shared" si="33"/>
        <v>89760</v>
      </c>
      <c r="L285" s="33"/>
      <c r="M285" s="34">
        <f t="shared" si="31"/>
        <v>62832</v>
      </c>
      <c r="N285" s="34">
        <f t="shared" si="34"/>
        <v>62832</v>
      </c>
      <c r="O285" s="34">
        <f t="shared" si="32"/>
        <v>26928</v>
      </c>
      <c r="P285" s="35">
        <v>44316</v>
      </c>
      <c r="Q285" s="35">
        <v>44680</v>
      </c>
      <c r="R285" s="20" t="s">
        <v>24</v>
      </c>
      <c r="S285" s="37" t="s">
        <v>124</v>
      </c>
    </row>
    <row r="286" s="5" customFormat="1" ht="20.1" customHeight="1" spans="1:19">
      <c r="A286" s="20">
        <v>281</v>
      </c>
      <c r="B286" s="21" t="s">
        <v>2276</v>
      </c>
      <c r="C286" s="22" t="s">
        <v>2589</v>
      </c>
      <c r="D286" s="21">
        <v>1900</v>
      </c>
      <c r="E286" s="23">
        <v>44.55</v>
      </c>
      <c r="F286" s="24">
        <f t="shared" si="28"/>
        <v>42.648709315376</v>
      </c>
      <c r="G286" s="25" t="s">
        <v>60</v>
      </c>
      <c r="H286" s="26">
        <v>570000</v>
      </c>
      <c r="I286" s="26">
        <f t="shared" si="29"/>
        <v>85500</v>
      </c>
      <c r="J286" s="26">
        <f t="shared" si="30"/>
        <v>14820</v>
      </c>
      <c r="K286" s="32">
        <f t="shared" si="33"/>
        <v>100320</v>
      </c>
      <c r="L286" s="33"/>
      <c r="M286" s="34">
        <f t="shared" si="31"/>
        <v>70224</v>
      </c>
      <c r="N286" s="34">
        <f t="shared" si="34"/>
        <v>70224</v>
      </c>
      <c r="O286" s="34">
        <f t="shared" si="32"/>
        <v>30096</v>
      </c>
      <c r="P286" s="35">
        <v>44308</v>
      </c>
      <c r="Q286" s="35">
        <v>44672</v>
      </c>
      <c r="R286" s="20" t="s">
        <v>24</v>
      </c>
      <c r="S286" s="37" t="s">
        <v>2590</v>
      </c>
    </row>
    <row r="287" s="5" customFormat="1" ht="20.1" customHeight="1" spans="1:19">
      <c r="A287" s="20">
        <v>282</v>
      </c>
      <c r="B287" s="21" t="s">
        <v>235</v>
      </c>
      <c r="C287" s="22" t="s">
        <v>2591</v>
      </c>
      <c r="D287" s="21">
        <v>2800</v>
      </c>
      <c r="E287" s="23">
        <v>69.99</v>
      </c>
      <c r="F287" s="24">
        <f t="shared" si="28"/>
        <v>40.0057151021575</v>
      </c>
      <c r="G287" s="25" t="s">
        <v>60</v>
      </c>
      <c r="H287" s="26">
        <v>840000</v>
      </c>
      <c r="I287" s="26">
        <f t="shared" si="29"/>
        <v>126000</v>
      </c>
      <c r="J287" s="26">
        <f t="shared" si="30"/>
        <v>21840</v>
      </c>
      <c r="K287" s="32">
        <f t="shared" si="33"/>
        <v>147840</v>
      </c>
      <c r="L287" s="33"/>
      <c r="M287" s="34">
        <f t="shared" si="31"/>
        <v>103488</v>
      </c>
      <c r="N287" s="34">
        <f t="shared" si="34"/>
        <v>103488</v>
      </c>
      <c r="O287" s="34">
        <f t="shared" si="32"/>
        <v>44352</v>
      </c>
      <c r="P287" s="35">
        <v>44306</v>
      </c>
      <c r="Q287" s="35">
        <v>44670</v>
      </c>
      <c r="R287" s="20" t="s">
        <v>24</v>
      </c>
      <c r="S287" s="37" t="s">
        <v>630</v>
      </c>
    </row>
    <row r="288" s="5" customFormat="1" ht="20.1" customHeight="1" spans="1:19">
      <c r="A288" s="20">
        <v>283</v>
      </c>
      <c r="B288" s="21" t="s">
        <v>661</v>
      </c>
      <c r="C288" s="22" t="s">
        <v>2592</v>
      </c>
      <c r="D288" s="21">
        <v>500</v>
      </c>
      <c r="E288" s="23">
        <v>15.45</v>
      </c>
      <c r="F288" s="24">
        <f t="shared" si="28"/>
        <v>32.3624595469256</v>
      </c>
      <c r="G288" s="25" t="s">
        <v>64</v>
      </c>
      <c r="H288" s="26">
        <v>150000</v>
      </c>
      <c r="I288" s="26">
        <f t="shared" si="29"/>
        <v>22500</v>
      </c>
      <c r="J288" s="26">
        <f t="shared" si="30"/>
        <v>3900</v>
      </c>
      <c r="K288" s="32">
        <f t="shared" si="33"/>
        <v>26400</v>
      </c>
      <c r="L288" s="33"/>
      <c r="M288" s="34">
        <f t="shared" si="31"/>
        <v>18480</v>
      </c>
      <c r="N288" s="34">
        <f t="shared" si="34"/>
        <v>18480</v>
      </c>
      <c r="O288" s="34">
        <f t="shared" si="32"/>
        <v>7920</v>
      </c>
      <c r="P288" s="35">
        <v>44309</v>
      </c>
      <c r="Q288" s="35">
        <v>44673</v>
      </c>
      <c r="R288" s="20" t="s">
        <v>24</v>
      </c>
      <c r="S288" s="37" t="s">
        <v>114</v>
      </c>
    </row>
    <row r="289" s="5" customFormat="1" ht="20.1" customHeight="1" spans="1:19">
      <c r="A289" s="20">
        <v>284</v>
      </c>
      <c r="B289" s="21" t="s">
        <v>664</v>
      </c>
      <c r="C289" s="22" t="s">
        <v>2593</v>
      </c>
      <c r="D289" s="21">
        <v>1000</v>
      </c>
      <c r="E289" s="23">
        <v>28.74</v>
      </c>
      <c r="F289" s="24">
        <f t="shared" si="28"/>
        <v>34.794711203897</v>
      </c>
      <c r="G289" s="25" t="s">
        <v>64</v>
      </c>
      <c r="H289" s="26">
        <v>300000</v>
      </c>
      <c r="I289" s="26">
        <f t="shared" si="29"/>
        <v>45000</v>
      </c>
      <c r="J289" s="26">
        <f t="shared" si="30"/>
        <v>7800</v>
      </c>
      <c r="K289" s="32">
        <f t="shared" si="33"/>
        <v>52800</v>
      </c>
      <c r="L289" s="33"/>
      <c r="M289" s="34">
        <f t="shared" si="31"/>
        <v>36960</v>
      </c>
      <c r="N289" s="34">
        <f t="shared" si="34"/>
        <v>36960</v>
      </c>
      <c r="O289" s="34">
        <f t="shared" si="32"/>
        <v>15840</v>
      </c>
      <c r="P289" s="35">
        <v>44309</v>
      </c>
      <c r="Q289" s="35">
        <v>44673</v>
      </c>
      <c r="R289" s="20" t="s">
        <v>24</v>
      </c>
      <c r="S289" s="37" t="s">
        <v>547</v>
      </c>
    </row>
    <row r="290" s="5" customFormat="1" ht="20.1" customHeight="1" spans="1:19">
      <c r="A290" s="20">
        <v>285</v>
      </c>
      <c r="B290" s="21" t="s">
        <v>668</v>
      </c>
      <c r="C290" s="22" t="s">
        <v>2594</v>
      </c>
      <c r="D290" s="21">
        <v>1000</v>
      </c>
      <c r="E290" s="23">
        <v>28.06</v>
      </c>
      <c r="F290" s="24">
        <f t="shared" si="28"/>
        <v>35.6379187455453</v>
      </c>
      <c r="G290" s="25" t="s">
        <v>60</v>
      </c>
      <c r="H290" s="26">
        <v>300000</v>
      </c>
      <c r="I290" s="26">
        <f t="shared" si="29"/>
        <v>45000</v>
      </c>
      <c r="J290" s="26">
        <f t="shared" si="30"/>
        <v>7800</v>
      </c>
      <c r="K290" s="32">
        <f t="shared" si="33"/>
        <v>52800</v>
      </c>
      <c r="L290" s="33"/>
      <c r="M290" s="34">
        <f t="shared" si="31"/>
        <v>36960</v>
      </c>
      <c r="N290" s="34">
        <f t="shared" si="34"/>
        <v>36960</v>
      </c>
      <c r="O290" s="34">
        <f t="shared" si="32"/>
        <v>15840</v>
      </c>
      <c r="P290" s="35">
        <v>44331</v>
      </c>
      <c r="Q290" s="35">
        <v>44695</v>
      </c>
      <c r="R290" s="20" t="s">
        <v>24</v>
      </c>
      <c r="S290" s="37" t="s">
        <v>114</v>
      </c>
    </row>
    <row r="291" s="5" customFormat="1" ht="20.1" customHeight="1" spans="1:19">
      <c r="A291" s="20">
        <v>286</v>
      </c>
      <c r="B291" s="21" t="s">
        <v>671</v>
      </c>
      <c r="C291" s="22" t="s">
        <v>2595</v>
      </c>
      <c r="D291" s="21">
        <v>2200</v>
      </c>
      <c r="E291" s="23">
        <v>55.49</v>
      </c>
      <c r="F291" s="24">
        <f t="shared" si="28"/>
        <v>39.6467832041809</v>
      </c>
      <c r="G291" s="25" t="s">
        <v>60</v>
      </c>
      <c r="H291" s="26">
        <v>660000</v>
      </c>
      <c r="I291" s="26">
        <f t="shared" si="29"/>
        <v>99000</v>
      </c>
      <c r="J291" s="26">
        <f t="shared" si="30"/>
        <v>17160</v>
      </c>
      <c r="K291" s="32">
        <f t="shared" si="33"/>
        <v>116160</v>
      </c>
      <c r="L291" s="33"/>
      <c r="M291" s="34">
        <f t="shared" si="31"/>
        <v>81312</v>
      </c>
      <c r="N291" s="34">
        <f t="shared" si="34"/>
        <v>81312</v>
      </c>
      <c r="O291" s="34">
        <f t="shared" si="32"/>
        <v>34848</v>
      </c>
      <c r="P291" s="35">
        <v>44331</v>
      </c>
      <c r="Q291" s="35">
        <v>44695</v>
      </c>
      <c r="R291" s="20" t="s">
        <v>24</v>
      </c>
      <c r="S291" s="37" t="s">
        <v>673</v>
      </c>
    </row>
    <row r="292" s="5" customFormat="1" ht="20.1" customHeight="1" spans="1:19">
      <c r="A292" s="20">
        <v>287</v>
      </c>
      <c r="B292" s="21" t="s">
        <v>2596</v>
      </c>
      <c r="C292" s="22" t="s">
        <v>2597</v>
      </c>
      <c r="D292" s="21">
        <v>2300</v>
      </c>
      <c r="E292" s="23">
        <v>73.9</v>
      </c>
      <c r="F292" s="24">
        <f t="shared" si="28"/>
        <v>31.1231393775372</v>
      </c>
      <c r="G292" s="25" t="s">
        <v>64</v>
      </c>
      <c r="H292" s="26">
        <v>690000</v>
      </c>
      <c r="I292" s="26">
        <f t="shared" si="29"/>
        <v>103500</v>
      </c>
      <c r="J292" s="26">
        <f t="shared" si="30"/>
        <v>17940</v>
      </c>
      <c r="K292" s="32">
        <f t="shared" si="33"/>
        <v>121440</v>
      </c>
      <c r="L292" s="33"/>
      <c r="M292" s="34">
        <f t="shared" si="31"/>
        <v>85008</v>
      </c>
      <c r="N292" s="34">
        <f t="shared" si="34"/>
        <v>85008</v>
      </c>
      <c r="O292" s="34">
        <f t="shared" si="32"/>
        <v>36432</v>
      </c>
      <c r="P292" s="35">
        <v>44316</v>
      </c>
      <c r="Q292" s="35">
        <v>44680</v>
      </c>
      <c r="R292" s="20" t="s">
        <v>24</v>
      </c>
      <c r="S292" s="37" t="s">
        <v>2406</v>
      </c>
    </row>
    <row r="293" s="5" customFormat="1" ht="20.1" customHeight="1" spans="1:19">
      <c r="A293" s="20">
        <v>288</v>
      </c>
      <c r="B293" s="21" t="s">
        <v>677</v>
      </c>
      <c r="C293" s="22" t="s">
        <v>2598</v>
      </c>
      <c r="D293" s="21">
        <v>2000</v>
      </c>
      <c r="E293" s="23">
        <v>49.41</v>
      </c>
      <c r="F293" s="24">
        <f t="shared" si="28"/>
        <v>40.4776361060514</v>
      </c>
      <c r="G293" s="25" t="s">
        <v>60</v>
      </c>
      <c r="H293" s="26">
        <v>600000</v>
      </c>
      <c r="I293" s="26">
        <f t="shared" si="29"/>
        <v>90000</v>
      </c>
      <c r="J293" s="26">
        <f t="shared" si="30"/>
        <v>15600</v>
      </c>
      <c r="K293" s="32">
        <f t="shared" si="33"/>
        <v>105600</v>
      </c>
      <c r="L293" s="33"/>
      <c r="M293" s="34">
        <f t="shared" si="31"/>
        <v>73920</v>
      </c>
      <c r="N293" s="34">
        <f t="shared" si="34"/>
        <v>73920</v>
      </c>
      <c r="O293" s="34">
        <f t="shared" si="32"/>
        <v>31680</v>
      </c>
      <c r="P293" s="35">
        <v>44315</v>
      </c>
      <c r="Q293" s="35">
        <v>44679</v>
      </c>
      <c r="R293" s="20" t="s">
        <v>24</v>
      </c>
      <c r="S293" s="37" t="s">
        <v>183</v>
      </c>
    </row>
    <row r="294" s="5" customFormat="1" ht="20.1" customHeight="1" spans="1:19">
      <c r="A294" s="20">
        <v>289</v>
      </c>
      <c r="B294" s="21" t="s">
        <v>471</v>
      </c>
      <c r="C294" s="22" t="s">
        <v>2599</v>
      </c>
      <c r="D294" s="21">
        <v>1800</v>
      </c>
      <c r="E294" s="23">
        <v>41.86</v>
      </c>
      <c r="F294" s="24">
        <f t="shared" si="28"/>
        <v>43.0004777830865</v>
      </c>
      <c r="G294" s="25" t="s">
        <v>60</v>
      </c>
      <c r="H294" s="26">
        <v>540000</v>
      </c>
      <c r="I294" s="26">
        <f t="shared" si="29"/>
        <v>81000</v>
      </c>
      <c r="J294" s="26">
        <f t="shared" si="30"/>
        <v>14040</v>
      </c>
      <c r="K294" s="32">
        <f t="shared" si="33"/>
        <v>95040</v>
      </c>
      <c r="L294" s="33"/>
      <c r="M294" s="34">
        <f t="shared" si="31"/>
        <v>66528</v>
      </c>
      <c r="N294" s="34">
        <f t="shared" si="34"/>
        <v>66528</v>
      </c>
      <c r="O294" s="34">
        <f t="shared" si="32"/>
        <v>28512</v>
      </c>
      <c r="P294" s="35">
        <v>44312</v>
      </c>
      <c r="Q294" s="35">
        <v>44676</v>
      </c>
      <c r="R294" s="20" t="s">
        <v>24</v>
      </c>
      <c r="S294" s="37" t="s">
        <v>2600</v>
      </c>
    </row>
    <row r="295" s="5" customFormat="1" ht="20.1" customHeight="1" spans="1:19">
      <c r="A295" s="20">
        <v>290</v>
      </c>
      <c r="B295" s="21" t="s">
        <v>666</v>
      </c>
      <c r="C295" s="22" t="s">
        <v>2601</v>
      </c>
      <c r="D295" s="21">
        <v>2500</v>
      </c>
      <c r="E295" s="23">
        <v>52.73</v>
      </c>
      <c r="F295" s="24">
        <f t="shared" si="28"/>
        <v>47.4113407927176</v>
      </c>
      <c r="G295" s="25" t="s">
        <v>60</v>
      </c>
      <c r="H295" s="26">
        <v>750000</v>
      </c>
      <c r="I295" s="26">
        <f t="shared" si="29"/>
        <v>112500</v>
      </c>
      <c r="J295" s="26">
        <f t="shared" si="30"/>
        <v>19500</v>
      </c>
      <c r="K295" s="32">
        <f t="shared" si="33"/>
        <v>132000</v>
      </c>
      <c r="L295" s="33"/>
      <c r="M295" s="34">
        <f t="shared" si="31"/>
        <v>92400</v>
      </c>
      <c r="N295" s="34">
        <f t="shared" si="34"/>
        <v>92400</v>
      </c>
      <c r="O295" s="34">
        <f t="shared" si="32"/>
        <v>39600</v>
      </c>
      <c r="P295" s="35">
        <v>44316</v>
      </c>
      <c r="Q295" s="35">
        <v>44680</v>
      </c>
      <c r="R295" s="20" t="s">
        <v>24</v>
      </c>
      <c r="S295" s="37" t="s">
        <v>416</v>
      </c>
    </row>
    <row r="296" s="5" customFormat="1" ht="20.1" customHeight="1" spans="1:19">
      <c r="A296" s="20">
        <v>291</v>
      </c>
      <c r="B296" s="21" t="s">
        <v>679</v>
      </c>
      <c r="C296" s="22" t="s">
        <v>2602</v>
      </c>
      <c r="D296" s="21">
        <v>1000</v>
      </c>
      <c r="E296" s="23">
        <v>23.13</v>
      </c>
      <c r="F296" s="24">
        <f t="shared" si="28"/>
        <v>43.2338953739732</v>
      </c>
      <c r="G296" s="25" t="s">
        <v>60</v>
      </c>
      <c r="H296" s="26">
        <v>300000</v>
      </c>
      <c r="I296" s="26">
        <f t="shared" si="29"/>
        <v>45000</v>
      </c>
      <c r="J296" s="26">
        <f t="shared" si="30"/>
        <v>7800</v>
      </c>
      <c r="K296" s="32">
        <f t="shared" si="33"/>
        <v>52800</v>
      </c>
      <c r="L296" s="33"/>
      <c r="M296" s="34">
        <f t="shared" si="31"/>
        <v>36960</v>
      </c>
      <c r="N296" s="34">
        <f t="shared" si="34"/>
        <v>36960</v>
      </c>
      <c r="O296" s="34">
        <f t="shared" si="32"/>
        <v>15840</v>
      </c>
      <c r="P296" s="35">
        <v>44312</v>
      </c>
      <c r="Q296" s="35">
        <v>44676</v>
      </c>
      <c r="R296" s="20" t="s">
        <v>24</v>
      </c>
      <c r="S296" s="37" t="s">
        <v>681</v>
      </c>
    </row>
    <row r="297" s="5" customFormat="1" ht="20.1" customHeight="1" spans="1:19">
      <c r="A297" s="20">
        <v>292</v>
      </c>
      <c r="B297" s="21" t="s">
        <v>674</v>
      </c>
      <c r="C297" s="22" t="s">
        <v>2603</v>
      </c>
      <c r="D297" s="21">
        <v>2000</v>
      </c>
      <c r="E297" s="23">
        <v>48.12</v>
      </c>
      <c r="F297" s="24">
        <f t="shared" si="28"/>
        <v>41.5627597672486</v>
      </c>
      <c r="G297" s="25" t="s">
        <v>64</v>
      </c>
      <c r="H297" s="26">
        <v>600000</v>
      </c>
      <c r="I297" s="26">
        <f t="shared" si="29"/>
        <v>90000</v>
      </c>
      <c r="J297" s="26">
        <f t="shared" si="30"/>
        <v>15600</v>
      </c>
      <c r="K297" s="32">
        <f t="shared" si="33"/>
        <v>105600</v>
      </c>
      <c r="L297" s="33"/>
      <c r="M297" s="34">
        <f t="shared" si="31"/>
        <v>73920</v>
      </c>
      <c r="N297" s="34">
        <f t="shared" si="34"/>
        <v>73920</v>
      </c>
      <c r="O297" s="34">
        <f t="shared" si="32"/>
        <v>31680</v>
      </c>
      <c r="P297" s="35">
        <v>44315</v>
      </c>
      <c r="Q297" s="35">
        <v>44679</v>
      </c>
      <c r="R297" s="20" t="s">
        <v>24</v>
      </c>
      <c r="S297" s="37" t="s">
        <v>676</v>
      </c>
    </row>
    <row r="298" s="5" customFormat="1" ht="20.1" customHeight="1" spans="1:16384">
      <c r="A298" s="20">
        <v>293</v>
      </c>
      <c r="B298" s="21" t="s">
        <v>682</v>
      </c>
      <c r="C298" s="22" t="s">
        <v>2604</v>
      </c>
      <c r="D298" s="21">
        <v>2200</v>
      </c>
      <c r="E298" s="23">
        <v>50.55</v>
      </c>
      <c r="F298" s="24">
        <f t="shared" si="28"/>
        <v>43.5212660731949</v>
      </c>
      <c r="G298" s="25" t="s">
        <v>60</v>
      </c>
      <c r="H298" s="44">
        <f>D298*300</f>
        <v>660000</v>
      </c>
      <c r="I298" s="44">
        <v>9900</v>
      </c>
      <c r="J298" s="44">
        <v>1716</v>
      </c>
      <c r="K298" s="45">
        <f t="shared" si="33"/>
        <v>11616</v>
      </c>
      <c r="L298" s="33"/>
      <c r="M298" s="34">
        <v>8131.2</v>
      </c>
      <c r="N298" s="34">
        <f t="shared" si="34"/>
        <v>8131.2</v>
      </c>
      <c r="O298" s="34">
        <v>3484.8</v>
      </c>
      <c r="P298" s="35">
        <v>44316</v>
      </c>
      <c r="Q298" s="35">
        <v>44342</v>
      </c>
      <c r="R298" s="20" t="s">
        <v>24</v>
      </c>
      <c r="S298" s="37" t="s">
        <v>586</v>
      </c>
      <c r="XER298" s="13"/>
      <c r="XES298" s="13"/>
      <c r="XET298" s="13"/>
      <c r="XEU298" s="13"/>
      <c r="XEV298" s="13"/>
      <c r="XEW298" s="13"/>
      <c r="XEX298" s="13"/>
      <c r="XEY298" s="13"/>
      <c r="XEZ298" s="13"/>
      <c r="XFA298" s="13"/>
      <c r="XFB298" s="13"/>
      <c r="XFC298" s="13"/>
      <c r="XFD298" s="13"/>
    </row>
    <row r="299" s="5" customFormat="1" ht="20.1" customHeight="1" spans="1:19">
      <c r="A299" s="20">
        <v>294</v>
      </c>
      <c r="B299" s="21" t="s">
        <v>90</v>
      </c>
      <c r="C299" s="22" t="s">
        <v>2605</v>
      </c>
      <c r="D299" s="21">
        <v>2000</v>
      </c>
      <c r="E299" s="23">
        <v>49.76</v>
      </c>
      <c r="F299" s="24">
        <f t="shared" si="28"/>
        <v>40.1929260450161</v>
      </c>
      <c r="G299" s="25" t="s">
        <v>60</v>
      </c>
      <c r="H299" s="26">
        <v>600000</v>
      </c>
      <c r="I299" s="26">
        <f t="shared" si="29"/>
        <v>90000</v>
      </c>
      <c r="J299" s="26">
        <f t="shared" si="30"/>
        <v>15600</v>
      </c>
      <c r="K299" s="32">
        <f t="shared" si="33"/>
        <v>105600</v>
      </c>
      <c r="L299" s="33"/>
      <c r="M299" s="34">
        <f t="shared" si="31"/>
        <v>73920</v>
      </c>
      <c r="N299" s="34">
        <f t="shared" si="34"/>
        <v>73920</v>
      </c>
      <c r="O299" s="34">
        <f t="shared" si="32"/>
        <v>31680</v>
      </c>
      <c r="P299" s="35">
        <v>44316</v>
      </c>
      <c r="Q299" s="35">
        <v>44680</v>
      </c>
      <c r="R299" s="20" t="s">
        <v>24</v>
      </c>
      <c r="S299" s="37" t="s">
        <v>586</v>
      </c>
    </row>
    <row r="300" s="5" customFormat="1" ht="20.1" customHeight="1" spans="1:19">
      <c r="A300" s="20">
        <v>295</v>
      </c>
      <c r="B300" s="21" t="s">
        <v>685</v>
      </c>
      <c r="C300" s="22" t="s">
        <v>2606</v>
      </c>
      <c r="D300" s="21">
        <v>1870</v>
      </c>
      <c r="E300" s="23">
        <v>43.12</v>
      </c>
      <c r="F300" s="24">
        <f t="shared" si="28"/>
        <v>43.3673469387755</v>
      </c>
      <c r="G300" s="25" t="s">
        <v>60</v>
      </c>
      <c r="H300" s="26">
        <v>561000</v>
      </c>
      <c r="I300" s="26">
        <f t="shared" si="29"/>
        <v>84150</v>
      </c>
      <c r="J300" s="26">
        <f t="shared" si="30"/>
        <v>14586</v>
      </c>
      <c r="K300" s="32">
        <f t="shared" si="33"/>
        <v>98736</v>
      </c>
      <c r="L300" s="46"/>
      <c r="M300" s="34">
        <f t="shared" si="31"/>
        <v>69115.2</v>
      </c>
      <c r="N300" s="34">
        <f t="shared" si="34"/>
        <v>69115.2</v>
      </c>
      <c r="O300" s="34">
        <f t="shared" si="32"/>
        <v>29620.8</v>
      </c>
      <c r="P300" s="35">
        <v>44316</v>
      </c>
      <c r="Q300" s="35">
        <v>44680</v>
      </c>
      <c r="R300" s="20" t="s">
        <v>24</v>
      </c>
      <c r="S300" s="37" t="s">
        <v>443</v>
      </c>
    </row>
    <row r="301" s="5" customFormat="1" ht="20.1" customHeight="1" spans="1:19">
      <c r="A301" s="20">
        <v>296</v>
      </c>
      <c r="B301" s="21" t="s">
        <v>301</v>
      </c>
      <c r="C301" s="22" t="s">
        <v>2607</v>
      </c>
      <c r="D301" s="21">
        <v>1400</v>
      </c>
      <c r="E301" s="23">
        <v>32.09</v>
      </c>
      <c r="F301" s="24">
        <f t="shared" si="28"/>
        <v>43.6272982237457</v>
      </c>
      <c r="G301" s="25" t="s">
        <v>162</v>
      </c>
      <c r="H301" s="26">
        <v>420000</v>
      </c>
      <c r="I301" s="26">
        <f t="shared" si="29"/>
        <v>63000</v>
      </c>
      <c r="J301" s="26">
        <f t="shared" si="30"/>
        <v>10920</v>
      </c>
      <c r="K301" s="32">
        <f t="shared" si="33"/>
        <v>73920</v>
      </c>
      <c r="L301" s="33"/>
      <c r="M301" s="34">
        <f t="shared" si="31"/>
        <v>51744</v>
      </c>
      <c r="N301" s="34">
        <f t="shared" si="34"/>
        <v>51744</v>
      </c>
      <c r="O301" s="34">
        <f t="shared" si="32"/>
        <v>22176</v>
      </c>
      <c r="P301" s="35">
        <v>44312</v>
      </c>
      <c r="Q301" s="35">
        <v>44676</v>
      </c>
      <c r="R301" s="20" t="s">
        <v>27</v>
      </c>
      <c r="S301" s="37" t="s">
        <v>1170</v>
      </c>
    </row>
    <row r="302" s="5" customFormat="1" ht="20.1" customHeight="1" spans="1:19">
      <c r="A302" s="20">
        <v>297</v>
      </c>
      <c r="B302" s="21" t="s">
        <v>690</v>
      </c>
      <c r="C302" s="22" t="s">
        <v>2608</v>
      </c>
      <c r="D302" s="21">
        <v>450</v>
      </c>
      <c r="E302" s="23">
        <v>10.84</v>
      </c>
      <c r="F302" s="24">
        <f t="shared" si="28"/>
        <v>41.5129151291513</v>
      </c>
      <c r="G302" s="25" t="s">
        <v>60</v>
      </c>
      <c r="H302" s="26">
        <v>135000</v>
      </c>
      <c r="I302" s="26">
        <f t="shared" si="29"/>
        <v>20250</v>
      </c>
      <c r="J302" s="26">
        <f t="shared" si="30"/>
        <v>3510</v>
      </c>
      <c r="K302" s="32">
        <f t="shared" si="33"/>
        <v>23760</v>
      </c>
      <c r="L302" s="33"/>
      <c r="M302" s="34">
        <f t="shared" si="31"/>
        <v>16632</v>
      </c>
      <c r="N302" s="34">
        <f t="shared" si="34"/>
        <v>16632</v>
      </c>
      <c r="O302" s="34">
        <f t="shared" si="32"/>
        <v>7128</v>
      </c>
      <c r="P302" s="35">
        <v>44312</v>
      </c>
      <c r="Q302" s="35">
        <v>44676</v>
      </c>
      <c r="R302" s="20" t="s">
        <v>24</v>
      </c>
      <c r="S302" s="37" t="s">
        <v>2609</v>
      </c>
    </row>
    <row r="303" s="5" customFormat="1" ht="20.1" customHeight="1" spans="1:19">
      <c r="A303" s="20">
        <v>298</v>
      </c>
      <c r="B303" s="21" t="s">
        <v>704</v>
      </c>
      <c r="C303" s="22" t="s">
        <v>2610</v>
      </c>
      <c r="D303" s="21">
        <v>1500</v>
      </c>
      <c r="E303" s="23">
        <v>45.2</v>
      </c>
      <c r="F303" s="24">
        <f t="shared" si="28"/>
        <v>33.1858407079646</v>
      </c>
      <c r="G303" s="25" t="s">
        <v>64</v>
      </c>
      <c r="H303" s="26">
        <v>450000</v>
      </c>
      <c r="I303" s="26">
        <f t="shared" si="29"/>
        <v>67500</v>
      </c>
      <c r="J303" s="26">
        <f t="shared" si="30"/>
        <v>11700</v>
      </c>
      <c r="K303" s="32">
        <f t="shared" si="33"/>
        <v>79200</v>
      </c>
      <c r="L303" s="33"/>
      <c r="M303" s="34">
        <f t="shared" si="31"/>
        <v>55440</v>
      </c>
      <c r="N303" s="34">
        <f t="shared" si="34"/>
        <v>55440</v>
      </c>
      <c r="O303" s="34">
        <f t="shared" si="32"/>
        <v>23760</v>
      </c>
      <c r="P303" s="35">
        <v>44310</v>
      </c>
      <c r="Q303" s="35">
        <v>44674</v>
      </c>
      <c r="R303" s="20" t="s">
        <v>24</v>
      </c>
      <c r="S303" s="37" t="s">
        <v>142</v>
      </c>
    </row>
    <row r="304" s="5" customFormat="1" ht="20.1" customHeight="1" spans="1:19">
      <c r="A304" s="20">
        <v>299</v>
      </c>
      <c r="B304" s="21" t="s">
        <v>698</v>
      </c>
      <c r="C304" s="22" t="s">
        <v>2611</v>
      </c>
      <c r="D304" s="21">
        <v>2000</v>
      </c>
      <c r="E304" s="23">
        <v>39.82</v>
      </c>
      <c r="F304" s="24">
        <f t="shared" si="28"/>
        <v>50.2260170768458</v>
      </c>
      <c r="G304" s="25" t="s">
        <v>60</v>
      </c>
      <c r="H304" s="26">
        <v>600000</v>
      </c>
      <c r="I304" s="26">
        <f t="shared" si="29"/>
        <v>90000</v>
      </c>
      <c r="J304" s="26">
        <f t="shared" si="30"/>
        <v>15600</v>
      </c>
      <c r="K304" s="32">
        <f t="shared" si="33"/>
        <v>105600</v>
      </c>
      <c r="L304" s="33"/>
      <c r="M304" s="34">
        <f t="shared" si="31"/>
        <v>73920</v>
      </c>
      <c r="N304" s="34">
        <f t="shared" si="34"/>
        <v>73920</v>
      </c>
      <c r="O304" s="34">
        <f t="shared" si="32"/>
        <v>31680</v>
      </c>
      <c r="P304" s="35">
        <v>44310</v>
      </c>
      <c r="Q304" s="35">
        <v>44674</v>
      </c>
      <c r="R304" s="20" t="s">
        <v>27</v>
      </c>
      <c r="S304" s="37" t="s">
        <v>594</v>
      </c>
    </row>
    <row r="305" s="5" customFormat="1" ht="20.1" customHeight="1" spans="1:19">
      <c r="A305" s="20">
        <v>300</v>
      </c>
      <c r="B305" s="21" t="s">
        <v>695</v>
      </c>
      <c r="C305" s="22" t="s">
        <v>2612</v>
      </c>
      <c r="D305" s="21">
        <v>3000</v>
      </c>
      <c r="E305" s="23">
        <v>68.44</v>
      </c>
      <c r="F305" s="24">
        <f t="shared" si="28"/>
        <v>43.8340151957919</v>
      </c>
      <c r="G305" s="25" t="s">
        <v>60</v>
      </c>
      <c r="H305" s="26">
        <v>900000</v>
      </c>
      <c r="I305" s="26">
        <f t="shared" si="29"/>
        <v>135000</v>
      </c>
      <c r="J305" s="26">
        <f t="shared" si="30"/>
        <v>23400</v>
      </c>
      <c r="K305" s="32">
        <f t="shared" si="33"/>
        <v>158400</v>
      </c>
      <c r="L305" s="33"/>
      <c r="M305" s="34">
        <f t="shared" si="31"/>
        <v>110880</v>
      </c>
      <c r="N305" s="34">
        <f t="shared" si="34"/>
        <v>110880</v>
      </c>
      <c r="O305" s="34">
        <f t="shared" si="32"/>
        <v>47520</v>
      </c>
      <c r="P305" s="35">
        <v>44315</v>
      </c>
      <c r="Q305" s="35">
        <v>44679</v>
      </c>
      <c r="R305" s="20" t="s">
        <v>24</v>
      </c>
      <c r="S305" s="37" t="s">
        <v>697</v>
      </c>
    </row>
    <row r="306" s="5" customFormat="1" ht="20.1" customHeight="1" spans="1:19">
      <c r="A306" s="20">
        <v>301</v>
      </c>
      <c r="B306" s="21" t="s">
        <v>702</v>
      </c>
      <c r="C306" s="22" t="s">
        <v>2613</v>
      </c>
      <c r="D306" s="21">
        <v>2500</v>
      </c>
      <c r="E306" s="23">
        <v>74.36</v>
      </c>
      <c r="F306" s="24">
        <f t="shared" si="28"/>
        <v>33.6202259279182</v>
      </c>
      <c r="G306" s="25" t="s">
        <v>162</v>
      </c>
      <c r="H306" s="26">
        <v>750000</v>
      </c>
      <c r="I306" s="26">
        <f t="shared" si="29"/>
        <v>112500</v>
      </c>
      <c r="J306" s="26">
        <f t="shared" si="30"/>
        <v>19500</v>
      </c>
      <c r="K306" s="32">
        <f t="shared" si="33"/>
        <v>132000</v>
      </c>
      <c r="L306" s="33"/>
      <c r="M306" s="34">
        <f t="shared" si="31"/>
        <v>92400</v>
      </c>
      <c r="N306" s="34">
        <f t="shared" si="34"/>
        <v>92400</v>
      </c>
      <c r="O306" s="34">
        <f t="shared" si="32"/>
        <v>39600</v>
      </c>
      <c r="P306" s="35">
        <v>44311</v>
      </c>
      <c r="Q306" s="35">
        <v>44675</v>
      </c>
      <c r="R306" s="20" t="s">
        <v>24</v>
      </c>
      <c r="S306" s="37" t="s">
        <v>454</v>
      </c>
    </row>
    <row r="307" s="5" customFormat="1" ht="20.1" customHeight="1" spans="1:19">
      <c r="A307" s="20">
        <v>302</v>
      </c>
      <c r="B307" s="21" t="s">
        <v>693</v>
      </c>
      <c r="C307" s="22" t="s">
        <v>2614</v>
      </c>
      <c r="D307" s="21">
        <v>790</v>
      </c>
      <c r="E307" s="23">
        <v>18</v>
      </c>
      <c r="F307" s="24">
        <f t="shared" si="28"/>
        <v>43.8888888888889</v>
      </c>
      <c r="G307" s="25" t="s">
        <v>60</v>
      </c>
      <c r="H307" s="26">
        <v>237000</v>
      </c>
      <c r="I307" s="26">
        <f t="shared" si="29"/>
        <v>35550</v>
      </c>
      <c r="J307" s="26">
        <f t="shared" si="30"/>
        <v>6162</v>
      </c>
      <c r="K307" s="32">
        <f t="shared" si="33"/>
        <v>41712</v>
      </c>
      <c r="L307" s="33"/>
      <c r="M307" s="34">
        <f t="shared" si="31"/>
        <v>29198.4</v>
      </c>
      <c r="N307" s="34">
        <f t="shared" si="34"/>
        <v>29198.4</v>
      </c>
      <c r="O307" s="34">
        <f t="shared" si="32"/>
        <v>12513.6</v>
      </c>
      <c r="P307" s="35">
        <v>44311</v>
      </c>
      <c r="Q307" s="35">
        <v>44675</v>
      </c>
      <c r="R307" s="20" t="s">
        <v>26</v>
      </c>
      <c r="S307" s="37" t="s">
        <v>133</v>
      </c>
    </row>
    <row r="308" s="5" customFormat="1" ht="20.1" customHeight="1" spans="1:19">
      <c r="A308" s="20">
        <v>303</v>
      </c>
      <c r="B308" s="21" t="s">
        <v>700</v>
      </c>
      <c r="C308" s="22" t="s">
        <v>2615</v>
      </c>
      <c r="D308" s="21">
        <v>1800</v>
      </c>
      <c r="E308" s="23">
        <v>42.21</v>
      </c>
      <c r="F308" s="24">
        <f t="shared" si="28"/>
        <v>42.6439232409382</v>
      </c>
      <c r="G308" s="25" t="s">
        <v>64</v>
      </c>
      <c r="H308" s="26">
        <v>540000</v>
      </c>
      <c r="I308" s="26">
        <f t="shared" si="29"/>
        <v>81000</v>
      </c>
      <c r="J308" s="26">
        <f t="shared" si="30"/>
        <v>14040</v>
      </c>
      <c r="K308" s="32">
        <f t="shared" si="33"/>
        <v>95040</v>
      </c>
      <c r="L308" s="33"/>
      <c r="M308" s="34">
        <f t="shared" si="31"/>
        <v>66528</v>
      </c>
      <c r="N308" s="34">
        <f t="shared" si="34"/>
        <v>66528</v>
      </c>
      <c r="O308" s="34">
        <f t="shared" si="32"/>
        <v>28512</v>
      </c>
      <c r="P308" s="35">
        <v>44310</v>
      </c>
      <c r="Q308" s="35">
        <v>44674</v>
      </c>
      <c r="R308" s="20" t="s">
        <v>24</v>
      </c>
      <c r="S308" s="37" t="s">
        <v>124</v>
      </c>
    </row>
    <row r="309" s="5" customFormat="1" ht="20.1" customHeight="1" spans="1:19">
      <c r="A309" s="20">
        <v>304</v>
      </c>
      <c r="B309" s="21" t="s">
        <v>704</v>
      </c>
      <c r="C309" s="22" t="s">
        <v>2616</v>
      </c>
      <c r="D309" s="21">
        <v>2300</v>
      </c>
      <c r="E309" s="23">
        <v>62.3</v>
      </c>
      <c r="F309" s="24">
        <f t="shared" si="28"/>
        <v>36.9181380417335</v>
      </c>
      <c r="G309" s="25" t="s">
        <v>60</v>
      </c>
      <c r="H309" s="26">
        <v>690000</v>
      </c>
      <c r="I309" s="26">
        <f t="shared" si="29"/>
        <v>103500</v>
      </c>
      <c r="J309" s="26">
        <f t="shared" si="30"/>
        <v>17940</v>
      </c>
      <c r="K309" s="32">
        <f t="shared" si="33"/>
        <v>121440</v>
      </c>
      <c r="L309" s="33"/>
      <c r="M309" s="34">
        <f t="shared" si="31"/>
        <v>85008</v>
      </c>
      <c r="N309" s="34">
        <f t="shared" si="34"/>
        <v>85008</v>
      </c>
      <c r="O309" s="34">
        <f t="shared" si="32"/>
        <v>36432</v>
      </c>
      <c r="P309" s="35">
        <v>44310</v>
      </c>
      <c r="Q309" s="35">
        <v>44674</v>
      </c>
      <c r="R309" s="20" t="s">
        <v>24</v>
      </c>
      <c r="S309" s="37" t="s">
        <v>265</v>
      </c>
    </row>
    <row r="310" s="5" customFormat="1" ht="20.1" customHeight="1" spans="1:19">
      <c r="A310" s="20">
        <v>305</v>
      </c>
      <c r="B310" s="21" t="s">
        <v>709</v>
      </c>
      <c r="C310" s="22" t="s">
        <v>2617</v>
      </c>
      <c r="D310" s="21">
        <v>1600</v>
      </c>
      <c r="E310" s="23">
        <v>36.43</v>
      </c>
      <c r="F310" s="24">
        <f t="shared" si="28"/>
        <v>43.919846280538</v>
      </c>
      <c r="G310" s="25" t="s">
        <v>162</v>
      </c>
      <c r="H310" s="26">
        <v>480000</v>
      </c>
      <c r="I310" s="26">
        <f t="shared" si="29"/>
        <v>72000</v>
      </c>
      <c r="J310" s="26">
        <f t="shared" si="30"/>
        <v>12480</v>
      </c>
      <c r="K310" s="32">
        <f t="shared" si="33"/>
        <v>84480</v>
      </c>
      <c r="L310" s="33"/>
      <c r="M310" s="34">
        <f t="shared" si="31"/>
        <v>59136</v>
      </c>
      <c r="N310" s="34">
        <f t="shared" si="34"/>
        <v>59136</v>
      </c>
      <c r="O310" s="34">
        <f t="shared" si="32"/>
        <v>25344</v>
      </c>
      <c r="P310" s="35">
        <v>44312</v>
      </c>
      <c r="Q310" s="35">
        <v>44676</v>
      </c>
      <c r="R310" s="20" t="s">
        <v>27</v>
      </c>
      <c r="S310" s="37" t="s">
        <v>2264</v>
      </c>
    </row>
    <row r="311" s="5" customFormat="1" ht="20.1" customHeight="1" spans="1:19">
      <c r="A311" s="20">
        <v>306</v>
      </c>
      <c r="B311" s="21" t="s">
        <v>711</v>
      </c>
      <c r="C311" s="22" t="s">
        <v>2618</v>
      </c>
      <c r="D311" s="21">
        <v>500</v>
      </c>
      <c r="E311" s="23">
        <v>11.45</v>
      </c>
      <c r="F311" s="24">
        <f t="shared" si="28"/>
        <v>43.6681222707424</v>
      </c>
      <c r="G311" s="25" t="s">
        <v>60</v>
      </c>
      <c r="H311" s="26">
        <v>150000</v>
      </c>
      <c r="I311" s="26">
        <f t="shared" si="29"/>
        <v>22500</v>
      </c>
      <c r="J311" s="26">
        <f t="shared" si="30"/>
        <v>3900</v>
      </c>
      <c r="K311" s="32">
        <f t="shared" si="33"/>
        <v>26400</v>
      </c>
      <c r="L311" s="33"/>
      <c r="M311" s="34">
        <f t="shared" si="31"/>
        <v>18480</v>
      </c>
      <c r="N311" s="34">
        <f t="shared" si="34"/>
        <v>18480</v>
      </c>
      <c r="O311" s="34">
        <f t="shared" si="32"/>
        <v>7920</v>
      </c>
      <c r="P311" s="35">
        <v>44316</v>
      </c>
      <c r="Q311" s="35">
        <v>44680</v>
      </c>
      <c r="R311" s="20" t="s">
        <v>24</v>
      </c>
      <c r="S311" s="37" t="s">
        <v>2245</v>
      </c>
    </row>
    <row r="312" s="5" customFormat="1" ht="20.1" customHeight="1" spans="1:19">
      <c r="A312" s="20">
        <v>307</v>
      </c>
      <c r="B312" s="20" t="s">
        <v>189</v>
      </c>
      <c r="C312" s="22" t="s">
        <v>2619</v>
      </c>
      <c r="D312" s="21">
        <v>1000</v>
      </c>
      <c r="E312" s="23">
        <v>23.87</v>
      </c>
      <c r="F312" s="24">
        <f t="shared" si="28"/>
        <v>41.8935902806871</v>
      </c>
      <c r="G312" s="25" t="s">
        <v>60</v>
      </c>
      <c r="H312" s="26">
        <v>300000</v>
      </c>
      <c r="I312" s="26">
        <f t="shared" si="29"/>
        <v>45000</v>
      </c>
      <c r="J312" s="26">
        <f t="shared" si="30"/>
        <v>7800</v>
      </c>
      <c r="K312" s="32">
        <f t="shared" si="33"/>
        <v>52800</v>
      </c>
      <c r="L312" s="33"/>
      <c r="M312" s="34">
        <f t="shared" si="31"/>
        <v>36960</v>
      </c>
      <c r="N312" s="34">
        <f t="shared" si="34"/>
        <v>36960</v>
      </c>
      <c r="O312" s="34">
        <f t="shared" si="32"/>
        <v>15840</v>
      </c>
      <c r="P312" s="35">
        <v>44322</v>
      </c>
      <c r="Q312" s="35">
        <v>44686</v>
      </c>
      <c r="R312" s="20" t="s">
        <v>24</v>
      </c>
      <c r="S312" s="37" t="s">
        <v>2620</v>
      </c>
    </row>
    <row r="313" s="5" customFormat="1" ht="20.1" customHeight="1" spans="1:19">
      <c r="A313" s="20">
        <v>308</v>
      </c>
      <c r="B313" s="21" t="s">
        <v>719</v>
      </c>
      <c r="C313" s="22" t="s">
        <v>2621</v>
      </c>
      <c r="D313" s="21">
        <v>550</v>
      </c>
      <c r="E313" s="23">
        <v>14.8</v>
      </c>
      <c r="F313" s="24">
        <f t="shared" si="28"/>
        <v>37.1621621621622</v>
      </c>
      <c r="G313" s="25" t="s">
        <v>64</v>
      </c>
      <c r="H313" s="26">
        <v>165000</v>
      </c>
      <c r="I313" s="26">
        <f t="shared" si="29"/>
        <v>24750</v>
      </c>
      <c r="J313" s="26">
        <f t="shared" si="30"/>
        <v>4290</v>
      </c>
      <c r="K313" s="32">
        <f t="shared" si="33"/>
        <v>29040</v>
      </c>
      <c r="L313" s="33"/>
      <c r="M313" s="34">
        <f t="shared" si="31"/>
        <v>20328</v>
      </c>
      <c r="N313" s="34">
        <f t="shared" si="34"/>
        <v>20328</v>
      </c>
      <c r="O313" s="34">
        <f t="shared" si="32"/>
        <v>8712</v>
      </c>
      <c r="P313" s="35">
        <v>44315</v>
      </c>
      <c r="Q313" s="35">
        <v>44679</v>
      </c>
      <c r="R313" s="20" t="s">
        <v>24</v>
      </c>
      <c r="S313" s="37" t="s">
        <v>697</v>
      </c>
    </row>
    <row r="314" s="5" customFormat="1" ht="20.1" customHeight="1" spans="1:19">
      <c r="A314" s="20">
        <v>309</v>
      </c>
      <c r="B314" s="21" t="s">
        <v>722</v>
      </c>
      <c r="C314" s="22" t="s">
        <v>2622</v>
      </c>
      <c r="D314" s="21">
        <v>1100</v>
      </c>
      <c r="E314" s="23">
        <v>26.85</v>
      </c>
      <c r="F314" s="24">
        <f t="shared" si="28"/>
        <v>40.9683426443203</v>
      </c>
      <c r="G314" s="25" t="s">
        <v>60</v>
      </c>
      <c r="H314" s="26">
        <v>330000</v>
      </c>
      <c r="I314" s="26">
        <f t="shared" si="29"/>
        <v>49500</v>
      </c>
      <c r="J314" s="26">
        <f t="shared" si="30"/>
        <v>8580</v>
      </c>
      <c r="K314" s="32">
        <f t="shared" si="33"/>
        <v>58080</v>
      </c>
      <c r="L314" s="33"/>
      <c r="M314" s="34">
        <f t="shared" si="31"/>
        <v>40656</v>
      </c>
      <c r="N314" s="34">
        <f t="shared" si="34"/>
        <v>40656</v>
      </c>
      <c r="O314" s="34">
        <f t="shared" si="32"/>
        <v>17424</v>
      </c>
      <c r="P314" s="35">
        <v>44316</v>
      </c>
      <c r="Q314" s="35">
        <v>44680</v>
      </c>
      <c r="R314" s="20" t="s">
        <v>27</v>
      </c>
      <c r="S314" s="37" t="s">
        <v>1081</v>
      </c>
    </row>
    <row r="315" s="5" customFormat="1" ht="20.1" customHeight="1" spans="1:19">
      <c r="A315" s="20">
        <v>310</v>
      </c>
      <c r="B315" s="21" t="s">
        <v>2623</v>
      </c>
      <c r="C315" s="22" t="s">
        <v>2624</v>
      </c>
      <c r="D315" s="21">
        <v>1100</v>
      </c>
      <c r="E315" s="23">
        <v>25.57</v>
      </c>
      <c r="F315" s="24">
        <f t="shared" si="28"/>
        <v>43.0191630817364</v>
      </c>
      <c r="G315" s="25" t="s">
        <v>60</v>
      </c>
      <c r="H315" s="26">
        <v>330000</v>
      </c>
      <c r="I315" s="26">
        <f t="shared" si="29"/>
        <v>49500</v>
      </c>
      <c r="J315" s="26">
        <f t="shared" si="30"/>
        <v>8580</v>
      </c>
      <c r="K315" s="32">
        <f t="shared" si="33"/>
        <v>58080</v>
      </c>
      <c r="L315" s="33"/>
      <c r="M315" s="34">
        <f t="shared" si="31"/>
        <v>40656</v>
      </c>
      <c r="N315" s="34">
        <f t="shared" si="34"/>
        <v>40656</v>
      </c>
      <c r="O315" s="34">
        <f t="shared" si="32"/>
        <v>17424</v>
      </c>
      <c r="P315" s="35">
        <v>44316</v>
      </c>
      <c r="Q315" s="35">
        <v>44680</v>
      </c>
      <c r="R315" s="20" t="s">
        <v>24</v>
      </c>
      <c r="S315" s="37" t="s">
        <v>2245</v>
      </c>
    </row>
    <row r="316" s="5" customFormat="1" ht="20.1" customHeight="1" spans="1:19">
      <c r="A316" s="20">
        <v>311</v>
      </c>
      <c r="B316" s="21" t="s">
        <v>716</v>
      </c>
      <c r="C316" s="22" t="s">
        <v>2625</v>
      </c>
      <c r="D316" s="21">
        <v>1000</v>
      </c>
      <c r="E316" s="23">
        <v>32.26</v>
      </c>
      <c r="F316" s="24">
        <f t="shared" si="28"/>
        <v>30.9981401115933</v>
      </c>
      <c r="G316" s="25"/>
      <c r="H316" s="26">
        <v>300000</v>
      </c>
      <c r="I316" s="26">
        <f t="shared" si="29"/>
        <v>45000</v>
      </c>
      <c r="J316" s="26">
        <f t="shared" si="30"/>
        <v>7800</v>
      </c>
      <c r="K316" s="32">
        <f t="shared" si="33"/>
        <v>52800</v>
      </c>
      <c r="L316" s="33"/>
      <c r="M316" s="34">
        <f t="shared" si="31"/>
        <v>36960</v>
      </c>
      <c r="N316" s="34">
        <f t="shared" si="34"/>
        <v>36960</v>
      </c>
      <c r="O316" s="34">
        <f t="shared" si="32"/>
        <v>15840</v>
      </c>
      <c r="P316" s="35">
        <v>44331</v>
      </c>
      <c r="Q316" s="35">
        <v>44695</v>
      </c>
      <c r="R316" s="20" t="s">
        <v>24</v>
      </c>
      <c r="S316" s="37" t="s">
        <v>718</v>
      </c>
    </row>
    <row r="317" s="5" customFormat="1" ht="20.1" customHeight="1" spans="1:19">
      <c r="A317" s="20">
        <v>312</v>
      </c>
      <c r="B317" s="21" t="s">
        <v>728</v>
      </c>
      <c r="C317" s="22" t="s">
        <v>2626</v>
      </c>
      <c r="D317" s="21">
        <v>1500</v>
      </c>
      <c r="E317" s="23">
        <v>35.98</v>
      </c>
      <c r="F317" s="24">
        <f t="shared" si="28"/>
        <v>41.6898276820456</v>
      </c>
      <c r="G317" s="25" t="s">
        <v>64</v>
      </c>
      <c r="H317" s="26">
        <v>450000</v>
      </c>
      <c r="I317" s="26">
        <f t="shared" si="29"/>
        <v>67500</v>
      </c>
      <c r="J317" s="26">
        <f t="shared" si="30"/>
        <v>11700</v>
      </c>
      <c r="K317" s="32">
        <f t="shared" si="33"/>
        <v>79200</v>
      </c>
      <c r="L317" s="33"/>
      <c r="M317" s="34">
        <f t="shared" si="31"/>
        <v>55440</v>
      </c>
      <c r="N317" s="34">
        <f t="shared" si="34"/>
        <v>55440</v>
      </c>
      <c r="O317" s="34">
        <f t="shared" si="32"/>
        <v>23760</v>
      </c>
      <c r="P317" s="35">
        <v>44331</v>
      </c>
      <c r="Q317" s="35">
        <v>44695</v>
      </c>
      <c r="R317" s="20" t="s">
        <v>24</v>
      </c>
      <c r="S317" s="37" t="s">
        <v>124</v>
      </c>
    </row>
    <row r="318" s="5" customFormat="1" ht="20.1" customHeight="1" spans="1:19">
      <c r="A318" s="20">
        <v>313</v>
      </c>
      <c r="B318" s="21" t="s">
        <v>707</v>
      </c>
      <c r="C318" s="22" t="s">
        <v>2627</v>
      </c>
      <c r="D318" s="21">
        <v>800</v>
      </c>
      <c r="E318" s="23">
        <v>18.29</v>
      </c>
      <c r="F318" s="24">
        <f t="shared" si="28"/>
        <v>43.7397484964461</v>
      </c>
      <c r="G318" s="25" t="s">
        <v>101</v>
      </c>
      <c r="H318" s="26">
        <v>240000</v>
      </c>
      <c r="I318" s="26">
        <f t="shared" si="29"/>
        <v>36000</v>
      </c>
      <c r="J318" s="26">
        <f t="shared" si="30"/>
        <v>6240</v>
      </c>
      <c r="K318" s="32">
        <f t="shared" si="33"/>
        <v>42240</v>
      </c>
      <c r="L318" s="33"/>
      <c r="M318" s="34">
        <f t="shared" si="31"/>
        <v>29568</v>
      </c>
      <c r="N318" s="34">
        <f t="shared" si="34"/>
        <v>29568</v>
      </c>
      <c r="O318" s="34">
        <f t="shared" si="32"/>
        <v>12672</v>
      </c>
      <c r="P318" s="35">
        <v>44312</v>
      </c>
      <c r="Q318" s="35">
        <v>44676</v>
      </c>
      <c r="R318" s="20" t="s">
        <v>27</v>
      </c>
      <c r="S318" s="37" t="s">
        <v>2264</v>
      </c>
    </row>
    <row r="319" s="5" customFormat="1" ht="20.1" customHeight="1" spans="1:19">
      <c r="A319" s="20">
        <v>314</v>
      </c>
      <c r="B319" s="20" t="s">
        <v>189</v>
      </c>
      <c r="C319" s="22" t="s">
        <v>2628</v>
      </c>
      <c r="D319" s="21">
        <v>1700</v>
      </c>
      <c r="E319" s="23">
        <v>39.36</v>
      </c>
      <c r="F319" s="24">
        <f t="shared" si="28"/>
        <v>43.1910569105691</v>
      </c>
      <c r="G319" s="25" t="s">
        <v>60</v>
      </c>
      <c r="H319" s="26">
        <v>510000</v>
      </c>
      <c r="I319" s="26">
        <f t="shared" si="29"/>
        <v>76500</v>
      </c>
      <c r="J319" s="26">
        <f t="shared" si="30"/>
        <v>13260</v>
      </c>
      <c r="K319" s="32">
        <f t="shared" si="33"/>
        <v>89760</v>
      </c>
      <c r="L319" s="33"/>
      <c r="M319" s="34">
        <f t="shared" si="31"/>
        <v>62832</v>
      </c>
      <c r="N319" s="34">
        <f t="shared" si="34"/>
        <v>62832</v>
      </c>
      <c r="O319" s="34">
        <f t="shared" si="32"/>
        <v>26928</v>
      </c>
      <c r="P319" s="35">
        <v>44322</v>
      </c>
      <c r="Q319" s="35">
        <v>44686</v>
      </c>
      <c r="R319" s="20" t="s">
        <v>24</v>
      </c>
      <c r="S319" s="37" t="s">
        <v>2620</v>
      </c>
    </row>
    <row r="320" s="5" customFormat="1" ht="20.1" customHeight="1" spans="1:19">
      <c r="A320" s="20">
        <v>315</v>
      </c>
      <c r="B320" s="21" t="s">
        <v>732</v>
      </c>
      <c r="C320" s="22" t="s">
        <v>2629</v>
      </c>
      <c r="D320" s="21">
        <v>720</v>
      </c>
      <c r="E320" s="23">
        <v>18.71</v>
      </c>
      <c r="F320" s="24">
        <f t="shared" si="28"/>
        <v>38.4820951362908</v>
      </c>
      <c r="G320" s="25" t="s">
        <v>174</v>
      </c>
      <c r="H320" s="26">
        <v>216000</v>
      </c>
      <c r="I320" s="26">
        <f t="shared" si="29"/>
        <v>32400</v>
      </c>
      <c r="J320" s="26">
        <f t="shared" si="30"/>
        <v>5616</v>
      </c>
      <c r="K320" s="32">
        <f t="shared" si="33"/>
        <v>38016</v>
      </c>
      <c r="L320" s="33"/>
      <c r="M320" s="34">
        <f t="shared" si="31"/>
        <v>26611.2</v>
      </c>
      <c r="N320" s="34">
        <f t="shared" si="34"/>
        <v>26611.2</v>
      </c>
      <c r="O320" s="34">
        <f t="shared" si="32"/>
        <v>11404.8</v>
      </c>
      <c r="P320" s="35">
        <v>44315</v>
      </c>
      <c r="Q320" s="35">
        <v>44679</v>
      </c>
      <c r="R320" s="20" t="s">
        <v>24</v>
      </c>
      <c r="S320" s="37" t="s">
        <v>651</v>
      </c>
    </row>
    <row r="321" s="5" customFormat="1" ht="20.1" customHeight="1" spans="1:19">
      <c r="A321" s="20">
        <v>316</v>
      </c>
      <c r="B321" s="21" t="s">
        <v>734</v>
      </c>
      <c r="C321" s="22" t="s">
        <v>2630</v>
      </c>
      <c r="D321" s="21">
        <v>1650</v>
      </c>
      <c r="E321" s="23">
        <v>43.6</v>
      </c>
      <c r="F321" s="24">
        <f t="shared" si="28"/>
        <v>37.8440366972477</v>
      </c>
      <c r="G321" s="25" t="s">
        <v>60</v>
      </c>
      <c r="H321" s="26">
        <v>495000</v>
      </c>
      <c r="I321" s="26">
        <f t="shared" si="29"/>
        <v>74250</v>
      </c>
      <c r="J321" s="26">
        <f t="shared" si="30"/>
        <v>12870</v>
      </c>
      <c r="K321" s="32">
        <f t="shared" si="33"/>
        <v>87120</v>
      </c>
      <c r="L321" s="33"/>
      <c r="M321" s="34">
        <f t="shared" si="31"/>
        <v>60984</v>
      </c>
      <c r="N321" s="34">
        <f t="shared" si="34"/>
        <v>60984</v>
      </c>
      <c r="O321" s="34">
        <f t="shared" si="32"/>
        <v>26136</v>
      </c>
      <c r="P321" s="35">
        <v>44316</v>
      </c>
      <c r="Q321" s="35">
        <v>44680</v>
      </c>
      <c r="R321" s="20" t="s">
        <v>24</v>
      </c>
      <c r="S321" s="37" t="s">
        <v>2160</v>
      </c>
    </row>
    <row r="322" s="5" customFormat="1" ht="20.1" customHeight="1" spans="1:19">
      <c r="A322" s="20">
        <v>317</v>
      </c>
      <c r="B322" s="21" t="s">
        <v>736</v>
      </c>
      <c r="C322" s="22" t="s">
        <v>2631</v>
      </c>
      <c r="D322" s="21">
        <v>1500</v>
      </c>
      <c r="E322" s="23">
        <v>36.78</v>
      </c>
      <c r="F322" s="24">
        <f t="shared" si="28"/>
        <v>40.7830342577488</v>
      </c>
      <c r="G322" s="25" t="s">
        <v>738</v>
      </c>
      <c r="H322" s="26">
        <v>450000</v>
      </c>
      <c r="I322" s="26">
        <f t="shared" si="29"/>
        <v>67500</v>
      </c>
      <c r="J322" s="26">
        <f t="shared" si="30"/>
        <v>11700</v>
      </c>
      <c r="K322" s="32">
        <f t="shared" si="33"/>
        <v>79200</v>
      </c>
      <c r="L322" s="33"/>
      <c r="M322" s="34">
        <f t="shared" si="31"/>
        <v>55440</v>
      </c>
      <c r="N322" s="34">
        <f t="shared" si="34"/>
        <v>55440</v>
      </c>
      <c r="O322" s="34">
        <f t="shared" si="32"/>
        <v>23760</v>
      </c>
      <c r="P322" s="35">
        <v>44315</v>
      </c>
      <c r="Q322" s="35">
        <v>44679</v>
      </c>
      <c r="R322" s="20" t="s">
        <v>24</v>
      </c>
      <c r="S322" s="37" t="s">
        <v>739</v>
      </c>
    </row>
    <row r="323" s="5" customFormat="1" ht="20.1" customHeight="1" spans="1:19">
      <c r="A323" s="20">
        <v>318</v>
      </c>
      <c r="B323" s="21" t="s">
        <v>732</v>
      </c>
      <c r="C323" s="22" t="s">
        <v>2632</v>
      </c>
      <c r="D323" s="21">
        <v>1250</v>
      </c>
      <c r="E323" s="23">
        <v>29.5</v>
      </c>
      <c r="F323" s="24">
        <f t="shared" si="28"/>
        <v>42.3728813559322</v>
      </c>
      <c r="G323" s="25" t="s">
        <v>174</v>
      </c>
      <c r="H323" s="26">
        <v>375000</v>
      </c>
      <c r="I323" s="26">
        <f t="shared" si="29"/>
        <v>56250</v>
      </c>
      <c r="J323" s="26">
        <f t="shared" si="30"/>
        <v>9750</v>
      </c>
      <c r="K323" s="32">
        <f t="shared" si="33"/>
        <v>66000</v>
      </c>
      <c r="L323" s="33"/>
      <c r="M323" s="34">
        <f t="shared" si="31"/>
        <v>46200</v>
      </c>
      <c r="N323" s="34">
        <f t="shared" si="34"/>
        <v>46200</v>
      </c>
      <c r="O323" s="34">
        <f t="shared" si="32"/>
        <v>19800</v>
      </c>
      <c r="P323" s="35">
        <v>44315</v>
      </c>
      <c r="Q323" s="35">
        <v>44679</v>
      </c>
      <c r="R323" s="20" t="s">
        <v>24</v>
      </c>
      <c r="S323" s="37" t="s">
        <v>651</v>
      </c>
    </row>
    <row r="324" s="5" customFormat="1" ht="20.1" customHeight="1" spans="1:19">
      <c r="A324" s="20">
        <v>319</v>
      </c>
      <c r="B324" s="21" t="s">
        <v>743</v>
      </c>
      <c r="C324" s="22" t="s">
        <v>2633</v>
      </c>
      <c r="D324" s="21">
        <v>4400</v>
      </c>
      <c r="E324" s="23">
        <v>112.74</v>
      </c>
      <c r="F324" s="24">
        <f t="shared" si="28"/>
        <v>39.0278516941636</v>
      </c>
      <c r="G324" s="25" t="s">
        <v>745</v>
      </c>
      <c r="H324" s="26">
        <v>1320000</v>
      </c>
      <c r="I324" s="26">
        <f t="shared" si="29"/>
        <v>198000</v>
      </c>
      <c r="J324" s="26">
        <f t="shared" si="30"/>
        <v>34320</v>
      </c>
      <c r="K324" s="32">
        <f t="shared" si="33"/>
        <v>232320</v>
      </c>
      <c r="L324" s="33"/>
      <c r="M324" s="34">
        <f t="shared" si="31"/>
        <v>162624</v>
      </c>
      <c r="N324" s="34">
        <f t="shared" si="34"/>
        <v>162624</v>
      </c>
      <c r="O324" s="34">
        <f t="shared" si="32"/>
        <v>69696</v>
      </c>
      <c r="P324" s="35">
        <v>44312</v>
      </c>
      <c r="Q324" s="35">
        <v>44676</v>
      </c>
      <c r="R324" s="20" t="s">
        <v>27</v>
      </c>
      <c r="S324" s="37" t="s">
        <v>2634</v>
      </c>
    </row>
    <row r="325" s="5" customFormat="1" ht="20.1" customHeight="1" spans="1:19">
      <c r="A325" s="20">
        <v>320</v>
      </c>
      <c r="B325" s="21" t="s">
        <v>747</v>
      </c>
      <c r="C325" s="22" t="s">
        <v>2635</v>
      </c>
      <c r="D325" s="21">
        <v>1300</v>
      </c>
      <c r="E325" s="23">
        <v>33.42</v>
      </c>
      <c r="F325" s="24">
        <f t="shared" si="28"/>
        <v>38.8988629563136</v>
      </c>
      <c r="G325" s="25" t="s">
        <v>659</v>
      </c>
      <c r="H325" s="26">
        <v>390000</v>
      </c>
      <c r="I325" s="26">
        <f t="shared" si="29"/>
        <v>58500</v>
      </c>
      <c r="J325" s="26">
        <f t="shared" si="30"/>
        <v>10140</v>
      </c>
      <c r="K325" s="32">
        <f t="shared" si="33"/>
        <v>68640</v>
      </c>
      <c r="L325" s="33"/>
      <c r="M325" s="34">
        <f t="shared" si="31"/>
        <v>48048</v>
      </c>
      <c r="N325" s="34">
        <f t="shared" si="34"/>
        <v>48048</v>
      </c>
      <c r="O325" s="34">
        <f t="shared" si="32"/>
        <v>20592</v>
      </c>
      <c r="P325" s="35">
        <v>44316</v>
      </c>
      <c r="Q325" s="35">
        <v>44680</v>
      </c>
      <c r="R325" s="20" t="s">
        <v>24</v>
      </c>
      <c r="S325" s="37" t="s">
        <v>749</v>
      </c>
    </row>
    <row r="326" s="5" customFormat="1" ht="20.1" customHeight="1" spans="1:19">
      <c r="A326" s="20">
        <v>321</v>
      </c>
      <c r="B326" s="21" t="s">
        <v>751</v>
      </c>
      <c r="C326" s="22" t="s">
        <v>2636</v>
      </c>
      <c r="D326" s="21">
        <v>1500</v>
      </c>
      <c r="E326" s="23">
        <v>34.6</v>
      </c>
      <c r="F326" s="24">
        <f t="shared" ref="F326:F389" si="35">D326/E326</f>
        <v>43.3526011560694</v>
      </c>
      <c r="G326" s="25" t="s">
        <v>64</v>
      </c>
      <c r="H326" s="26">
        <v>450000</v>
      </c>
      <c r="I326" s="26">
        <f t="shared" ref="I326:I389" si="36">H326*15%</f>
        <v>67500</v>
      </c>
      <c r="J326" s="26">
        <f t="shared" ref="J326:J389" si="37">H326*2.6%</f>
        <v>11700</v>
      </c>
      <c r="K326" s="32">
        <f t="shared" si="33"/>
        <v>79200</v>
      </c>
      <c r="L326" s="33"/>
      <c r="M326" s="34">
        <f t="shared" ref="M326:M389" si="38">K326*0.7</f>
        <v>55440</v>
      </c>
      <c r="N326" s="34">
        <f t="shared" si="34"/>
        <v>55440</v>
      </c>
      <c r="O326" s="34">
        <f t="shared" ref="O326:O389" si="39">K326*0.3</f>
        <v>23760</v>
      </c>
      <c r="P326" s="35">
        <v>44331</v>
      </c>
      <c r="Q326" s="35">
        <v>44695</v>
      </c>
      <c r="R326" s="20" t="s">
        <v>26</v>
      </c>
      <c r="S326" s="37" t="s">
        <v>2523</v>
      </c>
    </row>
    <row r="327" s="5" customFormat="1" ht="20.1" customHeight="1" spans="1:19">
      <c r="A327" s="20">
        <v>322</v>
      </c>
      <c r="B327" s="21" t="s">
        <v>736</v>
      </c>
      <c r="C327" s="22" t="s">
        <v>2637</v>
      </c>
      <c r="D327" s="21">
        <v>1500</v>
      </c>
      <c r="E327" s="23">
        <v>40</v>
      </c>
      <c r="F327" s="24">
        <f t="shared" si="35"/>
        <v>37.5</v>
      </c>
      <c r="G327" s="25" t="s">
        <v>738</v>
      </c>
      <c r="H327" s="26">
        <v>450000</v>
      </c>
      <c r="I327" s="26">
        <f t="shared" si="36"/>
        <v>67500</v>
      </c>
      <c r="J327" s="26">
        <f t="shared" si="37"/>
        <v>11700</v>
      </c>
      <c r="K327" s="32">
        <f t="shared" ref="K327:K390" si="40">I327+J327</f>
        <v>79200</v>
      </c>
      <c r="L327" s="33"/>
      <c r="M327" s="34">
        <f t="shared" si="38"/>
        <v>55440</v>
      </c>
      <c r="N327" s="34">
        <f t="shared" ref="N327:N390" si="41">L327+M327</f>
        <v>55440</v>
      </c>
      <c r="O327" s="34">
        <f t="shared" si="39"/>
        <v>23760</v>
      </c>
      <c r="P327" s="35">
        <v>44315</v>
      </c>
      <c r="Q327" s="35">
        <v>44679</v>
      </c>
      <c r="R327" s="20" t="s">
        <v>24</v>
      </c>
      <c r="S327" s="37" t="s">
        <v>739</v>
      </c>
    </row>
    <row r="328" s="5" customFormat="1" ht="20.1" customHeight="1" spans="1:19">
      <c r="A328" s="20">
        <v>323</v>
      </c>
      <c r="B328" s="21" t="s">
        <v>768</v>
      </c>
      <c r="C328" s="22" t="s">
        <v>2638</v>
      </c>
      <c r="D328" s="21">
        <v>800</v>
      </c>
      <c r="E328" s="23">
        <v>20.32</v>
      </c>
      <c r="F328" s="24">
        <f t="shared" si="35"/>
        <v>39.3700787401575</v>
      </c>
      <c r="G328" s="25" t="s">
        <v>174</v>
      </c>
      <c r="H328" s="26">
        <v>240000</v>
      </c>
      <c r="I328" s="26">
        <f t="shared" si="36"/>
        <v>36000</v>
      </c>
      <c r="J328" s="26">
        <f t="shared" si="37"/>
        <v>6240</v>
      </c>
      <c r="K328" s="32">
        <f t="shared" si="40"/>
        <v>42240</v>
      </c>
      <c r="L328" s="46"/>
      <c r="M328" s="34">
        <f t="shared" si="38"/>
        <v>29568</v>
      </c>
      <c r="N328" s="34">
        <f t="shared" si="41"/>
        <v>29568</v>
      </c>
      <c r="O328" s="34">
        <f t="shared" si="39"/>
        <v>12672</v>
      </c>
      <c r="P328" s="35">
        <v>44314</v>
      </c>
      <c r="Q328" s="35">
        <v>44678</v>
      </c>
      <c r="R328" s="20" t="s">
        <v>24</v>
      </c>
      <c r="S328" s="37" t="s">
        <v>739</v>
      </c>
    </row>
    <row r="329" s="5" customFormat="1" ht="20.1" customHeight="1" spans="1:19">
      <c r="A329" s="20">
        <v>324</v>
      </c>
      <c r="B329" s="21" t="s">
        <v>491</v>
      </c>
      <c r="C329" s="22" t="s">
        <v>2639</v>
      </c>
      <c r="D329" s="21">
        <v>3800</v>
      </c>
      <c r="E329" s="23">
        <v>72.65</v>
      </c>
      <c r="F329" s="24">
        <f t="shared" si="35"/>
        <v>52.3055746730902</v>
      </c>
      <c r="G329" s="25" t="s">
        <v>60</v>
      </c>
      <c r="H329" s="26">
        <v>1140000</v>
      </c>
      <c r="I329" s="26">
        <f t="shared" si="36"/>
        <v>171000</v>
      </c>
      <c r="J329" s="26">
        <f t="shared" si="37"/>
        <v>29640</v>
      </c>
      <c r="K329" s="32">
        <f t="shared" si="40"/>
        <v>200640</v>
      </c>
      <c r="L329" s="33"/>
      <c r="M329" s="34">
        <f t="shared" si="38"/>
        <v>140448</v>
      </c>
      <c r="N329" s="34">
        <f t="shared" si="41"/>
        <v>140448</v>
      </c>
      <c r="O329" s="34">
        <f t="shared" si="39"/>
        <v>60192</v>
      </c>
      <c r="P329" s="35">
        <v>44316</v>
      </c>
      <c r="Q329" s="35">
        <v>44680</v>
      </c>
      <c r="R329" s="20" t="s">
        <v>24</v>
      </c>
      <c r="S329" s="37" t="s">
        <v>451</v>
      </c>
    </row>
    <row r="330" s="5" customFormat="1" ht="20.1" customHeight="1" spans="1:19">
      <c r="A330" s="20">
        <v>325</v>
      </c>
      <c r="B330" s="21" t="s">
        <v>765</v>
      </c>
      <c r="C330" s="22" t="s">
        <v>2640</v>
      </c>
      <c r="D330" s="21">
        <v>1250</v>
      </c>
      <c r="E330" s="23">
        <v>30</v>
      </c>
      <c r="F330" s="24">
        <f t="shared" si="35"/>
        <v>41.6666666666667</v>
      </c>
      <c r="G330" s="25" t="s">
        <v>767</v>
      </c>
      <c r="H330" s="26">
        <v>375000</v>
      </c>
      <c r="I330" s="26">
        <f t="shared" si="36"/>
        <v>56250</v>
      </c>
      <c r="J330" s="26">
        <f t="shared" si="37"/>
        <v>9750</v>
      </c>
      <c r="K330" s="32">
        <f t="shared" si="40"/>
        <v>66000</v>
      </c>
      <c r="L330" s="33"/>
      <c r="M330" s="34">
        <f t="shared" si="38"/>
        <v>46200</v>
      </c>
      <c r="N330" s="34">
        <f t="shared" si="41"/>
        <v>46200</v>
      </c>
      <c r="O330" s="34">
        <f t="shared" si="39"/>
        <v>19800</v>
      </c>
      <c r="P330" s="35">
        <v>44315</v>
      </c>
      <c r="Q330" s="35">
        <v>44679</v>
      </c>
      <c r="R330" s="20" t="s">
        <v>24</v>
      </c>
      <c r="S330" s="37" t="s">
        <v>739</v>
      </c>
    </row>
    <row r="331" s="5" customFormat="1" ht="20.1" customHeight="1" spans="1:19">
      <c r="A331" s="20">
        <v>326</v>
      </c>
      <c r="B331" s="21" t="s">
        <v>753</v>
      </c>
      <c r="C331" s="22" t="s">
        <v>2641</v>
      </c>
      <c r="D331" s="21">
        <v>1200</v>
      </c>
      <c r="E331" s="23">
        <v>31.5</v>
      </c>
      <c r="F331" s="24">
        <f t="shared" si="35"/>
        <v>38.0952380952381</v>
      </c>
      <c r="G331" s="25" t="s">
        <v>755</v>
      </c>
      <c r="H331" s="26">
        <v>360000</v>
      </c>
      <c r="I331" s="26">
        <f t="shared" si="36"/>
        <v>54000</v>
      </c>
      <c r="J331" s="26">
        <f t="shared" si="37"/>
        <v>9360</v>
      </c>
      <c r="K331" s="32">
        <f t="shared" si="40"/>
        <v>63360</v>
      </c>
      <c r="L331" s="33"/>
      <c r="M331" s="34">
        <f t="shared" si="38"/>
        <v>44352</v>
      </c>
      <c r="N331" s="34">
        <f t="shared" si="41"/>
        <v>44352</v>
      </c>
      <c r="O331" s="34">
        <f t="shared" si="39"/>
        <v>19008</v>
      </c>
      <c r="P331" s="35">
        <v>44315</v>
      </c>
      <c r="Q331" s="35">
        <v>44679</v>
      </c>
      <c r="R331" s="20" t="s">
        <v>24</v>
      </c>
      <c r="S331" s="37" t="s">
        <v>739</v>
      </c>
    </row>
    <row r="332" s="5" customFormat="1" ht="20.1" customHeight="1" spans="1:19">
      <c r="A332" s="20">
        <v>327</v>
      </c>
      <c r="B332" s="27" t="s">
        <v>567</v>
      </c>
      <c r="C332" s="22" t="s">
        <v>2642</v>
      </c>
      <c r="D332" s="21">
        <v>2200</v>
      </c>
      <c r="E332" s="23">
        <v>50.07</v>
      </c>
      <c r="F332" s="24">
        <f t="shared" si="35"/>
        <v>43.9384861194328</v>
      </c>
      <c r="G332" s="25" t="s">
        <v>60</v>
      </c>
      <c r="H332" s="26">
        <v>660000</v>
      </c>
      <c r="I332" s="26">
        <f t="shared" si="36"/>
        <v>99000</v>
      </c>
      <c r="J332" s="26">
        <f t="shared" si="37"/>
        <v>17160</v>
      </c>
      <c r="K332" s="32">
        <f t="shared" si="40"/>
        <v>116160</v>
      </c>
      <c r="L332" s="33"/>
      <c r="M332" s="34">
        <f t="shared" si="38"/>
        <v>81312</v>
      </c>
      <c r="N332" s="34">
        <f t="shared" si="41"/>
        <v>81312</v>
      </c>
      <c r="O332" s="34">
        <f t="shared" si="39"/>
        <v>34848</v>
      </c>
      <c r="P332" s="35">
        <v>44324</v>
      </c>
      <c r="Q332" s="35">
        <v>44688</v>
      </c>
      <c r="R332" s="20" t="s">
        <v>24</v>
      </c>
      <c r="S332" s="37" t="s">
        <v>759</v>
      </c>
    </row>
    <row r="333" s="5" customFormat="1" ht="20.1" customHeight="1" spans="1:19">
      <c r="A333" s="20">
        <v>328</v>
      </c>
      <c r="B333" s="21" t="s">
        <v>777</v>
      </c>
      <c r="C333" s="22" t="s">
        <v>2643</v>
      </c>
      <c r="D333" s="21">
        <v>2500</v>
      </c>
      <c r="E333" s="23">
        <v>66.58</v>
      </c>
      <c r="F333" s="24">
        <f t="shared" si="35"/>
        <v>37.5488134574947</v>
      </c>
      <c r="G333" s="25" t="s">
        <v>101</v>
      </c>
      <c r="H333" s="26">
        <v>750000</v>
      </c>
      <c r="I333" s="26">
        <f t="shared" si="36"/>
        <v>112500</v>
      </c>
      <c r="J333" s="26">
        <f t="shared" si="37"/>
        <v>19500</v>
      </c>
      <c r="K333" s="32">
        <f t="shared" si="40"/>
        <v>132000</v>
      </c>
      <c r="L333" s="33"/>
      <c r="M333" s="34">
        <f t="shared" si="38"/>
        <v>92400</v>
      </c>
      <c r="N333" s="34">
        <f t="shared" si="41"/>
        <v>92400</v>
      </c>
      <c r="O333" s="34">
        <f t="shared" si="39"/>
        <v>39600</v>
      </c>
      <c r="P333" s="35">
        <v>44316</v>
      </c>
      <c r="Q333" s="35">
        <v>44680</v>
      </c>
      <c r="R333" s="20" t="s">
        <v>27</v>
      </c>
      <c r="S333" s="37" t="s">
        <v>1033</v>
      </c>
    </row>
    <row r="334" s="5" customFormat="1" ht="20.1" customHeight="1" spans="1:19">
      <c r="A334" s="20">
        <v>329</v>
      </c>
      <c r="B334" s="20" t="s">
        <v>189</v>
      </c>
      <c r="C334" s="22" t="s">
        <v>2644</v>
      </c>
      <c r="D334" s="21">
        <v>1000</v>
      </c>
      <c r="E334" s="23">
        <v>22.83</v>
      </c>
      <c r="F334" s="24">
        <f t="shared" si="35"/>
        <v>43.8020148926851</v>
      </c>
      <c r="G334" s="25" t="s">
        <v>60</v>
      </c>
      <c r="H334" s="26">
        <v>300000</v>
      </c>
      <c r="I334" s="26">
        <f t="shared" si="36"/>
        <v>45000</v>
      </c>
      <c r="J334" s="26">
        <f t="shared" si="37"/>
        <v>7800</v>
      </c>
      <c r="K334" s="32">
        <f t="shared" si="40"/>
        <v>52800</v>
      </c>
      <c r="L334" s="33"/>
      <c r="M334" s="34">
        <f t="shared" si="38"/>
        <v>36960</v>
      </c>
      <c r="N334" s="34">
        <f t="shared" si="41"/>
        <v>36960</v>
      </c>
      <c r="O334" s="34">
        <f t="shared" si="39"/>
        <v>15840</v>
      </c>
      <c r="P334" s="35">
        <v>44322</v>
      </c>
      <c r="Q334" s="35">
        <v>44686</v>
      </c>
      <c r="R334" s="20" t="s">
        <v>24</v>
      </c>
      <c r="S334" s="37" t="s">
        <v>2620</v>
      </c>
    </row>
    <row r="335" s="5" customFormat="1" ht="20.1" customHeight="1" spans="1:19">
      <c r="A335" s="20">
        <v>330</v>
      </c>
      <c r="B335" s="21" t="s">
        <v>278</v>
      </c>
      <c r="C335" s="22" t="s">
        <v>2645</v>
      </c>
      <c r="D335" s="21">
        <v>2000</v>
      </c>
      <c r="E335" s="23">
        <v>48.47</v>
      </c>
      <c r="F335" s="24">
        <f t="shared" si="35"/>
        <v>41.262636682484</v>
      </c>
      <c r="G335" s="25" t="s">
        <v>60</v>
      </c>
      <c r="H335" s="26">
        <v>600000</v>
      </c>
      <c r="I335" s="26">
        <f t="shared" si="36"/>
        <v>90000</v>
      </c>
      <c r="J335" s="26">
        <f t="shared" si="37"/>
        <v>15600</v>
      </c>
      <c r="K335" s="32">
        <f t="shared" si="40"/>
        <v>105600</v>
      </c>
      <c r="L335" s="33"/>
      <c r="M335" s="34">
        <f t="shared" si="38"/>
        <v>73920</v>
      </c>
      <c r="N335" s="34">
        <f t="shared" si="41"/>
        <v>73920</v>
      </c>
      <c r="O335" s="34">
        <f t="shared" si="39"/>
        <v>31680</v>
      </c>
      <c r="P335" s="35">
        <v>44316</v>
      </c>
      <c r="Q335" s="35">
        <v>44680</v>
      </c>
      <c r="R335" s="20" t="s">
        <v>26</v>
      </c>
      <c r="S335" s="37" t="s">
        <v>2646</v>
      </c>
    </row>
    <row r="336" s="5" customFormat="1" ht="20.1" customHeight="1" spans="1:19">
      <c r="A336" s="20">
        <v>331</v>
      </c>
      <c r="B336" s="21" t="s">
        <v>468</v>
      </c>
      <c r="C336" s="22" t="s">
        <v>2647</v>
      </c>
      <c r="D336" s="21">
        <v>1000</v>
      </c>
      <c r="E336" s="23">
        <v>15.58</v>
      </c>
      <c r="F336" s="24">
        <f t="shared" si="35"/>
        <v>64.1848523748395</v>
      </c>
      <c r="G336" s="25" t="s">
        <v>60</v>
      </c>
      <c r="H336" s="26">
        <v>300000</v>
      </c>
      <c r="I336" s="26">
        <f t="shared" si="36"/>
        <v>45000</v>
      </c>
      <c r="J336" s="26">
        <f t="shared" si="37"/>
        <v>7800</v>
      </c>
      <c r="K336" s="32">
        <f t="shared" si="40"/>
        <v>52800</v>
      </c>
      <c r="L336" s="33"/>
      <c r="M336" s="34">
        <f t="shared" si="38"/>
        <v>36960</v>
      </c>
      <c r="N336" s="34">
        <f t="shared" si="41"/>
        <v>36960</v>
      </c>
      <c r="O336" s="34">
        <f t="shared" si="39"/>
        <v>15840</v>
      </c>
      <c r="P336" s="35">
        <v>44323</v>
      </c>
      <c r="Q336" s="35">
        <v>44687</v>
      </c>
      <c r="R336" s="20" t="s">
        <v>24</v>
      </c>
      <c r="S336" s="37" t="s">
        <v>2401</v>
      </c>
    </row>
    <row r="337" s="5" customFormat="1" ht="20.1" customHeight="1" spans="1:19">
      <c r="A337" s="20">
        <v>332</v>
      </c>
      <c r="B337" s="21" t="s">
        <v>762</v>
      </c>
      <c r="C337" s="22" t="s">
        <v>2648</v>
      </c>
      <c r="D337" s="21">
        <v>3000</v>
      </c>
      <c r="E337" s="23">
        <v>80.33</v>
      </c>
      <c r="F337" s="24">
        <f t="shared" si="35"/>
        <v>37.3459479646458</v>
      </c>
      <c r="G337" s="25" t="s">
        <v>162</v>
      </c>
      <c r="H337" s="26">
        <v>900000</v>
      </c>
      <c r="I337" s="26">
        <f t="shared" si="36"/>
        <v>135000</v>
      </c>
      <c r="J337" s="26">
        <f t="shared" si="37"/>
        <v>23400</v>
      </c>
      <c r="K337" s="32">
        <f t="shared" si="40"/>
        <v>158400</v>
      </c>
      <c r="L337" s="33"/>
      <c r="M337" s="34">
        <f t="shared" si="38"/>
        <v>110880</v>
      </c>
      <c r="N337" s="34">
        <f t="shared" si="41"/>
        <v>110880</v>
      </c>
      <c r="O337" s="34">
        <f t="shared" si="39"/>
        <v>47520</v>
      </c>
      <c r="P337" s="35">
        <v>44314</v>
      </c>
      <c r="Q337" s="35">
        <v>44678</v>
      </c>
      <c r="R337" s="20" t="s">
        <v>24</v>
      </c>
      <c r="S337" s="37" t="s">
        <v>2649</v>
      </c>
    </row>
    <row r="338" s="5" customFormat="1" ht="20.1" customHeight="1" spans="1:19">
      <c r="A338" s="20">
        <v>333</v>
      </c>
      <c r="B338" s="21" t="s">
        <v>688</v>
      </c>
      <c r="C338" s="22" t="s">
        <v>2650</v>
      </c>
      <c r="D338" s="21">
        <v>540</v>
      </c>
      <c r="E338" s="23">
        <v>12.4</v>
      </c>
      <c r="F338" s="24">
        <f t="shared" si="35"/>
        <v>43.5483870967742</v>
      </c>
      <c r="G338" s="25" t="s">
        <v>64</v>
      </c>
      <c r="H338" s="26">
        <v>162000</v>
      </c>
      <c r="I338" s="26">
        <f t="shared" si="36"/>
        <v>24300</v>
      </c>
      <c r="J338" s="26">
        <f t="shared" si="37"/>
        <v>4212</v>
      </c>
      <c r="K338" s="32">
        <f t="shared" si="40"/>
        <v>28512</v>
      </c>
      <c r="L338" s="33"/>
      <c r="M338" s="34">
        <f t="shared" si="38"/>
        <v>19958.4</v>
      </c>
      <c r="N338" s="34">
        <f t="shared" si="41"/>
        <v>19958.4</v>
      </c>
      <c r="O338" s="34">
        <f t="shared" si="39"/>
        <v>8553.6</v>
      </c>
      <c r="P338" s="35">
        <v>44316</v>
      </c>
      <c r="Q338" s="35">
        <v>44680</v>
      </c>
      <c r="R338" s="20" t="s">
        <v>24</v>
      </c>
      <c r="S338" s="37" t="s">
        <v>601</v>
      </c>
    </row>
    <row r="339" s="5" customFormat="1" ht="20.1" customHeight="1" spans="1:19">
      <c r="A339" s="20">
        <v>334</v>
      </c>
      <c r="B339" s="21" t="s">
        <v>770</v>
      </c>
      <c r="C339" s="22" t="s">
        <v>2651</v>
      </c>
      <c r="D339" s="21">
        <v>1400</v>
      </c>
      <c r="E339" s="23">
        <v>39.11</v>
      </c>
      <c r="F339" s="24">
        <f t="shared" si="35"/>
        <v>35.7964714906674</v>
      </c>
      <c r="G339" s="25" t="s">
        <v>2652</v>
      </c>
      <c r="H339" s="26">
        <v>420000</v>
      </c>
      <c r="I339" s="26">
        <f t="shared" si="36"/>
        <v>63000</v>
      </c>
      <c r="J339" s="26">
        <f t="shared" si="37"/>
        <v>10920</v>
      </c>
      <c r="K339" s="32">
        <f t="shared" si="40"/>
        <v>73920</v>
      </c>
      <c r="L339" s="33"/>
      <c r="M339" s="34">
        <f t="shared" si="38"/>
        <v>51744</v>
      </c>
      <c r="N339" s="34">
        <f t="shared" si="41"/>
        <v>51744</v>
      </c>
      <c r="O339" s="34">
        <f t="shared" si="39"/>
        <v>22176</v>
      </c>
      <c r="P339" s="35">
        <v>44315</v>
      </c>
      <c r="Q339" s="35">
        <v>44679</v>
      </c>
      <c r="R339" s="20" t="s">
        <v>24</v>
      </c>
      <c r="S339" s="37" t="s">
        <v>739</v>
      </c>
    </row>
    <row r="340" s="5" customFormat="1" ht="20.1" customHeight="1" spans="1:19">
      <c r="A340" s="20">
        <v>335</v>
      </c>
      <c r="B340" s="21" t="s">
        <v>2653</v>
      </c>
      <c r="C340" s="22" t="s">
        <v>2654</v>
      </c>
      <c r="D340" s="21">
        <v>1200</v>
      </c>
      <c r="E340" s="23">
        <v>27.5</v>
      </c>
      <c r="F340" s="24">
        <f t="shared" si="35"/>
        <v>43.6363636363636</v>
      </c>
      <c r="G340" s="25" t="s">
        <v>60</v>
      </c>
      <c r="H340" s="26">
        <v>360000</v>
      </c>
      <c r="I340" s="26">
        <f t="shared" si="36"/>
        <v>54000</v>
      </c>
      <c r="J340" s="26">
        <f t="shared" si="37"/>
        <v>9360</v>
      </c>
      <c r="K340" s="32">
        <f t="shared" si="40"/>
        <v>63360</v>
      </c>
      <c r="L340" s="33"/>
      <c r="M340" s="34">
        <f t="shared" si="38"/>
        <v>44352</v>
      </c>
      <c r="N340" s="34">
        <f t="shared" si="41"/>
        <v>44352</v>
      </c>
      <c r="O340" s="34">
        <f t="shared" si="39"/>
        <v>19008</v>
      </c>
      <c r="P340" s="35">
        <v>44312</v>
      </c>
      <c r="Q340" s="35">
        <v>44676</v>
      </c>
      <c r="R340" s="20" t="s">
        <v>26</v>
      </c>
      <c r="S340" s="37" t="s">
        <v>1067</v>
      </c>
    </row>
    <row r="341" s="5" customFormat="1" ht="20.1" customHeight="1" spans="1:19">
      <c r="A341" s="20">
        <v>336</v>
      </c>
      <c r="B341" s="21" t="s">
        <v>773</v>
      </c>
      <c r="C341" s="22" t="s">
        <v>2655</v>
      </c>
      <c r="D341" s="21">
        <v>400</v>
      </c>
      <c r="E341" s="23">
        <v>11.3</v>
      </c>
      <c r="F341" s="24">
        <f t="shared" si="35"/>
        <v>35.3982300884956</v>
      </c>
      <c r="G341" s="25" t="s">
        <v>64</v>
      </c>
      <c r="H341" s="26">
        <v>120000</v>
      </c>
      <c r="I341" s="26">
        <f t="shared" si="36"/>
        <v>18000</v>
      </c>
      <c r="J341" s="26">
        <f t="shared" si="37"/>
        <v>3120</v>
      </c>
      <c r="K341" s="32">
        <f t="shared" si="40"/>
        <v>21120</v>
      </c>
      <c r="L341" s="33"/>
      <c r="M341" s="34">
        <f t="shared" si="38"/>
        <v>14784</v>
      </c>
      <c r="N341" s="34">
        <f t="shared" si="41"/>
        <v>14784</v>
      </c>
      <c r="O341" s="34">
        <f t="shared" si="39"/>
        <v>6336</v>
      </c>
      <c r="P341" s="35">
        <v>44311</v>
      </c>
      <c r="Q341" s="35">
        <v>44675</v>
      </c>
      <c r="R341" s="20" t="s">
        <v>24</v>
      </c>
      <c r="S341" s="37" t="s">
        <v>511</v>
      </c>
    </row>
    <row r="342" s="5" customFormat="1" ht="20.1" customHeight="1" spans="1:19">
      <c r="A342" s="20">
        <v>337</v>
      </c>
      <c r="B342" s="21" t="s">
        <v>773</v>
      </c>
      <c r="C342" s="22" t="s">
        <v>2656</v>
      </c>
      <c r="D342" s="21">
        <v>500</v>
      </c>
      <c r="E342" s="23">
        <v>16.5</v>
      </c>
      <c r="F342" s="24">
        <f t="shared" si="35"/>
        <v>30.3030303030303</v>
      </c>
      <c r="G342" s="25" t="s">
        <v>60</v>
      </c>
      <c r="H342" s="26">
        <v>150000</v>
      </c>
      <c r="I342" s="26">
        <f t="shared" si="36"/>
        <v>22500</v>
      </c>
      <c r="J342" s="26">
        <f t="shared" si="37"/>
        <v>3900</v>
      </c>
      <c r="K342" s="32">
        <f t="shared" si="40"/>
        <v>26400</v>
      </c>
      <c r="L342" s="33"/>
      <c r="M342" s="34">
        <f t="shared" si="38"/>
        <v>18480</v>
      </c>
      <c r="N342" s="34">
        <f t="shared" si="41"/>
        <v>18480</v>
      </c>
      <c r="O342" s="34">
        <f t="shared" si="39"/>
        <v>7920</v>
      </c>
      <c r="P342" s="35">
        <v>44311</v>
      </c>
      <c r="Q342" s="35">
        <v>44675</v>
      </c>
      <c r="R342" s="20" t="s">
        <v>24</v>
      </c>
      <c r="S342" s="37" t="s">
        <v>511</v>
      </c>
    </row>
    <row r="343" s="5" customFormat="1" ht="20.1" customHeight="1" spans="1:19">
      <c r="A343" s="20">
        <v>338</v>
      </c>
      <c r="B343" s="21" t="s">
        <v>773</v>
      </c>
      <c r="C343" s="22" t="s">
        <v>2657</v>
      </c>
      <c r="D343" s="21">
        <v>600</v>
      </c>
      <c r="E343" s="23">
        <v>17.5</v>
      </c>
      <c r="F343" s="24">
        <f t="shared" si="35"/>
        <v>34.2857142857143</v>
      </c>
      <c r="G343" s="25" t="s">
        <v>60</v>
      </c>
      <c r="H343" s="26">
        <v>180000</v>
      </c>
      <c r="I343" s="26">
        <f t="shared" si="36"/>
        <v>27000</v>
      </c>
      <c r="J343" s="26">
        <f t="shared" si="37"/>
        <v>4680</v>
      </c>
      <c r="K343" s="32">
        <f t="shared" si="40"/>
        <v>31680</v>
      </c>
      <c r="L343" s="33"/>
      <c r="M343" s="34">
        <f t="shared" si="38"/>
        <v>22176</v>
      </c>
      <c r="N343" s="34">
        <f t="shared" si="41"/>
        <v>22176</v>
      </c>
      <c r="O343" s="34">
        <f t="shared" si="39"/>
        <v>9504</v>
      </c>
      <c r="P343" s="35">
        <v>44311</v>
      </c>
      <c r="Q343" s="35">
        <v>44675</v>
      </c>
      <c r="R343" s="20" t="s">
        <v>24</v>
      </c>
      <c r="S343" s="37" t="s">
        <v>511</v>
      </c>
    </row>
    <row r="344" s="5" customFormat="1" ht="20.1" customHeight="1" spans="1:19">
      <c r="A344" s="20">
        <v>339</v>
      </c>
      <c r="B344" s="27" t="s">
        <v>567</v>
      </c>
      <c r="C344" s="22" t="s">
        <v>2658</v>
      </c>
      <c r="D344" s="21">
        <v>1000</v>
      </c>
      <c r="E344" s="23">
        <v>23.58</v>
      </c>
      <c r="F344" s="24">
        <f t="shared" si="35"/>
        <v>42.4088210347752</v>
      </c>
      <c r="G344" s="25" t="s">
        <v>60</v>
      </c>
      <c r="H344" s="26">
        <v>300000</v>
      </c>
      <c r="I344" s="26">
        <f t="shared" si="36"/>
        <v>45000</v>
      </c>
      <c r="J344" s="26">
        <f t="shared" si="37"/>
        <v>7800</v>
      </c>
      <c r="K344" s="32">
        <f t="shared" si="40"/>
        <v>52800</v>
      </c>
      <c r="L344" s="33"/>
      <c r="M344" s="34">
        <f t="shared" si="38"/>
        <v>36960</v>
      </c>
      <c r="N344" s="34">
        <f t="shared" si="41"/>
        <v>36960</v>
      </c>
      <c r="O344" s="34">
        <f t="shared" si="39"/>
        <v>15840</v>
      </c>
      <c r="P344" s="35">
        <v>44326</v>
      </c>
      <c r="Q344" s="35">
        <v>44690</v>
      </c>
      <c r="R344" s="20" t="s">
        <v>24</v>
      </c>
      <c r="S344" s="37" t="s">
        <v>2659</v>
      </c>
    </row>
    <row r="345" s="5" customFormat="1" ht="20.1" customHeight="1" spans="1:19">
      <c r="A345" s="20">
        <v>340</v>
      </c>
      <c r="B345" s="21" t="s">
        <v>702</v>
      </c>
      <c r="C345" s="22" t="s">
        <v>2660</v>
      </c>
      <c r="D345" s="21">
        <v>2300</v>
      </c>
      <c r="E345" s="23">
        <v>55.8</v>
      </c>
      <c r="F345" s="24">
        <f t="shared" si="35"/>
        <v>41.2186379928315</v>
      </c>
      <c r="G345" s="25" t="s">
        <v>162</v>
      </c>
      <c r="H345" s="26">
        <v>690000</v>
      </c>
      <c r="I345" s="26">
        <f t="shared" si="36"/>
        <v>103500</v>
      </c>
      <c r="J345" s="26">
        <f t="shared" si="37"/>
        <v>17940</v>
      </c>
      <c r="K345" s="32">
        <f t="shared" si="40"/>
        <v>121440</v>
      </c>
      <c r="L345" s="33"/>
      <c r="M345" s="34">
        <f t="shared" si="38"/>
        <v>85008</v>
      </c>
      <c r="N345" s="34">
        <f t="shared" si="41"/>
        <v>85008</v>
      </c>
      <c r="O345" s="34">
        <f t="shared" si="39"/>
        <v>36432</v>
      </c>
      <c r="P345" s="35">
        <v>44311</v>
      </c>
      <c r="Q345" s="35">
        <v>44675</v>
      </c>
      <c r="R345" s="20" t="s">
        <v>24</v>
      </c>
      <c r="S345" s="37" t="s">
        <v>454</v>
      </c>
    </row>
    <row r="346" s="5" customFormat="1" ht="20.1" customHeight="1" spans="1:19">
      <c r="A346" s="20">
        <v>341</v>
      </c>
      <c r="B346" s="21" t="s">
        <v>782</v>
      </c>
      <c r="C346" s="22" t="s">
        <v>2661</v>
      </c>
      <c r="D346" s="21">
        <v>2200</v>
      </c>
      <c r="E346" s="23">
        <v>50.56</v>
      </c>
      <c r="F346" s="24">
        <f t="shared" si="35"/>
        <v>43.5126582278481</v>
      </c>
      <c r="G346" s="25" t="s">
        <v>755</v>
      </c>
      <c r="H346" s="26">
        <v>660000</v>
      </c>
      <c r="I346" s="26">
        <f t="shared" si="36"/>
        <v>99000</v>
      </c>
      <c r="J346" s="26">
        <f t="shared" si="37"/>
        <v>17160</v>
      </c>
      <c r="K346" s="32">
        <f t="shared" si="40"/>
        <v>116160</v>
      </c>
      <c r="L346" s="33"/>
      <c r="M346" s="34">
        <f t="shared" si="38"/>
        <v>81312</v>
      </c>
      <c r="N346" s="34">
        <f t="shared" si="41"/>
        <v>81312</v>
      </c>
      <c r="O346" s="34">
        <f t="shared" si="39"/>
        <v>34848</v>
      </c>
      <c r="P346" s="35">
        <v>44312</v>
      </c>
      <c r="Q346" s="35">
        <v>44676</v>
      </c>
      <c r="R346" s="20" t="s">
        <v>27</v>
      </c>
      <c r="S346" s="37" t="s">
        <v>1033</v>
      </c>
    </row>
    <row r="347" s="5" customFormat="1" ht="20.1" customHeight="1" spans="1:19">
      <c r="A347" s="20">
        <v>342</v>
      </c>
      <c r="B347" s="21" t="s">
        <v>784</v>
      </c>
      <c r="C347" s="22" t="s">
        <v>2662</v>
      </c>
      <c r="D347" s="21">
        <v>3500</v>
      </c>
      <c r="E347" s="23">
        <v>80.07</v>
      </c>
      <c r="F347" s="24">
        <f t="shared" si="35"/>
        <v>43.7117522168103</v>
      </c>
      <c r="G347" s="25" t="s">
        <v>174</v>
      </c>
      <c r="H347" s="26">
        <v>1050000</v>
      </c>
      <c r="I347" s="26">
        <f t="shared" si="36"/>
        <v>157500</v>
      </c>
      <c r="J347" s="26">
        <f t="shared" si="37"/>
        <v>27300</v>
      </c>
      <c r="K347" s="32">
        <f t="shared" si="40"/>
        <v>184800</v>
      </c>
      <c r="L347" s="33"/>
      <c r="M347" s="34">
        <f t="shared" si="38"/>
        <v>129360</v>
      </c>
      <c r="N347" s="34">
        <f t="shared" si="41"/>
        <v>129360</v>
      </c>
      <c r="O347" s="34">
        <f t="shared" si="39"/>
        <v>55440</v>
      </c>
      <c r="P347" s="35">
        <v>44312</v>
      </c>
      <c r="Q347" s="35">
        <v>44676</v>
      </c>
      <c r="R347" s="20" t="s">
        <v>27</v>
      </c>
      <c r="S347" s="37" t="s">
        <v>1170</v>
      </c>
    </row>
    <row r="348" s="5" customFormat="1" ht="20.1" customHeight="1" spans="1:19">
      <c r="A348" s="20">
        <v>343</v>
      </c>
      <c r="B348" s="21" t="s">
        <v>787</v>
      </c>
      <c r="C348" s="22" t="s">
        <v>2663</v>
      </c>
      <c r="D348" s="21">
        <v>2600</v>
      </c>
      <c r="E348" s="23">
        <v>65.19</v>
      </c>
      <c r="F348" s="24">
        <f t="shared" si="35"/>
        <v>39.8834177021016</v>
      </c>
      <c r="G348" s="25" t="s">
        <v>174</v>
      </c>
      <c r="H348" s="26">
        <v>780000</v>
      </c>
      <c r="I348" s="26">
        <f t="shared" si="36"/>
        <v>117000</v>
      </c>
      <c r="J348" s="26">
        <f t="shared" si="37"/>
        <v>20280</v>
      </c>
      <c r="K348" s="32">
        <f t="shared" si="40"/>
        <v>137280</v>
      </c>
      <c r="L348" s="33"/>
      <c r="M348" s="34">
        <f t="shared" si="38"/>
        <v>96096</v>
      </c>
      <c r="N348" s="34">
        <f t="shared" si="41"/>
        <v>96096</v>
      </c>
      <c r="O348" s="34">
        <f t="shared" si="39"/>
        <v>41184</v>
      </c>
      <c r="P348" s="35">
        <v>44312</v>
      </c>
      <c r="Q348" s="35">
        <v>44676</v>
      </c>
      <c r="R348" s="20" t="s">
        <v>27</v>
      </c>
      <c r="S348" s="37" t="s">
        <v>1170</v>
      </c>
    </row>
    <row r="349" s="5" customFormat="1" ht="20.1" customHeight="1" spans="1:19">
      <c r="A349" s="20">
        <v>344</v>
      </c>
      <c r="B349" s="27" t="s">
        <v>567</v>
      </c>
      <c r="C349" s="22" t="s">
        <v>2664</v>
      </c>
      <c r="D349" s="21">
        <v>500</v>
      </c>
      <c r="E349" s="23">
        <v>12.55</v>
      </c>
      <c r="F349" s="24">
        <f t="shared" si="35"/>
        <v>39.8406374501992</v>
      </c>
      <c r="G349" s="25" t="s">
        <v>60</v>
      </c>
      <c r="H349" s="26">
        <v>150000</v>
      </c>
      <c r="I349" s="26">
        <f t="shared" si="36"/>
        <v>22500</v>
      </c>
      <c r="J349" s="26">
        <f t="shared" si="37"/>
        <v>3900</v>
      </c>
      <c r="K349" s="32">
        <f t="shared" si="40"/>
        <v>26400</v>
      </c>
      <c r="L349" s="33"/>
      <c r="M349" s="34">
        <f t="shared" si="38"/>
        <v>18480</v>
      </c>
      <c r="N349" s="34">
        <f t="shared" si="41"/>
        <v>18480</v>
      </c>
      <c r="O349" s="34">
        <f t="shared" si="39"/>
        <v>7920</v>
      </c>
      <c r="P349" s="35">
        <v>44326</v>
      </c>
      <c r="Q349" s="35">
        <v>44690</v>
      </c>
      <c r="R349" s="20" t="s">
        <v>24</v>
      </c>
      <c r="S349" s="37" t="s">
        <v>2659</v>
      </c>
    </row>
    <row r="350" s="5" customFormat="1" ht="20.1" customHeight="1" spans="1:19">
      <c r="A350" s="20">
        <v>345</v>
      </c>
      <c r="B350" s="21" t="s">
        <v>790</v>
      </c>
      <c r="C350" s="22" t="s">
        <v>2665</v>
      </c>
      <c r="D350" s="21">
        <v>2800</v>
      </c>
      <c r="E350" s="23">
        <v>69</v>
      </c>
      <c r="F350" s="24">
        <f t="shared" si="35"/>
        <v>40.5797101449275</v>
      </c>
      <c r="G350" s="25" t="s">
        <v>738</v>
      </c>
      <c r="H350" s="26">
        <v>840000</v>
      </c>
      <c r="I350" s="26">
        <f t="shared" si="36"/>
        <v>126000</v>
      </c>
      <c r="J350" s="26">
        <f t="shared" si="37"/>
        <v>21840</v>
      </c>
      <c r="K350" s="32">
        <f t="shared" si="40"/>
        <v>147840</v>
      </c>
      <c r="L350" s="33"/>
      <c r="M350" s="34">
        <f t="shared" si="38"/>
        <v>103488</v>
      </c>
      <c r="N350" s="34">
        <f t="shared" si="41"/>
        <v>103488</v>
      </c>
      <c r="O350" s="34">
        <f t="shared" si="39"/>
        <v>44352</v>
      </c>
      <c r="P350" s="35">
        <v>44312</v>
      </c>
      <c r="Q350" s="35">
        <v>44676</v>
      </c>
      <c r="R350" s="20" t="s">
        <v>27</v>
      </c>
      <c r="S350" s="37" t="s">
        <v>1170</v>
      </c>
    </row>
    <row r="351" s="5" customFormat="1" ht="20.1" customHeight="1" spans="1:19">
      <c r="A351" s="20">
        <v>346</v>
      </c>
      <c r="B351" s="21" t="s">
        <v>787</v>
      </c>
      <c r="C351" s="22" t="s">
        <v>2666</v>
      </c>
      <c r="D351" s="21">
        <v>2500</v>
      </c>
      <c r="E351" s="23">
        <v>61.97</v>
      </c>
      <c r="F351" s="24">
        <f t="shared" si="35"/>
        <v>40.3421010166209</v>
      </c>
      <c r="G351" s="25" t="s">
        <v>174</v>
      </c>
      <c r="H351" s="26">
        <v>750000</v>
      </c>
      <c r="I351" s="26">
        <f t="shared" si="36"/>
        <v>112500</v>
      </c>
      <c r="J351" s="26">
        <f t="shared" si="37"/>
        <v>19500</v>
      </c>
      <c r="K351" s="32">
        <f t="shared" si="40"/>
        <v>132000</v>
      </c>
      <c r="L351" s="33"/>
      <c r="M351" s="34">
        <f t="shared" si="38"/>
        <v>92400</v>
      </c>
      <c r="N351" s="34">
        <f t="shared" si="41"/>
        <v>92400</v>
      </c>
      <c r="O351" s="34">
        <f t="shared" si="39"/>
        <v>39600</v>
      </c>
      <c r="P351" s="35">
        <v>44312</v>
      </c>
      <c r="Q351" s="35">
        <v>44676</v>
      </c>
      <c r="R351" s="20" t="s">
        <v>27</v>
      </c>
      <c r="S351" s="37" t="s">
        <v>1170</v>
      </c>
    </row>
    <row r="352" s="5" customFormat="1" ht="20.1" customHeight="1" spans="1:19">
      <c r="A352" s="20">
        <v>347</v>
      </c>
      <c r="B352" s="27" t="s">
        <v>567</v>
      </c>
      <c r="C352" s="22" t="s">
        <v>2667</v>
      </c>
      <c r="D352" s="21">
        <v>2100</v>
      </c>
      <c r="E352" s="23">
        <v>48.78</v>
      </c>
      <c r="F352" s="24">
        <f t="shared" si="35"/>
        <v>43.050430504305</v>
      </c>
      <c r="G352" s="25" t="s">
        <v>60</v>
      </c>
      <c r="H352" s="26">
        <v>630000</v>
      </c>
      <c r="I352" s="26">
        <f t="shared" si="36"/>
        <v>94500</v>
      </c>
      <c r="J352" s="26">
        <f t="shared" si="37"/>
        <v>16380</v>
      </c>
      <c r="K352" s="32">
        <f t="shared" si="40"/>
        <v>110880</v>
      </c>
      <c r="L352" s="33"/>
      <c r="M352" s="34">
        <f t="shared" si="38"/>
        <v>77616</v>
      </c>
      <c r="N352" s="34">
        <f t="shared" si="41"/>
        <v>77616</v>
      </c>
      <c r="O352" s="34">
        <f t="shared" si="39"/>
        <v>33264</v>
      </c>
      <c r="P352" s="35">
        <v>44324</v>
      </c>
      <c r="Q352" s="35">
        <v>44688</v>
      </c>
      <c r="R352" s="20" t="s">
        <v>24</v>
      </c>
      <c r="S352" s="37" t="s">
        <v>759</v>
      </c>
    </row>
    <row r="353" s="5" customFormat="1" ht="20.1" customHeight="1" spans="1:19">
      <c r="A353" s="20">
        <v>348</v>
      </c>
      <c r="B353" s="21" t="s">
        <v>792</v>
      </c>
      <c r="C353" s="22" t="s">
        <v>2668</v>
      </c>
      <c r="D353" s="21">
        <v>950</v>
      </c>
      <c r="E353" s="23">
        <v>21.74</v>
      </c>
      <c r="F353" s="24">
        <f t="shared" si="35"/>
        <v>43.6982520699172</v>
      </c>
      <c r="G353" s="25" t="s">
        <v>60</v>
      </c>
      <c r="H353" s="26">
        <v>285000</v>
      </c>
      <c r="I353" s="26">
        <f t="shared" si="36"/>
        <v>42750</v>
      </c>
      <c r="J353" s="26">
        <f t="shared" si="37"/>
        <v>7410</v>
      </c>
      <c r="K353" s="32">
        <f t="shared" si="40"/>
        <v>50160</v>
      </c>
      <c r="L353" s="33"/>
      <c r="M353" s="34">
        <f t="shared" si="38"/>
        <v>35112</v>
      </c>
      <c r="N353" s="34">
        <f t="shared" si="41"/>
        <v>35112</v>
      </c>
      <c r="O353" s="34">
        <f t="shared" si="39"/>
        <v>15048</v>
      </c>
      <c r="P353" s="35">
        <v>44322</v>
      </c>
      <c r="Q353" s="35">
        <v>44686</v>
      </c>
      <c r="R353" s="20" t="s">
        <v>24</v>
      </c>
      <c r="S353" s="37" t="s">
        <v>601</v>
      </c>
    </row>
    <row r="354" s="5" customFormat="1" ht="20.1" customHeight="1" spans="1:19">
      <c r="A354" s="20">
        <v>349</v>
      </c>
      <c r="B354" s="21" t="s">
        <v>796</v>
      </c>
      <c r="C354" s="22" t="s">
        <v>2669</v>
      </c>
      <c r="D354" s="21">
        <v>1000</v>
      </c>
      <c r="E354" s="23">
        <v>30.44</v>
      </c>
      <c r="F354" s="24">
        <f t="shared" si="35"/>
        <v>32.8515111695138</v>
      </c>
      <c r="G354" s="25" t="s">
        <v>162</v>
      </c>
      <c r="H354" s="26">
        <v>300000</v>
      </c>
      <c r="I354" s="26">
        <f t="shared" si="36"/>
        <v>45000</v>
      </c>
      <c r="J354" s="26">
        <f t="shared" si="37"/>
        <v>7800</v>
      </c>
      <c r="K354" s="32">
        <f t="shared" si="40"/>
        <v>52800</v>
      </c>
      <c r="L354" s="33"/>
      <c r="M354" s="34">
        <f t="shared" si="38"/>
        <v>36960</v>
      </c>
      <c r="N354" s="34">
        <f t="shared" si="41"/>
        <v>36960</v>
      </c>
      <c r="O354" s="34">
        <f t="shared" si="39"/>
        <v>15840</v>
      </c>
      <c r="P354" s="35">
        <v>44322</v>
      </c>
      <c r="Q354" s="35">
        <v>44686</v>
      </c>
      <c r="R354" s="20" t="s">
        <v>24</v>
      </c>
      <c r="S354" s="37" t="s">
        <v>2670</v>
      </c>
    </row>
    <row r="355" s="5" customFormat="1" ht="20.1" customHeight="1" spans="1:19">
      <c r="A355" s="20">
        <v>350</v>
      </c>
      <c r="B355" s="21" t="s">
        <v>702</v>
      </c>
      <c r="C355" s="22" t="s">
        <v>2671</v>
      </c>
      <c r="D355" s="21">
        <v>460</v>
      </c>
      <c r="E355" s="23">
        <v>11.69</v>
      </c>
      <c r="F355" s="24">
        <f t="shared" si="35"/>
        <v>39.349871685201</v>
      </c>
      <c r="G355" s="25" t="s">
        <v>60</v>
      </c>
      <c r="H355" s="26">
        <v>138000</v>
      </c>
      <c r="I355" s="26">
        <f t="shared" si="36"/>
        <v>20700</v>
      </c>
      <c r="J355" s="26">
        <f t="shared" si="37"/>
        <v>3588</v>
      </c>
      <c r="K355" s="32">
        <f t="shared" si="40"/>
        <v>24288</v>
      </c>
      <c r="L355" s="33"/>
      <c r="M355" s="34">
        <f t="shared" si="38"/>
        <v>17001.6</v>
      </c>
      <c r="N355" s="34">
        <f t="shared" si="41"/>
        <v>17001.6</v>
      </c>
      <c r="O355" s="34">
        <f t="shared" si="39"/>
        <v>7286.4</v>
      </c>
      <c r="P355" s="35">
        <v>44322</v>
      </c>
      <c r="Q355" s="35">
        <v>44686</v>
      </c>
      <c r="R355" s="20" t="s">
        <v>24</v>
      </c>
      <c r="S355" s="37" t="s">
        <v>601</v>
      </c>
    </row>
    <row r="356" s="5" customFormat="1" ht="20.1" customHeight="1" spans="1:19">
      <c r="A356" s="20">
        <v>351</v>
      </c>
      <c r="B356" s="21" t="s">
        <v>799</v>
      </c>
      <c r="C356" s="22" t="s">
        <v>2672</v>
      </c>
      <c r="D356" s="21">
        <v>3000</v>
      </c>
      <c r="E356" s="23">
        <v>68.47</v>
      </c>
      <c r="F356" s="24">
        <f t="shared" si="35"/>
        <v>43.8148094055791</v>
      </c>
      <c r="G356" s="25" t="s">
        <v>60</v>
      </c>
      <c r="H356" s="26">
        <v>900000</v>
      </c>
      <c r="I356" s="26">
        <f t="shared" si="36"/>
        <v>135000</v>
      </c>
      <c r="J356" s="26">
        <f t="shared" si="37"/>
        <v>23400</v>
      </c>
      <c r="K356" s="32">
        <f t="shared" si="40"/>
        <v>158400</v>
      </c>
      <c r="L356" s="33"/>
      <c r="M356" s="34">
        <f t="shared" si="38"/>
        <v>110880</v>
      </c>
      <c r="N356" s="34">
        <f t="shared" si="41"/>
        <v>110880</v>
      </c>
      <c r="O356" s="34">
        <f t="shared" si="39"/>
        <v>47520</v>
      </c>
      <c r="P356" s="35">
        <v>44322</v>
      </c>
      <c r="Q356" s="35">
        <v>44686</v>
      </c>
      <c r="R356" s="20" t="s">
        <v>26</v>
      </c>
      <c r="S356" s="37" t="s">
        <v>133</v>
      </c>
    </row>
    <row r="357" s="5" customFormat="1" ht="20.1" customHeight="1" spans="1:19">
      <c r="A357" s="20">
        <v>352</v>
      </c>
      <c r="B357" s="21" t="s">
        <v>801</v>
      </c>
      <c r="C357" s="22" t="s">
        <v>2673</v>
      </c>
      <c r="D357" s="21">
        <v>280</v>
      </c>
      <c r="E357" s="23">
        <v>7.22</v>
      </c>
      <c r="F357" s="24">
        <f t="shared" si="35"/>
        <v>38.781163434903</v>
      </c>
      <c r="G357" s="25" t="s">
        <v>64</v>
      </c>
      <c r="H357" s="26">
        <v>84000</v>
      </c>
      <c r="I357" s="26">
        <f t="shared" si="36"/>
        <v>12600</v>
      </c>
      <c r="J357" s="26">
        <f t="shared" si="37"/>
        <v>2184</v>
      </c>
      <c r="K357" s="32">
        <f t="shared" si="40"/>
        <v>14784</v>
      </c>
      <c r="L357" s="33"/>
      <c r="M357" s="34">
        <f t="shared" si="38"/>
        <v>10348.8</v>
      </c>
      <c r="N357" s="34">
        <f t="shared" si="41"/>
        <v>10348.8</v>
      </c>
      <c r="O357" s="34">
        <f t="shared" si="39"/>
        <v>4435.2</v>
      </c>
      <c r="P357" s="35">
        <v>44322</v>
      </c>
      <c r="Q357" s="35">
        <v>44686</v>
      </c>
      <c r="R357" s="20" t="s">
        <v>24</v>
      </c>
      <c r="S357" s="37" t="s">
        <v>601</v>
      </c>
    </row>
    <row r="358" s="5" customFormat="1" ht="20.1" customHeight="1" spans="1:19">
      <c r="A358" s="20">
        <v>353</v>
      </c>
      <c r="B358" s="21" t="s">
        <v>801</v>
      </c>
      <c r="C358" s="22" t="s">
        <v>2674</v>
      </c>
      <c r="D358" s="21">
        <v>390</v>
      </c>
      <c r="E358" s="23">
        <v>9.46</v>
      </c>
      <c r="F358" s="24">
        <f t="shared" si="35"/>
        <v>41.2262156448203</v>
      </c>
      <c r="G358" s="25" t="s">
        <v>162</v>
      </c>
      <c r="H358" s="26">
        <v>117000</v>
      </c>
      <c r="I358" s="26">
        <f t="shared" si="36"/>
        <v>17550</v>
      </c>
      <c r="J358" s="26">
        <f t="shared" si="37"/>
        <v>3042</v>
      </c>
      <c r="K358" s="32">
        <f t="shared" si="40"/>
        <v>20592</v>
      </c>
      <c r="L358" s="33"/>
      <c r="M358" s="34">
        <f t="shared" si="38"/>
        <v>14414.4</v>
      </c>
      <c r="N358" s="34">
        <f t="shared" si="41"/>
        <v>14414.4</v>
      </c>
      <c r="O358" s="34">
        <f t="shared" si="39"/>
        <v>6177.6</v>
      </c>
      <c r="P358" s="35">
        <v>44322</v>
      </c>
      <c r="Q358" s="35">
        <v>44686</v>
      </c>
      <c r="R358" s="20" t="s">
        <v>24</v>
      </c>
      <c r="S358" s="37" t="s">
        <v>601</v>
      </c>
    </row>
    <row r="359" s="5" customFormat="1" ht="20.1" customHeight="1" spans="1:19">
      <c r="A359" s="20">
        <v>354</v>
      </c>
      <c r="B359" s="21" t="s">
        <v>803</v>
      </c>
      <c r="C359" s="22" t="s">
        <v>2675</v>
      </c>
      <c r="D359" s="21">
        <v>1600</v>
      </c>
      <c r="E359" s="23">
        <v>40.68</v>
      </c>
      <c r="F359" s="24">
        <f t="shared" si="35"/>
        <v>39.3313667649951</v>
      </c>
      <c r="G359" s="25" t="s">
        <v>64</v>
      </c>
      <c r="H359" s="26">
        <v>480000</v>
      </c>
      <c r="I359" s="26">
        <f t="shared" si="36"/>
        <v>72000</v>
      </c>
      <c r="J359" s="26">
        <f t="shared" si="37"/>
        <v>12480</v>
      </c>
      <c r="K359" s="32">
        <f t="shared" si="40"/>
        <v>84480</v>
      </c>
      <c r="L359" s="33"/>
      <c r="M359" s="34">
        <f t="shared" si="38"/>
        <v>59136</v>
      </c>
      <c r="N359" s="34">
        <f t="shared" si="41"/>
        <v>59136</v>
      </c>
      <c r="O359" s="34">
        <f t="shared" si="39"/>
        <v>25344</v>
      </c>
      <c r="P359" s="35">
        <v>44322</v>
      </c>
      <c r="Q359" s="35">
        <v>44686</v>
      </c>
      <c r="R359" s="20" t="s">
        <v>26</v>
      </c>
      <c r="S359" s="37" t="s">
        <v>133</v>
      </c>
    </row>
    <row r="360" s="5" customFormat="1" ht="20.1" customHeight="1" spans="1:19">
      <c r="A360" s="20">
        <v>355</v>
      </c>
      <c r="B360" s="21" t="s">
        <v>803</v>
      </c>
      <c r="C360" s="22" t="s">
        <v>2676</v>
      </c>
      <c r="D360" s="21">
        <v>2000</v>
      </c>
      <c r="E360" s="23">
        <v>48.1</v>
      </c>
      <c r="F360" s="24">
        <f t="shared" si="35"/>
        <v>41.5800415800416</v>
      </c>
      <c r="G360" s="25" t="s">
        <v>64</v>
      </c>
      <c r="H360" s="26">
        <v>600000</v>
      </c>
      <c r="I360" s="26">
        <f t="shared" si="36"/>
        <v>90000</v>
      </c>
      <c r="J360" s="26">
        <f t="shared" si="37"/>
        <v>15600</v>
      </c>
      <c r="K360" s="32">
        <f t="shared" si="40"/>
        <v>105600</v>
      </c>
      <c r="L360" s="33"/>
      <c r="M360" s="34">
        <f t="shared" si="38"/>
        <v>73920</v>
      </c>
      <c r="N360" s="34">
        <f t="shared" si="41"/>
        <v>73920</v>
      </c>
      <c r="O360" s="34">
        <f t="shared" si="39"/>
        <v>31680</v>
      </c>
      <c r="P360" s="35">
        <v>44322</v>
      </c>
      <c r="Q360" s="35">
        <v>44686</v>
      </c>
      <c r="R360" s="20" t="s">
        <v>26</v>
      </c>
      <c r="S360" s="37" t="s">
        <v>133</v>
      </c>
    </row>
    <row r="361" s="5" customFormat="1" ht="20.1" customHeight="1" spans="1:19">
      <c r="A361" s="20">
        <v>356</v>
      </c>
      <c r="B361" s="21" t="s">
        <v>784</v>
      </c>
      <c r="C361" s="22" t="s">
        <v>2677</v>
      </c>
      <c r="D361" s="21">
        <v>3200</v>
      </c>
      <c r="E361" s="23">
        <v>78.13</v>
      </c>
      <c r="F361" s="24">
        <f t="shared" si="35"/>
        <v>40.9573787277614</v>
      </c>
      <c r="G361" s="25" t="s">
        <v>174</v>
      </c>
      <c r="H361" s="26">
        <v>960000</v>
      </c>
      <c r="I361" s="26">
        <f t="shared" si="36"/>
        <v>144000</v>
      </c>
      <c r="J361" s="26">
        <f t="shared" si="37"/>
        <v>24960</v>
      </c>
      <c r="K361" s="32">
        <f t="shared" si="40"/>
        <v>168960</v>
      </c>
      <c r="L361" s="33"/>
      <c r="M361" s="34">
        <f t="shared" si="38"/>
        <v>118272</v>
      </c>
      <c r="N361" s="34">
        <f t="shared" si="41"/>
        <v>118272</v>
      </c>
      <c r="O361" s="34">
        <f t="shared" si="39"/>
        <v>50688</v>
      </c>
      <c r="P361" s="35">
        <v>44315</v>
      </c>
      <c r="Q361" s="35">
        <v>44679</v>
      </c>
      <c r="R361" s="20" t="s">
        <v>27</v>
      </c>
      <c r="S361" s="37" t="s">
        <v>1170</v>
      </c>
    </row>
    <row r="362" s="5" customFormat="1" ht="20.1" customHeight="1" spans="1:19">
      <c r="A362" s="20">
        <v>357</v>
      </c>
      <c r="B362" s="21" t="s">
        <v>790</v>
      </c>
      <c r="C362" s="22" t="s">
        <v>2678</v>
      </c>
      <c r="D362" s="21">
        <v>2100</v>
      </c>
      <c r="E362" s="23">
        <v>47.95</v>
      </c>
      <c r="F362" s="24">
        <f t="shared" si="35"/>
        <v>43.7956204379562</v>
      </c>
      <c r="G362" s="25" t="s">
        <v>174</v>
      </c>
      <c r="H362" s="26">
        <v>630000</v>
      </c>
      <c r="I362" s="26">
        <f t="shared" si="36"/>
        <v>94500</v>
      </c>
      <c r="J362" s="26">
        <f t="shared" si="37"/>
        <v>16380</v>
      </c>
      <c r="K362" s="32">
        <f t="shared" si="40"/>
        <v>110880</v>
      </c>
      <c r="L362" s="33"/>
      <c r="M362" s="34">
        <f t="shared" si="38"/>
        <v>77616</v>
      </c>
      <c r="N362" s="34">
        <f t="shared" si="41"/>
        <v>77616</v>
      </c>
      <c r="O362" s="34">
        <f t="shared" si="39"/>
        <v>33264</v>
      </c>
      <c r="P362" s="35">
        <v>44315</v>
      </c>
      <c r="Q362" s="35">
        <v>44679</v>
      </c>
      <c r="R362" s="20" t="s">
        <v>27</v>
      </c>
      <c r="S362" s="37" t="s">
        <v>1170</v>
      </c>
    </row>
    <row r="363" s="5" customFormat="1" ht="20.1" customHeight="1" spans="1:19">
      <c r="A363" s="20">
        <v>358</v>
      </c>
      <c r="B363" s="21" t="s">
        <v>808</v>
      </c>
      <c r="C363" s="22" t="s">
        <v>2679</v>
      </c>
      <c r="D363" s="21">
        <v>1700</v>
      </c>
      <c r="E363" s="23">
        <v>40.44</v>
      </c>
      <c r="F363" s="24">
        <f t="shared" si="35"/>
        <v>42.0375865479723</v>
      </c>
      <c r="G363" s="25" t="s">
        <v>60</v>
      </c>
      <c r="H363" s="26">
        <v>510000</v>
      </c>
      <c r="I363" s="26">
        <f t="shared" si="36"/>
        <v>76500</v>
      </c>
      <c r="J363" s="26">
        <f t="shared" si="37"/>
        <v>13260</v>
      </c>
      <c r="K363" s="32">
        <f t="shared" si="40"/>
        <v>89760</v>
      </c>
      <c r="L363" s="33"/>
      <c r="M363" s="34">
        <f t="shared" si="38"/>
        <v>62832</v>
      </c>
      <c r="N363" s="34">
        <f t="shared" si="41"/>
        <v>62832</v>
      </c>
      <c r="O363" s="34">
        <f t="shared" si="39"/>
        <v>26928</v>
      </c>
      <c r="P363" s="35">
        <v>44316</v>
      </c>
      <c r="Q363" s="35">
        <v>44680</v>
      </c>
      <c r="R363" s="20" t="s">
        <v>27</v>
      </c>
      <c r="S363" s="37" t="s">
        <v>810</v>
      </c>
    </row>
    <row r="364" s="5" customFormat="1" ht="20.1" customHeight="1" spans="1:19">
      <c r="A364" s="20">
        <v>359</v>
      </c>
      <c r="B364" s="21" t="s">
        <v>806</v>
      </c>
      <c r="C364" s="22" t="s">
        <v>2680</v>
      </c>
      <c r="D364" s="21">
        <v>550</v>
      </c>
      <c r="E364" s="23">
        <v>13.81</v>
      </c>
      <c r="F364" s="24">
        <f t="shared" si="35"/>
        <v>39.8262128892107</v>
      </c>
      <c r="G364" s="25" t="s">
        <v>60</v>
      </c>
      <c r="H364" s="26">
        <v>165000</v>
      </c>
      <c r="I364" s="26">
        <f t="shared" si="36"/>
        <v>24750</v>
      </c>
      <c r="J364" s="26">
        <f t="shared" si="37"/>
        <v>4290</v>
      </c>
      <c r="K364" s="32">
        <f t="shared" si="40"/>
        <v>29040</v>
      </c>
      <c r="L364" s="33"/>
      <c r="M364" s="34">
        <f t="shared" si="38"/>
        <v>20328</v>
      </c>
      <c r="N364" s="34">
        <f t="shared" si="41"/>
        <v>20328</v>
      </c>
      <c r="O364" s="34">
        <f t="shared" si="39"/>
        <v>8712</v>
      </c>
      <c r="P364" s="35">
        <v>44324</v>
      </c>
      <c r="Q364" s="35">
        <v>44688</v>
      </c>
      <c r="R364" s="20" t="s">
        <v>24</v>
      </c>
      <c r="S364" s="37" t="s">
        <v>601</v>
      </c>
    </row>
    <row r="365" s="5" customFormat="1" ht="20.1" customHeight="1" spans="1:19">
      <c r="A365" s="20">
        <v>360</v>
      </c>
      <c r="B365" s="21" t="s">
        <v>813</v>
      </c>
      <c r="C365" s="22" t="s">
        <v>2681</v>
      </c>
      <c r="D365" s="21">
        <v>1800</v>
      </c>
      <c r="E365" s="23">
        <v>45.85</v>
      </c>
      <c r="F365" s="24">
        <f t="shared" si="35"/>
        <v>39.2584514721919</v>
      </c>
      <c r="G365" s="25" t="s">
        <v>60</v>
      </c>
      <c r="H365" s="26">
        <v>540000</v>
      </c>
      <c r="I365" s="26">
        <f t="shared" si="36"/>
        <v>81000</v>
      </c>
      <c r="J365" s="26">
        <f t="shared" si="37"/>
        <v>14040</v>
      </c>
      <c r="K365" s="32">
        <f t="shared" si="40"/>
        <v>95040</v>
      </c>
      <c r="L365" s="33"/>
      <c r="M365" s="34">
        <f t="shared" si="38"/>
        <v>66528</v>
      </c>
      <c r="N365" s="34">
        <f t="shared" si="41"/>
        <v>66528</v>
      </c>
      <c r="O365" s="34">
        <f t="shared" si="39"/>
        <v>28512</v>
      </c>
      <c r="P365" s="35">
        <v>44316</v>
      </c>
      <c r="Q365" s="35">
        <v>44680</v>
      </c>
      <c r="R365" s="20" t="s">
        <v>26</v>
      </c>
      <c r="S365" s="37" t="s">
        <v>2682</v>
      </c>
    </row>
    <row r="366" s="5" customFormat="1" ht="20.1" customHeight="1" spans="1:19">
      <c r="A366" s="20">
        <v>361</v>
      </c>
      <c r="B366" s="21" t="s">
        <v>813</v>
      </c>
      <c r="C366" s="22" t="s">
        <v>2683</v>
      </c>
      <c r="D366" s="21">
        <v>2000</v>
      </c>
      <c r="E366" s="23">
        <v>49.18</v>
      </c>
      <c r="F366" s="24">
        <f t="shared" si="35"/>
        <v>40.6669377795852</v>
      </c>
      <c r="G366" s="25" t="s">
        <v>64</v>
      </c>
      <c r="H366" s="26">
        <v>600000</v>
      </c>
      <c r="I366" s="26">
        <f t="shared" si="36"/>
        <v>90000</v>
      </c>
      <c r="J366" s="26">
        <f t="shared" si="37"/>
        <v>15600</v>
      </c>
      <c r="K366" s="32">
        <f t="shared" si="40"/>
        <v>105600</v>
      </c>
      <c r="L366" s="33"/>
      <c r="M366" s="34">
        <f t="shared" si="38"/>
        <v>73920</v>
      </c>
      <c r="N366" s="34">
        <f t="shared" si="41"/>
        <v>73920</v>
      </c>
      <c r="O366" s="34">
        <f t="shared" si="39"/>
        <v>31680</v>
      </c>
      <c r="P366" s="35">
        <v>44316</v>
      </c>
      <c r="Q366" s="35">
        <v>44680</v>
      </c>
      <c r="R366" s="20" t="s">
        <v>26</v>
      </c>
      <c r="S366" s="37" t="s">
        <v>2682</v>
      </c>
    </row>
    <row r="367" s="5" customFormat="1" ht="20.1" customHeight="1" spans="1:19">
      <c r="A367" s="20">
        <v>362</v>
      </c>
      <c r="B367" s="21" t="s">
        <v>806</v>
      </c>
      <c r="C367" s="22" t="s">
        <v>2684</v>
      </c>
      <c r="D367" s="21">
        <v>1000</v>
      </c>
      <c r="E367" s="23">
        <v>23.81</v>
      </c>
      <c r="F367" s="24">
        <f t="shared" si="35"/>
        <v>41.9991600167997</v>
      </c>
      <c r="G367" s="25" t="s">
        <v>162</v>
      </c>
      <c r="H367" s="26">
        <v>300000</v>
      </c>
      <c r="I367" s="26">
        <f t="shared" si="36"/>
        <v>45000</v>
      </c>
      <c r="J367" s="26">
        <f t="shared" si="37"/>
        <v>7800</v>
      </c>
      <c r="K367" s="32">
        <f t="shared" si="40"/>
        <v>52800</v>
      </c>
      <c r="L367" s="33"/>
      <c r="M367" s="34">
        <f t="shared" si="38"/>
        <v>36960</v>
      </c>
      <c r="N367" s="34">
        <f t="shared" si="41"/>
        <v>36960</v>
      </c>
      <c r="O367" s="34">
        <f t="shared" si="39"/>
        <v>15840</v>
      </c>
      <c r="P367" s="35">
        <v>44324</v>
      </c>
      <c r="Q367" s="35">
        <v>44688</v>
      </c>
      <c r="R367" s="20" t="s">
        <v>24</v>
      </c>
      <c r="S367" s="37" t="s">
        <v>601</v>
      </c>
    </row>
    <row r="368" s="5" customFormat="1" ht="20.1" customHeight="1" spans="1:19">
      <c r="A368" s="20">
        <v>363</v>
      </c>
      <c r="B368" s="21" t="s">
        <v>813</v>
      </c>
      <c r="C368" s="22" t="s">
        <v>2685</v>
      </c>
      <c r="D368" s="21">
        <v>1000</v>
      </c>
      <c r="E368" s="23">
        <v>27.45</v>
      </c>
      <c r="F368" s="24">
        <f t="shared" si="35"/>
        <v>36.4298724954463</v>
      </c>
      <c r="G368" s="25" t="s">
        <v>60</v>
      </c>
      <c r="H368" s="26">
        <v>300000</v>
      </c>
      <c r="I368" s="26">
        <f t="shared" si="36"/>
        <v>45000</v>
      </c>
      <c r="J368" s="26">
        <f t="shared" si="37"/>
        <v>7800</v>
      </c>
      <c r="K368" s="32">
        <f t="shared" si="40"/>
        <v>52800</v>
      </c>
      <c r="L368" s="33"/>
      <c r="M368" s="34">
        <f t="shared" si="38"/>
        <v>36960</v>
      </c>
      <c r="N368" s="34">
        <f t="shared" si="41"/>
        <v>36960</v>
      </c>
      <c r="O368" s="34">
        <f t="shared" si="39"/>
        <v>15840</v>
      </c>
      <c r="P368" s="35">
        <v>44316</v>
      </c>
      <c r="Q368" s="35">
        <v>44680</v>
      </c>
      <c r="R368" s="20" t="s">
        <v>26</v>
      </c>
      <c r="S368" s="37" t="s">
        <v>2682</v>
      </c>
    </row>
    <row r="369" s="5" customFormat="1" ht="20.1" customHeight="1" spans="1:19">
      <c r="A369" s="20">
        <v>364</v>
      </c>
      <c r="B369" s="21" t="s">
        <v>838</v>
      </c>
      <c r="C369" s="22" t="s">
        <v>2686</v>
      </c>
      <c r="D369" s="21">
        <v>2620</v>
      </c>
      <c r="E369" s="23">
        <v>75.94</v>
      </c>
      <c r="F369" s="24">
        <f t="shared" si="35"/>
        <v>34.5009217803529</v>
      </c>
      <c r="G369" s="25" t="s">
        <v>60</v>
      </c>
      <c r="H369" s="26">
        <v>786000</v>
      </c>
      <c r="I369" s="26">
        <f t="shared" si="36"/>
        <v>117900</v>
      </c>
      <c r="J369" s="26">
        <f t="shared" si="37"/>
        <v>20436</v>
      </c>
      <c r="K369" s="32">
        <f t="shared" si="40"/>
        <v>138336</v>
      </c>
      <c r="L369" s="33"/>
      <c r="M369" s="34">
        <f t="shared" si="38"/>
        <v>96835.2</v>
      </c>
      <c r="N369" s="34">
        <f t="shared" si="41"/>
        <v>96835.2</v>
      </c>
      <c r="O369" s="34">
        <f t="shared" si="39"/>
        <v>41500.8</v>
      </c>
      <c r="P369" s="35">
        <v>44326</v>
      </c>
      <c r="Q369" s="35">
        <v>44690</v>
      </c>
      <c r="R369" s="20" t="s">
        <v>24</v>
      </c>
      <c r="S369" s="37" t="s">
        <v>1086</v>
      </c>
    </row>
    <row r="370" s="5" customFormat="1" ht="20.1" customHeight="1" spans="1:19">
      <c r="A370" s="20">
        <v>365</v>
      </c>
      <c r="B370" s="21" t="s">
        <v>578</v>
      </c>
      <c r="C370" s="22" t="s">
        <v>2687</v>
      </c>
      <c r="D370" s="21">
        <v>2600</v>
      </c>
      <c r="E370" s="23">
        <v>68.09</v>
      </c>
      <c r="F370" s="24">
        <f t="shared" si="35"/>
        <v>38.1847554707005</v>
      </c>
      <c r="G370" s="25" t="s">
        <v>60</v>
      </c>
      <c r="H370" s="26">
        <v>780000</v>
      </c>
      <c r="I370" s="26">
        <f t="shared" si="36"/>
        <v>117000</v>
      </c>
      <c r="J370" s="26">
        <f t="shared" si="37"/>
        <v>20280</v>
      </c>
      <c r="K370" s="32">
        <f t="shared" si="40"/>
        <v>137280</v>
      </c>
      <c r="L370" s="33"/>
      <c r="M370" s="34">
        <f t="shared" si="38"/>
        <v>96096</v>
      </c>
      <c r="N370" s="34">
        <f t="shared" si="41"/>
        <v>96096</v>
      </c>
      <c r="O370" s="34">
        <f t="shared" si="39"/>
        <v>41184</v>
      </c>
      <c r="P370" s="35">
        <v>44316</v>
      </c>
      <c r="Q370" s="35">
        <v>44680</v>
      </c>
      <c r="R370" s="20" t="s">
        <v>24</v>
      </c>
      <c r="S370" s="37" t="s">
        <v>2688</v>
      </c>
    </row>
    <row r="371" s="5" customFormat="1" ht="20.1" customHeight="1" spans="1:19">
      <c r="A371" s="20">
        <v>366</v>
      </c>
      <c r="B371" s="21" t="s">
        <v>827</v>
      </c>
      <c r="C371" s="22" t="s">
        <v>2689</v>
      </c>
      <c r="D371" s="21">
        <v>3000</v>
      </c>
      <c r="E371" s="23">
        <v>75.83</v>
      </c>
      <c r="F371" s="24">
        <f t="shared" si="35"/>
        <v>39.5621785572992</v>
      </c>
      <c r="G371" s="25" t="s">
        <v>60</v>
      </c>
      <c r="H371" s="26">
        <v>900000</v>
      </c>
      <c r="I371" s="26">
        <f t="shared" si="36"/>
        <v>135000</v>
      </c>
      <c r="J371" s="26">
        <f t="shared" si="37"/>
        <v>23400</v>
      </c>
      <c r="K371" s="32">
        <f t="shared" si="40"/>
        <v>158400</v>
      </c>
      <c r="L371" s="33"/>
      <c r="M371" s="34">
        <f t="shared" si="38"/>
        <v>110880</v>
      </c>
      <c r="N371" s="34">
        <f t="shared" si="41"/>
        <v>110880</v>
      </c>
      <c r="O371" s="34">
        <f t="shared" si="39"/>
        <v>47520</v>
      </c>
      <c r="P371" s="35">
        <v>44316</v>
      </c>
      <c r="Q371" s="35">
        <v>44680</v>
      </c>
      <c r="R371" s="20" t="s">
        <v>24</v>
      </c>
      <c r="S371" s="37" t="s">
        <v>2690</v>
      </c>
    </row>
    <row r="372" s="5" customFormat="1" ht="20.1" customHeight="1" spans="1:19">
      <c r="A372" s="20">
        <v>367</v>
      </c>
      <c r="B372" s="21" t="s">
        <v>827</v>
      </c>
      <c r="C372" s="22" t="s">
        <v>2691</v>
      </c>
      <c r="D372" s="21">
        <v>3200</v>
      </c>
      <c r="E372" s="23">
        <v>88.75</v>
      </c>
      <c r="F372" s="24">
        <f t="shared" si="35"/>
        <v>36.056338028169</v>
      </c>
      <c r="G372" s="25" t="s">
        <v>60</v>
      </c>
      <c r="H372" s="26">
        <v>960000</v>
      </c>
      <c r="I372" s="26">
        <f t="shared" si="36"/>
        <v>144000</v>
      </c>
      <c r="J372" s="26">
        <f t="shared" si="37"/>
        <v>24960</v>
      </c>
      <c r="K372" s="32">
        <f t="shared" si="40"/>
        <v>168960</v>
      </c>
      <c r="L372" s="33"/>
      <c r="M372" s="34">
        <f t="shared" si="38"/>
        <v>118272</v>
      </c>
      <c r="N372" s="34">
        <f t="shared" si="41"/>
        <v>118272</v>
      </c>
      <c r="O372" s="34">
        <f t="shared" si="39"/>
        <v>50688</v>
      </c>
      <c r="P372" s="35">
        <v>44316</v>
      </c>
      <c r="Q372" s="35">
        <v>44680</v>
      </c>
      <c r="R372" s="20" t="s">
        <v>24</v>
      </c>
      <c r="S372" s="37" t="s">
        <v>2690</v>
      </c>
    </row>
    <row r="373" s="5" customFormat="1" ht="20.1" customHeight="1" spans="1:19">
      <c r="A373" s="20">
        <v>368</v>
      </c>
      <c r="B373" s="21" t="s">
        <v>825</v>
      </c>
      <c r="C373" s="22" t="s">
        <v>2692</v>
      </c>
      <c r="D373" s="21">
        <v>1100</v>
      </c>
      <c r="E373" s="23">
        <v>28.9</v>
      </c>
      <c r="F373" s="24">
        <f t="shared" si="35"/>
        <v>38.0622837370242</v>
      </c>
      <c r="G373" s="25" t="s">
        <v>101</v>
      </c>
      <c r="H373" s="26">
        <v>330000</v>
      </c>
      <c r="I373" s="26">
        <f t="shared" si="36"/>
        <v>49500</v>
      </c>
      <c r="J373" s="26">
        <f t="shared" si="37"/>
        <v>8580</v>
      </c>
      <c r="K373" s="32">
        <f t="shared" si="40"/>
        <v>58080</v>
      </c>
      <c r="L373" s="33"/>
      <c r="M373" s="34">
        <f t="shared" si="38"/>
        <v>40656</v>
      </c>
      <c r="N373" s="34">
        <f t="shared" si="41"/>
        <v>40656</v>
      </c>
      <c r="O373" s="34">
        <f t="shared" si="39"/>
        <v>17424</v>
      </c>
      <c r="P373" s="35">
        <v>44327</v>
      </c>
      <c r="Q373" s="35">
        <v>44691</v>
      </c>
      <c r="R373" s="20" t="s">
        <v>27</v>
      </c>
      <c r="S373" s="37" t="s">
        <v>2634</v>
      </c>
    </row>
    <row r="374" s="5" customFormat="1" ht="20.1" customHeight="1" spans="1:19">
      <c r="A374" s="20">
        <v>369</v>
      </c>
      <c r="B374" s="21" t="s">
        <v>875</v>
      </c>
      <c r="C374" s="22" t="s">
        <v>2693</v>
      </c>
      <c r="D374" s="21">
        <v>800</v>
      </c>
      <c r="E374" s="23">
        <v>24.77</v>
      </c>
      <c r="F374" s="24">
        <f t="shared" si="35"/>
        <v>32.2971336293904</v>
      </c>
      <c r="G374" s="25" t="s">
        <v>271</v>
      </c>
      <c r="H374" s="26">
        <v>240000</v>
      </c>
      <c r="I374" s="26">
        <f t="shared" si="36"/>
        <v>36000</v>
      </c>
      <c r="J374" s="26">
        <f t="shared" si="37"/>
        <v>6240</v>
      </c>
      <c r="K374" s="32">
        <f t="shared" si="40"/>
        <v>42240</v>
      </c>
      <c r="L374" s="33"/>
      <c r="M374" s="34">
        <f t="shared" si="38"/>
        <v>29568</v>
      </c>
      <c r="N374" s="34">
        <f t="shared" si="41"/>
        <v>29568</v>
      </c>
      <c r="O374" s="34">
        <f t="shared" si="39"/>
        <v>12672</v>
      </c>
      <c r="P374" s="35">
        <v>44316</v>
      </c>
      <c r="Q374" s="35">
        <v>44680</v>
      </c>
      <c r="R374" s="20" t="s">
        <v>24</v>
      </c>
      <c r="S374" s="37" t="s">
        <v>366</v>
      </c>
    </row>
    <row r="375" s="5" customFormat="1" ht="20.1" customHeight="1" spans="1:19">
      <c r="A375" s="20">
        <v>370</v>
      </c>
      <c r="B375" s="21" t="s">
        <v>836</v>
      </c>
      <c r="C375" s="22" t="s">
        <v>2694</v>
      </c>
      <c r="D375" s="21">
        <v>2900</v>
      </c>
      <c r="E375" s="23">
        <v>66.75</v>
      </c>
      <c r="F375" s="24">
        <f t="shared" si="35"/>
        <v>43.4456928838951</v>
      </c>
      <c r="G375" s="25" t="s">
        <v>60</v>
      </c>
      <c r="H375" s="26">
        <v>870000</v>
      </c>
      <c r="I375" s="26">
        <f t="shared" si="36"/>
        <v>130500</v>
      </c>
      <c r="J375" s="26">
        <f t="shared" si="37"/>
        <v>22620</v>
      </c>
      <c r="K375" s="32">
        <f t="shared" si="40"/>
        <v>153120</v>
      </c>
      <c r="L375" s="33"/>
      <c r="M375" s="34">
        <f t="shared" si="38"/>
        <v>107184</v>
      </c>
      <c r="N375" s="34">
        <f t="shared" si="41"/>
        <v>107184</v>
      </c>
      <c r="O375" s="34">
        <f t="shared" si="39"/>
        <v>45936</v>
      </c>
      <c r="P375" s="35">
        <v>44316</v>
      </c>
      <c r="Q375" s="35">
        <v>44680</v>
      </c>
      <c r="R375" s="20" t="s">
        <v>27</v>
      </c>
      <c r="S375" s="37" t="s">
        <v>1170</v>
      </c>
    </row>
    <row r="376" s="5" customFormat="1" ht="20.1" customHeight="1" spans="1:19">
      <c r="A376" s="20">
        <v>371</v>
      </c>
      <c r="B376" s="21" t="s">
        <v>831</v>
      </c>
      <c r="C376" s="22" t="s">
        <v>2695</v>
      </c>
      <c r="D376" s="21">
        <v>3300</v>
      </c>
      <c r="E376" s="23">
        <v>90.51</v>
      </c>
      <c r="F376" s="24">
        <f t="shared" si="35"/>
        <v>36.4600596619158</v>
      </c>
      <c r="G376" s="25" t="s">
        <v>174</v>
      </c>
      <c r="H376" s="26">
        <v>990000</v>
      </c>
      <c r="I376" s="26">
        <f t="shared" si="36"/>
        <v>148500</v>
      </c>
      <c r="J376" s="26">
        <f t="shared" si="37"/>
        <v>25740</v>
      </c>
      <c r="K376" s="32">
        <f t="shared" si="40"/>
        <v>174240</v>
      </c>
      <c r="L376" s="33"/>
      <c r="M376" s="34">
        <f t="shared" si="38"/>
        <v>121968</v>
      </c>
      <c r="N376" s="34">
        <f t="shared" si="41"/>
        <v>121968</v>
      </c>
      <c r="O376" s="34">
        <f t="shared" si="39"/>
        <v>52272</v>
      </c>
      <c r="P376" s="35">
        <v>44319</v>
      </c>
      <c r="Q376" s="35">
        <v>44683</v>
      </c>
      <c r="R376" s="20" t="s">
        <v>27</v>
      </c>
      <c r="S376" s="37" t="s">
        <v>2696</v>
      </c>
    </row>
    <row r="377" s="5" customFormat="1" ht="20.1" customHeight="1" spans="1:19">
      <c r="A377" s="20">
        <v>372</v>
      </c>
      <c r="B377" s="21" t="s">
        <v>838</v>
      </c>
      <c r="C377" s="22" t="s">
        <v>2697</v>
      </c>
      <c r="D377" s="21">
        <v>680</v>
      </c>
      <c r="E377" s="23">
        <v>20.89</v>
      </c>
      <c r="F377" s="24">
        <f t="shared" si="35"/>
        <v>32.5514600287219</v>
      </c>
      <c r="G377" s="25" t="s">
        <v>60</v>
      </c>
      <c r="H377" s="26">
        <v>204000</v>
      </c>
      <c r="I377" s="26">
        <f t="shared" si="36"/>
        <v>30600</v>
      </c>
      <c r="J377" s="26">
        <f t="shared" si="37"/>
        <v>5304</v>
      </c>
      <c r="K377" s="32">
        <f t="shared" si="40"/>
        <v>35904</v>
      </c>
      <c r="L377" s="33"/>
      <c r="M377" s="34">
        <f t="shared" si="38"/>
        <v>25132.8</v>
      </c>
      <c r="N377" s="34">
        <f t="shared" si="41"/>
        <v>25132.8</v>
      </c>
      <c r="O377" s="34">
        <f t="shared" si="39"/>
        <v>10771.2</v>
      </c>
      <c r="P377" s="35">
        <v>44326</v>
      </c>
      <c r="Q377" s="35">
        <v>44690</v>
      </c>
      <c r="R377" s="20" t="s">
        <v>24</v>
      </c>
      <c r="S377" s="37" t="s">
        <v>1086</v>
      </c>
    </row>
    <row r="378" s="5" customFormat="1" ht="20.1" customHeight="1" spans="1:19">
      <c r="A378" s="20">
        <v>373</v>
      </c>
      <c r="B378" s="21" t="s">
        <v>836</v>
      </c>
      <c r="C378" s="22" t="s">
        <v>2698</v>
      </c>
      <c r="D378" s="21">
        <v>3200</v>
      </c>
      <c r="E378" s="23">
        <v>72.88</v>
      </c>
      <c r="F378" s="24">
        <f t="shared" si="35"/>
        <v>43.9077936333699</v>
      </c>
      <c r="G378" s="25" t="s">
        <v>60</v>
      </c>
      <c r="H378" s="26">
        <v>960000</v>
      </c>
      <c r="I378" s="26">
        <f t="shared" si="36"/>
        <v>144000</v>
      </c>
      <c r="J378" s="26">
        <f t="shared" si="37"/>
        <v>24960</v>
      </c>
      <c r="K378" s="32">
        <f t="shared" si="40"/>
        <v>168960</v>
      </c>
      <c r="L378" s="33"/>
      <c r="M378" s="34">
        <f t="shared" si="38"/>
        <v>118272</v>
      </c>
      <c r="N378" s="34">
        <f t="shared" si="41"/>
        <v>118272</v>
      </c>
      <c r="O378" s="34">
        <f t="shared" si="39"/>
        <v>50688</v>
      </c>
      <c r="P378" s="35">
        <v>44316</v>
      </c>
      <c r="Q378" s="35">
        <v>44680</v>
      </c>
      <c r="R378" s="20" t="s">
        <v>27</v>
      </c>
      <c r="S378" s="37" t="s">
        <v>1170</v>
      </c>
    </row>
    <row r="379" s="5" customFormat="1" ht="20.1" customHeight="1" spans="1:19">
      <c r="A379" s="20">
        <v>374</v>
      </c>
      <c r="B379" s="21" t="s">
        <v>849</v>
      </c>
      <c r="C379" s="22" t="s">
        <v>2699</v>
      </c>
      <c r="D379" s="21">
        <v>1100</v>
      </c>
      <c r="E379" s="23">
        <v>27.44</v>
      </c>
      <c r="F379" s="24">
        <f t="shared" si="35"/>
        <v>40.0874635568513</v>
      </c>
      <c r="G379" s="25" t="s">
        <v>60</v>
      </c>
      <c r="H379" s="26">
        <v>330000</v>
      </c>
      <c r="I379" s="26">
        <f t="shared" si="36"/>
        <v>49500</v>
      </c>
      <c r="J379" s="26">
        <f t="shared" si="37"/>
        <v>8580</v>
      </c>
      <c r="K379" s="32">
        <f t="shared" si="40"/>
        <v>58080</v>
      </c>
      <c r="L379" s="33"/>
      <c r="M379" s="34">
        <f t="shared" si="38"/>
        <v>40656</v>
      </c>
      <c r="N379" s="34">
        <f t="shared" si="41"/>
        <v>40656</v>
      </c>
      <c r="O379" s="34">
        <f t="shared" si="39"/>
        <v>17424</v>
      </c>
      <c r="P379" s="35">
        <v>44322</v>
      </c>
      <c r="Q379" s="35">
        <v>44686</v>
      </c>
      <c r="R379" s="20" t="s">
        <v>24</v>
      </c>
      <c r="S379" s="37" t="s">
        <v>89</v>
      </c>
    </row>
    <row r="380" s="5" customFormat="1" ht="20.1" customHeight="1" spans="1:19">
      <c r="A380" s="20">
        <v>375</v>
      </c>
      <c r="B380" s="21" t="s">
        <v>799</v>
      </c>
      <c r="C380" s="22" t="s">
        <v>2700</v>
      </c>
      <c r="D380" s="21">
        <v>980</v>
      </c>
      <c r="E380" s="23">
        <v>24.58</v>
      </c>
      <c r="F380" s="24">
        <f t="shared" si="35"/>
        <v>39.8698128559805</v>
      </c>
      <c r="G380" s="25" t="s">
        <v>60</v>
      </c>
      <c r="H380" s="26">
        <v>294000</v>
      </c>
      <c r="I380" s="26">
        <f t="shared" si="36"/>
        <v>44100</v>
      </c>
      <c r="J380" s="26">
        <f t="shared" si="37"/>
        <v>7644</v>
      </c>
      <c r="K380" s="32">
        <f t="shared" si="40"/>
        <v>51744</v>
      </c>
      <c r="L380" s="33"/>
      <c r="M380" s="34">
        <f t="shared" si="38"/>
        <v>36220.8</v>
      </c>
      <c r="N380" s="34">
        <f t="shared" si="41"/>
        <v>36220.8</v>
      </c>
      <c r="O380" s="34">
        <f t="shared" si="39"/>
        <v>15523.2</v>
      </c>
      <c r="P380" s="35">
        <v>44322</v>
      </c>
      <c r="Q380" s="35">
        <v>44686</v>
      </c>
      <c r="R380" s="20" t="s">
        <v>26</v>
      </c>
      <c r="S380" s="37" t="s">
        <v>133</v>
      </c>
    </row>
    <row r="381" s="5" customFormat="1" ht="20.1" customHeight="1" spans="1:19">
      <c r="A381" s="20">
        <v>376</v>
      </c>
      <c r="B381" s="21" t="s">
        <v>1014</v>
      </c>
      <c r="C381" s="22" t="s">
        <v>2701</v>
      </c>
      <c r="D381" s="21">
        <v>900</v>
      </c>
      <c r="E381" s="23">
        <v>20.98</v>
      </c>
      <c r="F381" s="24">
        <f t="shared" si="35"/>
        <v>42.8979980934223</v>
      </c>
      <c r="G381" s="25" t="s">
        <v>162</v>
      </c>
      <c r="H381" s="26">
        <v>270000</v>
      </c>
      <c r="I381" s="26">
        <f t="shared" si="36"/>
        <v>40500</v>
      </c>
      <c r="J381" s="26">
        <f t="shared" si="37"/>
        <v>7020</v>
      </c>
      <c r="K381" s="32">
        <f t="shared" si="40"/>
        <v>47520</v>
      </c>
      <c r="L381" s="33"/>
      <c r="M381" s="34">
        <f t="shared" si="38"/>
        <v>33264</v>
      </c>
      <c r="N381" s="34">
        <f t="shared" si="41"/>
        <v>33264</v>
      </c>
      <c r="O381" s="34">
        <f t="shared" si="39"/>
        <v>14256</v>
      </c>
      <c r="P381" s="35">
        <v>44322</v>
      </c>
      <c r="Q381" s="35">
        <v>44686</v>
      </c>
      <c r="R381" s="20" t="s">
        <v>24</v>
      </c>
      <c r="S381" s="37" t="s">
        <v>2702</v>
      </c>
    </row>
    <row r="382" s="5" customFormat="1" ht="20.1" customHeight="1" spans="1:19">
      <c r="A382" s="20">
        <v>377</v>
      </c>
      <c r="B382" s="21" t="s">
        <v>852</v>
      </c>
      <c r="C382" s="22" t="s">
        <v>2703</v>
      </c>
      <c r="D382" s="21">
        <v>1600</v>
      </c>
      <c r="E382" s="23">
        <v>40.08</v>
      </c>
      <c r="F382" s="24">
        <f t="shared" si="35"/>
        <v>39.9201596806387</v>
      </c>
      <c r="G382" s="25" t="s">
        <v>60</v>
      </c>
      <c r="H382" s="26">
        <v>480000</v>
      </c>
      <c r="I382" s="26">
        <f t="shared" si="36"/>
        <v>72000</v>
      </c>
      <c r="J382" s="26">
        <f t="shared" si="37"/>
        <v>12480</v>
      </c>
      <c r="K382" s="32">
        <f t="shared" si="40"/>
        <v>84480</v>
      </c>
      <c r="L382" s="33"/>
      <c r="M382" s="34">
        <f t="shared" si="38"/>
        <v>59136</v>
      </c>
      <c r="N382" s="34">
        <f t="shared" si="41"/>
        <v>59136</v>
      </c>
      <c r="O382" s="34">
        <f t="shared" si="39"/>
        <v>25344</v>
      </c>
      <c r="P382" s="35">
        <v>44326</v>
      </c>
      <c r="Q382" s="35">
        <v>44690</v>
      </c>
      <c r="R382" s="20" t="s">
        <v>24</v>
      </c>
      <c r="S382" s="37" t="s">
        <v>89</v>
      </c>
    </row>
    <row r="383" s="5" customFormat="1" ht="20.1" customHeight="1" spans="1:19">
      <c r="A383" s="20">
        <v>378</v>
      </c>
      <c r="B383" s="21" t="s">
        <v>847</v>
      </c>
      <c r="C383" s="22" t="s">
        <v>2704</v>
      </c>
      <c r="D383" s="21">
        <v>750</v>
      </c>
      <c r="E383" s="23">
        <v>14.98</v>
      </c>
      <c r="F383" s="24">
        <f t="shared" si="35"/>
        <v>50.0667556742323</v>
      </c>
      <c r="G383" s="25" t="s">
        <v>60</v>
      </c>
      <c r="H383" s="26">
        <v>225000</v>
      </c>
      <c r="I383" s="26">
        <f t="shared" si="36"/>
        <v>33750</v>
      </c>
      <c r="J383" s="26">
        <f t="shared" si="37"/>
        <v>5850</v>
      </c>
      <c r="K383" s="32">
        <f t="shared" si="40"/>
        <v>39600</v>
      </c>
      <c r="L383" s="33"/>
      <c r="M383" s="34">
        <f t="shared" si="38"/>
        <v>27720</v>
      </c>
      <c r="N383" s="34">
        <f t="shared" si="41"/>
        <v>27720</v>
      </c>
      <c r="O383" s="34">
        <f t="shared" si="39"/>
        <v>11880</v>
      </c>
      <c r="P383" s="35">
        <v>44322</v>
      </c>
      <c r="Q383" s="35">
        <v>44686</v>
      </c>
      <c r="R383" s="20" t="s">
        <v>24</v>
      </c>
      <c r="S383" s="37" t="s">
        <v>191</v>
      </c>
    </row>
    <row r="384" s="5" customFormat="1" ht="20.1" customHeight="1" spans="1:19">
      <c r="A384" s="20">
        <v>379</v>
      </c>
      <c r="B384" s="21" t="s">
        <v>852</v>
      </c>
      <c r="C384" s="22" t="s">
        <v>2705</v>
      </c>
      <c r="D384" s="21">
        <v>2000</v>
      </c>
      <c r="E384" s="23">
        <v>49.9</v>
      </c>
      <c r="F384" s="24">
        <f t="shared" si="35"/>
        <v>40.0801603206413</v>
      </c>
      <c r="G384" s="25" t="s">
        <v>162</v>
      </c>
      <c r="H384" s="26">
        <v>600000</v>
      </c>
      <c r="I384" s="26">
        <f t="shared" si="36"/>
        <v>90000</v>
      </c>
      <c r="J384" s="26">
        <f t="shared" si="37"/>
        <v>15600</v>
      </c>
      <c r="K384" s="32">
        <f t="shared" si="40"/>
        <v>105600</v>
      </c>
      <c r="L384" s="33"/>
      <c r="M384" s="34">
        <f t="shared" si="38"/>
        <v>73920</v>
      </c>
      <c r="N384" s="34">
        <f t="shared" si="41"/>
        <v>73920</v>
      </c>
      <c r="O384" s="34">
        <f t="shared" si="39"/>
        <v>31680</v>
      </c>
      <c r="P384" s="35">
        <v>44322</v>
      </c>
      <c r="Q384" s="35">
        <v>44686</v>
      </c>
      <c r="R384" s="20" t="s">
        <v>24</v>
      </c>
      <c r="S384" s="37" t="s">
        <v>855</v>
      </c>
    </row>
    <row r="385" s="5" customFormat="1" ht="20.1" customHeight="1" spans="1:19">
      <c r="A385" s="20">
        <v>380</v>
      </c>
      <c r="B385" s="21" t="s">
        <v>849</v>
      </c>
      <c r="C385" s="22" t="s">
        <v>2706</v>
      </c>
      <c r="D385" s="21">
        <v>1200</v>
      </c>
      <c r="E385" s="23">
        <v>39</v>
      </c>
      <c r="F385" s="24">
        <f t="shared" si="35"/>
        <v>30.7692307692308</v>
      </c>
      <c r="G385" s="25" t="s">
        <v>60</v>
      </c>
      <c r="H385" s="26">
        <v>360000</v>
      </c>
      <c r="I385" s="26">
        <f t="shared" si="36"/>
        <v>54000</v>
      </c>
      <c r="J385" s="26">
        <f t="shared" si="37"/>
        <v>9360</v>
      </c>
      <c r="K385" s="32">
        <f t="shared" si="40"/>
        <v>63360</v>
      </c>
      <c r="L385" s="33"/>
      <c r="M385" s="34">
        <f t="shared" si="38"/>
        <v>44352</v>
      </c>
      <c r="N385" s="34">
        <f t="shared" si="41"/>
        <v>44352</v>
      </c>
      <c r="O385" s="34">
        <f t="shared" si="39"/>
        <v>19008</v>
      </c>
      <c r="P385" s="35">
        <v>44322</v>
      </c>
      <c r="Q385" s="35">
        <v>44686</v>
      </c>
      <c r="R385" s="20" t="s">
        <v>24</v>
      </c>
      <c r="S385" s="37" t="s">
        <v>89</v>
      </c>
    </row>
    <row r="386" s="5" customFormat="1" ht="20.1" customHeight="1" spans="1:19">
      <c r="A386" s="20">
        <v>381</v>
      </c>
      <c r="B386" s="21" t="s">
        <v>868</v>
      </c>
      <c r="C386" s="22" t="s">
        <v>2707</v>
      </c>
      <c r="D386" s="21">
        <v>2800</v>
      </c>
      <c r="E386" s="23">
        <v>74.63</v>
      </c>
      <c r="F386" s="24">
        <f t="shared" si="35"/>
        <v>37.5184242261825</v>
      </c>
      <c r="G386" s="25" t="s">
        <v>60</v>
      </c>
      <c r="H386" s="26">
        <v>840000</v>
      </c>
      <c r="I386" s="26">
        <f t="shared" si="36"/>
        <v>126000</v>
      </c>
      <c r="J386" s="26">
        <f t="shared" si="37"/>
        <v>21840</v>
      </c>
      <c r="K386" s="32">
        <f t="shared" si="40"/>
        <v>147840</v>
      </c>
      <c r="L386" s="33"/>
      <c r="M386" s="34">
        <f t="shared" si="38"/>
        <v>103488</v>
      </c>
      <c r="N386" s="34">
        <f t="shared" si="41"/>
        <v>103488</v>
      </c>
      <c r="O386" s="34">
        <f t="shared" si="39"/>
        <v>44352</v>
      </c>
      <c r="P386" s="35">
        <v>44326</v>
      </c>
      <c r="Q386" s="35">
        <v>44690</v>
      </c>
      <c r="R386" s="20" t="s">
        <v>27</v>
      </c>
      <c r="S386" s="37" t="s">
        <v>2708</v>
      </c>
    </row>
    <row r="387" s="5" customFormat="1" ht="20.1" customHeight="1" spans="1:19">
      <c r="A387" s="20">
        <v>382</v>
      </c>
      <c r="B387" s="21" t="s">
        <v>864</v>
      </c>
      <c r="C387" s="22" t="s">
        <v>2709</v>
      </c>
      <c r="D387" s="21">
        <v>1900</v>
      </c>
      <c r="E387" s="23">
        <v>47</v>
      </c>
      <c r="F387" s="24">
        <f t="shared" si="35"/>
        <v>40.4255319148936</v>
      </c>
      <c r="G387" s="25" t="s">
        <v>60</v>
      </c>
      <c r="H387" s="26">
        <v>570000</v>
      </c>
      <c r="I387" s="26">
        <f t="shared" si="36"/>
        <v>85500</v>
      </c>
      <c r="J387" s="26">
        <f t="shared" si="37"/>
        <v>14820</v>
      </c>
      <c r="K387" s="32">
        <f t="shared" si="40"/>
        <v>100320</v>
      </c>
      <c r="L387" s="33"/>
      <c r="M387" s="34">
        <f t="shared" si="38"/>
        <v>70224</v>
      </c>
      <c r="N387" s="34">
        <f t="shared" si="41"/>
        <v>70224</v>
      </c>
      <c r="O387" s="34">
        <f t="shared" si="39"/>
        <v>30096</v>
      </c>
      <c r="P387" s="35">
        <v>44326</v>
      </c>
      <c r="Q387" s="35">
        <v>44690</v>
      </c>
      <c r="R387" s="20" t="s">
        <v>24</v>
      </c>
      <c r="S387" s="37" t="s">
        <v>2710</v>
      </c>
    </row>
    <row r="388" s="5" customFormat="1" ht="20.1" customHeight="1" spans="1:19">
      <c r="A388" s="20">
        <v>383</v>
      </c>
      <c r="B388" s="21" t="s">
        <v>298</v>
      </c>
      <c r="C388" s="22" t="s">
        <v>2711</v>
      </c>
      <c r="D388" s="21">
        <v>640</v>
      </c>
      <c r="E388" s="23">
        <v>19.8</v>
      </c>
      <c r="F388" s="24">
        <f t="shared" si="35"/>
        <v>32.3232323232323</v>
      </c>
      <c r="G388" s="25" t="s">
        <v>60</v>
      </c>
      <c r="H388" s="26">
        <v>192000</v>
      </c>
      <c r="I388" s="26">
        <f t="shared" si="36"/>
        <v>28800</v>
      </c>
      <c r="J388" s="26">
        <f t="shared" si="37"/>
        <v>4992</v>
      </c>
      <c r="K388" s="32">
        <f t="shared" si="40"/>
        <v>33792</v>
      </c>
      <c r="L388" s="33"/>
      <c r="M388" s="34">
        <f t="shared" si="38"/>
        <v>23654.4</v>
      </c>
      <c r="N388" s="34">
        <f t="shared" si="41"/>
        <v>23654.4</v>
      </c>
      <c r="O388" s="34">
        <f t="shared" si="39"/>
        <v>10137.6</v>
      </c>
      <c r="P388" s="35">
        <v>44317</v>
      </c>
      <c r="Q388" s="35">
        <v>44681</v>
      </c>
      <c r="R388" s="20" t="s">
        <v>24</v>
      </c>
      <c r="S388" s="37" t="s">
        <v>878</v>
      </c>
    </row>
    <row r="389" s="5" customFormat="1" ht="20.1" customHeight="1" spans="1:19">
      <c r="A389" s="20">
        <v>384</v>
      </c>
      <c r="B389" s="21" t="s">
        <v>806</v>
      </c>
      <c r="C389" s="22" t="s">
        <v>2712</v>
      </c>
      <c r="D389" s="21">
        <v>1400</v>
      </c>
      <c r="E389" s="23">
        <v>34.86</v>
      </c>
      <c r="F389" s="24">
        <f t="shared" si="35"/>
        <v>40.1606425702811</v>
      </c>
      <c r="G389" s="25" t="s">
        <v>64</v>
      </c>
      <c r="H389" s="26">
        <v>420000</v>
      </c>
      <c r="I389" s="26">
        <f t="shared" si="36"/>
        <v>63000</v>
      </c>
      <c r="J389" s="26">
        <f t="shared" si="37"/>
        <v>10920</v>
      </c>
      <c r="K389" s="32">
        <f t="shared" si="40"/>
        <v>73920</v>
      </c>
      <c r="L389" s="33"/>
      <c r="M389" s="34">
        <f t="shared" si="38"/>
        <v>51744</v>
      </c>
      <c r="N389" s="34">
        <f t="shared" si="41"/>
        <v>51744</v>
      </c>
      <c r="O389" s="34">
        <f t="shared" si="39"/>
        <v>22176</v>
      </c>
      <c r="P389" s="35">
        <v>44324</v>
      </c>
      <c r="Q389" s="35">
        <v>44688</v>
      </c>
      <c r="R389" s="20" t="s">
        <v>24</v>
      </c>
      <c r="S389" s="37" t="s">
        <v>601</v>
      </c>
    </row>
    <row r="390" s="5" customFormat="1" ht="20.1" customHeight="1" spans="1:19">
      <c r="A390" s="20">
        <v>385</v>
      </c>
      <c r="B390" s="27" t="s">
        <v>873</v>
      </c>
      <c r="C390" s="22" t="s">
        <v>2713</v>
      </c>
      <c r="D390" s="21">
        <v>1500</v>
      </c>
      <c r="E390" s="23">
        <v>48.15</v>
      </c>
      <c r="F390" s="24">
        <f t="shared" ref="F390:F453" si="42">D390/E390</f>
        <v>31.1526479750779</v>
      </c>
      <c r="G390" s="25" t="s">
        <v>60</v>
      </c>
      <c r="H390" s="26">
        <v>450000</v>
      </c>
      <c r="I390" s="26">
        <f t="shared" ref="I390:I453" si="43">H390*15%</f>
        <v>67500</v>
      </c>
      <c r="J390" s="26">
        <f t="shared" ref="J390:J453" si="44">H390*2.6%</f>
        <v>11700</v>
      </c>
      <c r="K390" s="32">
        <f t="shared" si="40"/>
        <v>79200</v>
      </c>
      <c r="L390" s="33"/>
      <c r="M390" s="34">
        <f t="shared" ref="M390:M453" si="45">K390*0.7</f>
        <v>55440</v>
      </c>
      <c r="N390" s="34">
        <f t="shared" si="41"/>
        <v>55440</v>
      </c>
      <c r="O390" s="34">
        <f t="shared" ref="O390:O453" si="46">K390*0.3</f>
        <v>23760</v>
      </c>
      <c r="P390" s="35">
        <v>44326</v>
      </c>
      <c r="Q390" s="35">
        <v>44690</v>
      </c>
      <c r="R390" s="20" t="s">
        <v>27</v>
      </c>
      <c r="S390" s="37" t="s">
        <v>2708</v>
      </c>
    </row>
    <row r="391" s="5" customFormat="1" ht="20.1" customHeight="1" spans="1:19">
      <c r="A391" s="20">
        <v>386</v>
      </c>
      <c r="B391" s="21" t="s">
        <v>2714</v>
      </c>
      <c r="C391" s="22" t="s">
        <v>2715</v>
      </c>
      <c r="D391" s="21">
        <v>730</v>
      </c>
      <c r="E391" s="23">
        <v>19.32</v>
      </c>
      <c r="F391" s="24">
        <f t="shared" si="42"/>
        <v>37.7846790890269</v>
      </c>
      <c r="G391" s="25" t="s">
        <v>60</v>
      </c>
      <c r="H391" s="26">
        <v>219000</v>
      </c>
      <c r="I391" s="26">
        <f t="shared" si="43"/>
        <v>32850</v>
      </c>
      <c r="J391" s="26">
        <f t="shared" si="44"/>
        <v>5694</v>
      </c>
      <c r="K391" s="32">
        <f t="shared" ref="K391:K454" si="47">I391+J391</f>
        <v>38544</v>
      </c>
      <c r="L391" s="33"/>
      <c r="M391" s="34">
        <f t="shared" si="45"/>
        <v>26980.8</v>
      </c>
      <c r="N391" s="34">
        <f t="shared" ref="N391:N454" si="48">L391+M391</f>
        <v>26980.8</v>
      </c>
      <c r="O391" s="34">
        <f t="shared" si="46"/>
        <v>11563.2</v>
      </c>
      <c r="P391" s="35">
        <v>44324</v>
      </c>
      <c r="Q391" s="35">
        <v>44688</v>
      </c>
      <c r="R391" s="20" t="s">
        <v>24</v>
      </c>
      <c r="S391" s="37" t="s">
        <v>265</v>
      </c>
    </row>
    <row r="392" s="5" customFormat="1" ht="20.1" customHeight="1" spans="1:19">
      <c r="A392" s="20">
        <v>387</v>
      </c>
      <c r="B392" s="21" t="s">
        <v>2716</v>
      </c>
      <c r="C392" s="22" t="s">
        <v>2717</v>
      </c>
      <c r="D392" s="21">
        <v>1300</v>
      </c>
      <c r="E392" s="23">
        <v>34</v>
      </c>
      <c r="F392" s="24">
        <f t="shared" si="42"/>
        <v>38.2352941176471</v>
      </c>
      <c r="G392" s="25" t="s">
        <v>60</v>
      </c>
      <c r="H392" s="26">
        <v>390000</v>
      </c>
      <c r="I392" s="26">
        <f t="shared" si="43"/>
        <v>58500</v>
      </c>
      <c r="J392" s="26">
        <f t="shared" si="44"/>
        <v>10140</v>
      </c>
      <c r="K392" s="32">
        <f t="shared" si="47"/>
        <v>68640</v>
      </c>
      <c r="L392" s="33"/>
      <c r="M392" s="34">
        <f t="shared" si="45"/>
        <v>48048</v>
      </c>
      <c r="N392" s="34">
        <f t="shared" si="48"/>
        <v>48048</v>
      </c>
      <c r="O392" s="34">
        <f t="shared" si="46"/>
        <v>20592</v>
      </c>
      <c r="P392" s="35">
        <v>44317</v>
      </c>
      <c r="Q392" s="35">
        <v>44681</v>
      </c>
      <c r="R392" s="20" t="s">
        <v>28</v>
      </c>
      <c r="S392" s="37" t="s">
        <v>1831</v>
      </c>
    </row>
    <row r="393" s="5" customFormat="1" ht="20.1" customHeight="1" spans="1:19">
      <c r="A393" s="20">
        <v>388</v>
      </c>
      <c r="B393" s="21" t="s">
        <v>831</v>
      </c>
      <c r="C393" s="22" t="s">
        <v>2718</v>
      </c>
      <c r="D393" s="21">
        <v>2000</v>
      </c>
      <c r="E393" s="23">
        <v>53.98</v>
      </c>
      <c r="F393" s="24">
        <f t="shared" si="42"/>
        <v>37.0507595405706</v>
      </c>
      <c r="G393" s="25" t="s">
        <v>174</v>
      </c>
      <c r="H393" s="26">
        <v>600000</v>
      </c>
      <c r="I393" s="26">
        <f t="shared" si="43"/>
        <v>90000</v>
      </c>
      <c r="J393" s="26">
        <f t="shared" si="44"/>
        <v>15600</v>
      </c>
      <c r="K393" s="32">
        <f t="shared" si="47"/>
        <v>105600</v>
      </c>
      <c r="L393" s="33"/>
      <c r="M393" s="34">
        <f t="shared" si="45"/>
        <v>73920</v>
      </c>
      <c r="N393" s="34">
        <f t="shared" si="48"/>
        <v>73920</v>
      </c>
      <c r="O393" s="34">
        <f t="shared" si="46"/>
        <v>31680</v>
      </c>
      <c r="P393" s="35">
        <v>44317</v>
      </c>
      <c r="Q393" s="35">
        <v>44681</v>
      </c>
      <c r="R393" s="20" t="s">
        <v>27</v>
      </c>
      <c r="S393" s="37" t="s">
        <v>2696</v>
      </c>
    </row>
    <row r="394" s="5" customFormat="1" ht="20.1" customHeight="1" spans="1:19">
      <c r="A394" s="20">
        <v>389</v>
      </c>
      <c r="B394" s="21" t="s">
        <v>834</v>
      </c>
      <c r="C394" s="22" t="s">
        <v>2719</v>
      </c>
      <c r="D394" s="21">
        <v>1000</v>
      </c>
      <c r="E394" s="23">
        <v>26.79</v>
      </c>
      <c r="F394" s="24">
        <f t="shared" si="42"/>
        <v>37.3273609555804</v>
      </c>
      <c r="G394" s="25" t="s">
        <v>64</v>
      </c>
      <c r="H394" s="26">
        <v>300000</v>
      </c>
      <c r="I394" s="26">
        <f t="shared" si="43"/>
        <v>45000</v>
      </c>
      <c r="J394" s="26">
        <f t="shared" si="44"/>
        <v>7800</v>
      </c>
      <c r="K394" s="32">
        <f t="shared" si="47"/>
        <v>52800</v>
      </c>
      <c r="L394" s="33"/>
      <c r="M394" s="34">
        <f t="shared" si="45"/>
        <v>36960</v>
      </c>
      <c r="N394" s="34">
        <f t="shared" si="48"/>
        <v>36960</v>
      </c>
      <c r="O394" s="34">
        <f t="shared" si="46"/>
        <v>15840</v>
      </c>
      <c r="P394" s="35">
        <v>44324</v>
      </c>
      <c r="Q394" s="35">
        <v>44688</v>
      </c>
      <c r="R394" s="20" t="s">
        <v>24</v>
      </c>
      <c r="S394" s="37" t="s">
        <v>601</v>
      </c>
    </row>
    <row r="395" s="5" customFormat="1" ht="20.1" customHeight="1" spans="1:19">
      <c r="A395" s="20">
        <v>390</v>
      </c>
      <c r="B395" s="21" t="s">
        <v>864</v>
      </c>
      <c r="C395" s="22" t="s">
        <v>2720</v>
      </c>
      <c r="D395" s="21">
        <v>850</v>
      </c>
      <c r="E395" s="23">
        <v>21.51</v>
      </c>
      <c r="F395" s="24">
        <f t="shared" si="42"/>
        <v>39.5165039516504</v>
      </c>
      <c r="G395" s="25" t="s">
        <v>60</v>
      </c>
      <c r="H395" s="26">
        <v>255000</v>
      </c>
      <c r="I395" s="26">
        <f t="shared" si="43"/>
        <v>38250</v>
      </c>
      <c r="J395" s="26">
        <f t="shared" si="44"/>
        <v>6630</v>
      </c>
      <c r="K395" s="32">
        <f t="shared" si="47"/>
        <v>44880</v>
      </c>
      <c r="L395" s="33"/>
      <c r="M395" s="34">
        <f t="shared" si="45"/>
        <v>31416</v>
      </c>
      <c r="N395" s="34">
        <f t="shared" si="48"/>
        <v>31416</v>
      </c>
      <c r="O395" s="34">
        <f t="shared" si="46"/>
        <v>13464</v>
      </c>
      <c r="P395" s="35">
        <v>44326</v>
      </c>
      <c r="Q395" s="35">
        <v>44690</v>
      </c>
      <c r="R395" s="20" t="s">
        <v>24</v>
      </c>
      <c r="S395" s="37" t="s">
        <v>2721</v>
      </c>
    </row>
    <row r="396" s="5" customFormat="1" ht="20.1" customHeight="1" spans="1:19">
      <c r="A396" s="20">
        <v>391</v>
      </c>
      <c r="B396" s="27" t="s">
        <v>873</v>
      </c>
      <c r="C396" s="22" t="s">
        <v>2722</v>
      </c>
      <c r="D396" s="21">
        <v>1000</v>
      </c>
      <c r="E396" s="23">
        <v>23.32</v>
      </c>
      <c r="F396" s="24">
        <f t="shared" si="42"/>
        <v>42.8816466552316</v>
      </c>
      <c r="G396" s="25" t="s">
        <v>60</v>
      </c>
      <c r="H396" s="26">
        <v>300000</v>
      </c>
      <c r="I396" s="26">
        <f t="shared" si="43"/>
        <v>45000</v>
      </c>
      <c r="J396" s="26">
        <f t="shared" si="44"/>
        <v>7800</v>
      </c>
      <c r="K396" s="32">
        <f t="shared" si="47"/>
        <v>52800</v>
      </c>
      <c r="L396" s="33"/>
      <c r="M396" s="34">
        <f t="shared" si="45"/>
        <v>36960</v>
      </c>
      <c r="N396" s="34">
        <f t="shared" si="48"/>
        <v>36960</v>
      </c>
      <c r="O396" s="34">
        <f t="shared" si="46"/>
        <v>15840</v>
      </c>
      <c r="P396" s="35">
        <v>44326</v>
      </c>
      <c r="Q396" s="35">
        <v>44690</v>
      </c>
      <c r="R396" s="20" t="s">
        <v>27</v>
      </c>
      <c r="S396" s="37" t="s">
        <v>2708</v>
      </c>
    </row>
    <row r="397" s="5" customFormat="1" ht="20.1" customHeight="1" spans="1:19">
      <c r="A397" s="20">
        <v>392</v>
      </c>
      <c r="B397" s="21" t="s">
        <v>886</v>
      </c>
      <c r="C397" s="22" t="s">
        <v>2723</v>
      </c>
      <c r="D397" s="21">
        <v>3488</v>
      </c>
      <c r="E397" s="23">
        <v>104.03</v>
      </c>
      <c r="F397" s="24">
        <f t="shared" si="42"/>
        <v>33.5287897721811</v>
      </c>
      <c r="G397" s="25" t="s">
        <v>60</v>
      </c>
      <c r="H397" s="26">
        <v>1046400</v>
      </c>
      <c r="I397" s="26">
        <f t="shared" si="43"/>
        <v>156960</v>
      </c>
      <c r="J397" s="26">
        <f t="shared" si="44"/>
        <v>27206.4</v>
      </c>
      <c r="K397" s="32">
        <f t="shared" si="47"/>
        <v>184166.4</v>
      </c>
      <c r="L397" s="33"/>
      <c r="M397" s="34">
        <f t="shared" si="45"/>
        <v>128916.48</v>
      </c>
      <c r="N397" s="34">
        <f t="shared" si="48"/>
        <v>128916.48</v>
      </c>
      <c r="O397" s="34">
        <f t="shared" si="46"/>
        <v>55249.92</v>
      </c>
      <c r="P397" s="35">
        <v>44326</v>
      </c>
      <c r="Q397" s="35">
        <v>44690</v>
      </c>
      <c r="R397" s="20" t="s">
        <v>24</v>
      </c>
      <c r="S397" s="37" t="s">
        <v>2724</v>
      </c>
    </row>
    <row r="398" s="5" customFormat="1" ht="20.1" customHeight="1" spans="1:19">
      <c r="A398" s="20">
        <v>393</v>
      </c>
      <c r="B398" s="21" t="s">
        <v>883</v>
      </c>
      <c r="C398" s="22" t="s">
        <v>2725</v>
      </c>
      <c r="D398" s="21">
        <v>1000</v>
      </c>
      <c r="E398" s="23">
        <v>27.98</v>
      </c>
      <c r="F398" s="24">
        <f t="shared" si="42"/>
        <v>35.7398141529664</v>
      </c>
      <c r="G398" s="25" t="s">
        <v>60</v>
      </c>
      <c r="H398" s="26">
        <v>300000</v>
      </c>
      <c r="I398" s="26">
        <f t="shared" si="43"/>
        <v>45000</v>
      </c>
      <c r="J398" s="26">
        <f t="shared" si="44"/>
        <v>7800</v>
      </c>
      <c r="K398" s="32">
        <f t="shared" si="47"/>
        <v>52800</v>
      </c>
      <c r="L398" s="33"/>
      <c r="M398" s="34">
        <f t="shared" si="45"/>
        <v>36960</v>
      </c>
      <c r="N398" s="34">
        <f t="shared" si="48"/>
        <v>36960</v>
      </c>
      <c r="O398" s="34">
        <f t="shared" si="46"/>
        <v>15840</v>
      </c>
      <c r="P398" s="35">
        <v>44322</v>
      </c>
      <c r="Q398" s="35">
        <v>44686</v>
      </c>
      <c r="R398" s="20" t="s">
        <v>24</v>
      </c>
      <c r="S398" s="37" t="s">
        <v>885</v>
      </c>
    </row>
    <row r="399" s="5" customFormat="1" ht="20.1" customHeight="1" spans="1:19">
      <c r="A399" s="20">
        <v>394</v>
      </c>
      <c r="B399" s="21" t="s">
        <v>889</v>
      </c>
      <c r="C399" s="22" t="s">
        <v>2726</v>
      </c>
      <c r="D399" s="21">
        <v>2000</v>
      </c>
      <c r="E399" s="23">
        <v>46.24</v>
      </c>
      <c r="F399" s="24">
        <f t="shared" si="42"/>
        <v>43.2525951557093</v>
      </c>
      <c r="G399" s="25" t="s">
        <v>891</v>
      </c>
      <c r="H399" s="26">
        <v>600000</v>
      </c>
      <c r="I399" s="26">
        <f t="shared" si="43"/>
        <v>90000</v>
      </c>
      <c r="J399" s="26">
        <f t="shared" si="44"/>
        <v>15600</v>
      </c>
      <c r="K399" s="32">
        <f t="shared" si="47"/>
        <v>105600</v>
      </c>
      <c r="L399" s="33"/>
      <c r="M399" s="34">
        <f t="shared" si="45"/>
        <v>73920</v>
      </c>
      <c r="N399" s="34">
        <f t="shared" si="48"/>
        <v>73920</v>
      </c>
      <c r="O399" s="34">
        <f t="shared" si="46"/>
        <v>31680</v>
      </c>
      <c r="P399" s="35">
        <v>44327</v>
      </c>
      <c r="Q399" s="35">
        <v>44691</v>
      </c>
      <c r="R399" s="20" t="s">
        <v>27</v>
      </c>
      <c r="S399" s="37" t="s">
        <v>1013</v>
      </c>
    </row>
    <row r="400" s="5" customFormat="1" ht="20.1" customHeight="1" spans="1:19">
      <c r="A400" s="20">
        <v>395</v>
      </c>
      <c r="B400" s="21" t="s">
        <v>2727</v>
      </c>
      <c r="C400" s="22" t="s">
        <v>2728</v>
      </c>
      <c r="D400" s="21">
        <v>1500</v>
      </c>
      <c r="E400" s="23">
        <v>34.39</v>
      </c>
      <c r="F400" s="24">
        <f t="shared" si="42"/>
        <v>43.6173306193661</v>
      </c>
      <c r="G400" s="25" t="s">
        <v>162</v>
      </c>
      <c r="H400" s="26">
        <v>450000</v>
      </c>
      <c r="I400" s="26">
        <f t="shared" si="43"/>
        <v>67500</v>
      </c>
      <c r="J400" s="26">
        <f t="shared" si="44"/>
        <v>11700</v>
      </c>
      <c r="K400" s="32">
        <f t="shared" si="47"/>
        <v>79200</v>
      </c>
      <c r="L400" s="33"/>
      <c r="M400" s="34">
        <f t="shared" si="45"/>
        <v>55440</v>
      </c>
      <c r="N400" s="34">
        <f t="shared" si="48"/>
        <v>55440</v>
      </c>
      <c r="O400" s="34">
        <f t="shared" si="46"/>
        <v>23760</v>
      </c>
      <c r="P400" s="35">
        <v>44324</v>
      </c>
      <c r="Q400" s="35">
        <v>44688</v>
      </c>
      <c r="R400" s="20" t="s">
        <v>24</v>
      </c>
      <c r="S400" s="37" t="s">
        <v>601</v>
      </c>
    </row>
    <row r="401" s="5" customFormat="1" ht="20.1" customHeight="1" spans="1:19">
      <c r="A401" s="20">
        <v>396</v>
      </c>
      <c r="B401" s="21" t="s">
        <v>868</v>
      </c>
      <c r="C401" s="22" t="s">
        <v>2729</v>
      </c>
      <c r="D401" s="21">
        <v>1200</v>
      </c>
      <c r="E401" s="23">
        <v>33.17</v>
      </c>
      <c r="F401" s="24">
        <f t="shared" si="42"/>
        <v>36.1772686162195</v>
      </c>
      <c r="G401" s="25" t="s">
        <v>162</v>
      </c>
      <c r="H401" s="26">
        <v>360000</v>
      </c>
      <c r="I401" s="26">
        <f t="shared" si="43"/>
        <v>54000</v>
      </c>
      <c r="J401" s="26">
        <f t="shared" si="44"/>
        <v>9360</v>
      </c>
      <c r="K401" s="32">
        <f t="shared" si="47"/>
        <v>63360</v>
      </c>
      <c r="L401" s="33"/>
      <c r="M401" s="34">
        <f t="shared" si="45"/>
        <v>44352</v>
      </c>
      <c r="N401" s="34">
        <f t="shared" si="48"/>
        <v>44352</v>
      </c>
      <c r="O401" s="34">
        <f t="shared" si="46"/>
        <v>19008</v>
      </c>
      <c r="P401" s="35">
        <v>44326</v>
      </c>
      <c r="Q401" s="35">
        <v>44690</v>
      </c>
      <c r="R401" s="20" t="s">
        <v>27</v>
      </c>
      <c r="S401" s="37" t="s">
        <v>2708</v>
      </c>
    </row>
    <row r="402" s="5" customFormat="1" ht="20.1" customHeight="1" spans="1:19">
      <c r="A402" s="20">
        <v>397</v>
      </c>
      <c r="B402" s="21" t="s">
        <v>1119</v>
      </c>
      <c r="C402" s="22" t="s">
        <v>2730</v>
      </c>
      <c r="D402" s="21">
        <v>1300</v>
      </c>
      <c r="E402" s="23">
        <v>32.27</v>
      </c>
      <c r="F402" s="24">
        <f t="shared" si="42"/>
        <v>40.2850945150294</v>
      </c>
      <c r="G402" s="25" t="s">
        <v>60</v>
      </c>
      <c r="H402" s="26">
        <v>390000</v>
      </c>
      <c r="I402" s="26">
        <f t="shared" si="43"/>
        <v>58500</v>
      </c>
      <c r="J402" s="26">
        <f t="shared" si="44"/>
        <v>10140</v>
      </c>
      <c r="K402" s="32">
        <f t="shared" si="47"/>
        <v>68640</v>
      </c>
      <c r="L402" s="33"/>
      <c r="M402" s="34">
        <f t="shared" si="45"/>
        <v>48048</v>
      </c>
      <c r="N402" s="34">
        <f t="shared" si="48"/>
        <v>48048</v>
      </c>
      <c r="O402" s="34">
        <f t="shared" si="46"/>
        <v>20592</v>
      </c>
      <c r="P402" s="35">
        <v>44326</v>
      </c>
      <c r="Q402" s="35">
        <v>44690</v>
      </c>
      <c r="R402" s="20" t="s">
        <v>24</v>
      </c>
      <c r="S402" s="37" t="s">
        <v>85</v>
      </c>
    </row>
    <row r="403" s="5" customFormat="1" ht="20.1" customHeight="1" spans="1:19">
      <c r="A403" s="20">
        <v>398</v>
      </c>
      <c r="B403" s="21" t="s">
        <v>859</v>
      </c>
      <c r="C403" s="22" t="s">
        <v>2731</v>
      </c>
      <c r="D403" s="21">
        <v>1500</v>
      </c>
      <c r="E403" s="23">
        <v>45.38</v>
      </c>
      <c r="F403" s="24">
        <f t="shared" si="42"/>
        <v>33.0542089026003</v>
      </c>
      <c r="G403" s="25" t="s">
        <v>162</v>
      </c>
      <c r="H403" s="26">
        <v>450000</v>
      </c>
      <c r="I403" s="26">
        <f t="shared" si="43"/>
        <v>67500</v>
      </c>
      <c r="J403" s="26">
        <f t="shared" si="44"/>
        <v>11700</v>
      </c>
      <c r="K403" s="32">
        <f t="shared" si="47"/>
        <v>79200</v>
      </c>
      <c r="L403" s="33"/>
      <c r="M403" s="34">
        <f t="shared" si="45"/>
        <v>55440</v>
      </c>
      <c r="N403" s="34">
        <f t="shared" si="48"/>
        <v>55440</v>
      </c>
      <c r="O403" s="34">
        <f t="shared" si="46"/>
        <v>23760</v>
      </c>
      <c r="P403" s="35">
        <v>44326</v>
      </c>
      <c r="Q403" s="35">
        <v>44690</v>
      </c>
      <c r="R403" s="20" t="s">
        <v>27</v>
      </c>
      <c r="S403" s="37" t="s">
        <v>2732</v>
      </c>
    </row>
    <row r="404" s="5" customFormat="1" ht="20.1" customHeight="1" spans="1:19">
      <c r="A404" s="20">
        <v>399</v>
      </c>
      <c r="B404" s="21" t="s">
        <v>900</v>
      </c>
      <c r="C404" s="22" t="s">
        <v>2733</v>
      </c>
      <c r="D404" s="21">
        <v>1960</v>
      </c>
      <c r="E404" s="23">
        <v>47.81</v>
      </c>
      <c r="F404" s="24">
        <f t="shared" si="42"/>
        <v>40.99560761347</v>
      </c>
      <c r="G404" s="25" t="s">
        <v>64</v>
      </c>
      <c r="H404" s="26">
        <v>588000</v>
      </c>
      <c r="I404" s="26">
        <f t="shared" si="43"/>
        <v>88200</v>
      </c>
      <c r="J404" s="26">
        <f t="shared" si="44"/>
        <v>15288</v>
      </c>
      <c r="K404" s="32">
        <f t="shared" si="47"/>
        <v>103488</v>
      </c>
      <c r="L404" s="33"/>
      <c r="M404" s="34">
        <f t="shared" si="45"/>
        <v>72441.6</v>
      </c>
      <c r="N404" s="34">
        <f t="shared" si="48"/>
        <v>72441.6</v>
      </c>
      <c r="O404" s="34">
        <f t="shared" si="46"/>
        <v>31046.4</v>
      </c>
      <c r="P404" s="35">
        <v>44326</v>
      </c>
      <c r="Q404" s="35">
        <v>44690</v>
      </c>
      <c r="R404" s="20" t="s">
        <v>24</v>
      </c>
      <c r="S404" s="37" t="s">
        <v>1023</v>
      </c>
    </row>
    <row r="405" s="5" customFormat="1" ht="20.1" customHeight="1" spans="1:19">
      <c r="A405" s="20">
        <v>400</v>
      </c>
      <c r="B405" s="21" t="s">
        <v>847</v>
      </c>
      <c r="C405" s="22" t="s">
        <v>2734</v>
      </c>
      <c r="D405" s="21">
        <v>610</v>
      </c>
      <c r="E405" s="23">
        <v>14.37</v>
      </c>
      <c r="F405" s="24">
        <f t="shared" si="42"/>
        <v>42.4495476687543</v>
      </c>
      <c r="G405" s="25" t="s">
        <v>60</v>
      </c>
      <c r="H405" s="26">
        <v>183000</v>
      </c>
      <c r="I405" s="26">
        <f t="shared" si="43"/>
        <v>27450</v>
      </c>
      <c r="J405" s="26">
        <f t="shared" si="44"/>
        <v>4758</v>
      </c>
      <c r="K405" s="32">
        <f t="shared" si="47"/>
        <v>32208</v>
      </c>
      <c r="L405" s="33"/>
      <c r="M405" s="34">
        <f t="shared" si="45"/>
        <v>22545.6</v>
      </c>
      <c r="N405" s="34">
        <f t="shared" si="48"/>
        <v>22545.6</v>
      </c>
      <c r="O405" s="34">
        <f t="shared" si="46"/>
        <v>9662.4</v>
      </c>
      <c r="P405" s="35">
        <v>44322</v>
      </c>
      <c r="Q405" s="35">
        <v>44686</v>
      </c>
      <c r="R405" s="20" t="s">
        <v>24</v>
      </c>
      <c r="S405" s="37" t="s">
        <v>191</v>
      </c>
    </row>
    <row r="406" s="5" customFormat="1" ht="20.1" customHeight="1" spans="1:19">
      <c r="A406" s="20">
        <v>401</v>
      </c>
      <c r="B406" s="21" t="s">
        <v>903</v>
      </c>
      <c r="C406" s="22" t="s">
        <v>2735</v>
      </c>
      <c r="D406" s="21">
        <v>600</v>
      </c>
      <c r="E406" s="23">
        <v>18.97</v>
      </c>
      <c r="F406" s="24">
        <f t="shared" si="42"/>
        <v>31.6288877174486</v>
      </c>
      <c r="G406" s="25" t="s">
        <v>162</v>
      </c>
      <c r="H406" s="26">
        <v>180000</v>
      </c>
      <c r="I406" s="26">
        <f t="shared" si="43"/>
        <v>27000</v>
      </c>
      <c r="J406" s="26">
        <f t="shared" si="44"/>
        <v>4680</v>
      </c>
      <c r="K406" s="32">
        <f t="shared" si="47"/>
        <v>31680</v>
      </c>
      <c r="L406" s="33"/>
      <c r="M406" s="34">
        <f t="shared" si="45"/>
        <v>22176</v>
      </c>
      <c r="N406" s="34">
        <f t="shared" si="48"/>
        <v>22176</v>
      </c>
      <c r="O406" s="34">
        <f t="shared" si="46"/>
        <v>9504</v>
      </c>
      <c r="P406" s="35">
        <v>44326</v>
      </c>
      <c r="Q406" s="35">
        <v>44690</v>
      </c>
      <c r="R406" s="20" t="s">
        <v>24</v>
      </c>
      <c r="S406" s="37" t="s">
        <v>245</v>
      </c>
    </row>
    <row r="407" s="5" customFormat="1" ht="20.1" customHeight="1" spans="1:19">
      <c r="A407" s="20">
        <v>402</v>
      </c>
      <c r="B407" s="21" t="s">
        <v>1020</v>
      </c>
      <c r="C407" s="22" t="s">
        <v>2736</v>
      </c>
      <c r="D407" s="21">
        <v>1300</v>
      </c>
      <c r="E407" s="23">
        <v>30.15</v>
      </c>
      <c r="F407" s="24">
        <f t="shared" si="42"/>
        <v>43.1177446102819</v>
      </c>
      <c r="G407" s="25" t="s">
        <v>60</v>
      </c>
      <c r="H407" s="26">
        <v>390000</v>
      </c>
      <c r="I407" s="26">
        <f t="shared" si="43"/>
        <v>58500</v>
      </c>
      <c r="J407" s="26">
        <f t="shared" si="44"/>
        <v>10140</v>
      </c>
      <c r="K407" s="32">
        <f t="shared" si="47"/>
        <v>68640</v>
      </c>
      <c r="L407" s="33"/>
      <c r="M407" s="34">
        <f t="shared" si="45"/>
        <v>48048</v>
      </c>
      <c r="N407" s="34">
        <f t="shared" si="48"/>
        <v>48048</v>
      </c>
      <c r="O407" s="34">
        <f t="shared" si="46"/>
        <v>20592</v>
      </c>
      <c r="P407" s="35">
        <v>44326</v>
      </c>
      <c r="Q407" s="35">
        <v>44690</v>
      </c>
      <c r="R407" s="20" t="s">
        <v>24</v>
      </c>
      <c r="S407" s="37" t="s">
        <v>245</v>
      </c>
    </row>
    <row r="408" s="5" customFormat="1" ht="20.1" customHeight="1" spans="1:19">
      <c r="A408" s="20">
        <v>403</v>
      </c>
      <c r="B408" s="21" t="s">
        <v>898</v>
      </c>
      <c r="C408" s="22" t="s">
        <v>2737</v>
      </c>
      <c r="D408" s="21">
        <v>1500</v>
      </c>
      <c r="E408" s="23">
        <v>36.46</v>
      </c>
      <c r="F408" s="24">
        <f t="shared" si="42"/>
        <v>41.1409764125069</v>
      </c>
      <c r="G408" s="25" t="s">
        <v>162</v>
      </c>
      <c r="H408" s="26">
        <v>450000</v>
      </c>
      <c r="I408" s="26">
        <f t="shared" si="43"/>
        <v>67500</v>
      </c>
      <c r="J408" s="26">
        <f t="shared" si="44"/>
        <v>11700</v>
      </c>
      <c r="K408" s="32">
        <f t="shared" si="47"/>
        <v>79200</v>
      </c>
      <c r="L408" s="33"/>
      <c r="M408" s="34">
        <f t="shared" si="45"/>
        <v>55440</v>
      </c>
      <c r="N408" s="34">
        <f t="shared" si="48"/>
        <v>55440</v>
      </c>
      <c r="O408" s="34">
        <f t="shared" si="46"/>
        <v>23760</v>
      </c>
      <c r="P408" s="35">
        <v>44326</v>
      </c>
      <c r="Q408" s="35">
        <v>44690</v>
      </c>
      <c r="R408" s="20" t="s">
        <v>24</v>
      </c>
      <c r="S408" s="37" t="s">
        <v>697</v>
      </c>
    </row>
    <row r="409" s="5" customFormat="1" ht="20.1" customHeight="1" spans="1:19">
      <c r="A409" s="20">
        <v>404</v>
      </c>
      <c r="B409" s="21" t="s">
        <v>908</v>
      </c>
      <c r="C409" s="22" t="s">
        <v>2738</v>
      </c>
      <c r="D409" s="21">
        <v>3000</v>
      </c>
      <c r="E409" s="23">
        <v>80.04</v>
      </c>
      <c r="F409" s="24">
        <f t="shared" si="42"/>
        <v>37.4812593703148</v>
      </c>
      <c r="G409" s="25" t="s">
        <v>60</v>
      </c>
      <c r="H409" s="26">
        <v>900000</v>
      </c>
      <c r="I409" s="26">
        <f t="shared" si="43"/>
        <v>135000</v>
      </c>
      <c r="J409" s="26">
        <f t="shared" si="44"/>
        <v>23400</v>
      </c>
      <c r="K409" s="32">
        <f t="shared" si="47"/>
        <v>158400</v>
      </c>
      <c r="L409" s="33"/>
      <c r="M409" s="34">
        <f t="shared" si="45"/>
        <v>110880</v>
      </c>
      <c r="N409" s="34">
        <f t="shared" si="48"/>
        <v>110880</v>
      </c>
      <c r="O409" s="34">
        <f t="shared" si="46"/>
        <v>47520</v>
      </c>
      <c r="P409" s="35">
        <v>44326</v>
      </c>
      <c r="Q409" s="35">
        <v>44690</v>
      </c>
      <c r="R409" s="20" t="s">
        <v>24</v>
      </c>
      <c r="S409" s="37" t="s">
        <v>2724</v>
      </c>
    </row>
    <row r="410" s="5" customFormat="1" ht="20.1" customHeight="1" spans="1:19">
      <c r="A410" s="20">
        <v>405</v>
      </c>
      <c r="B410" s="21" t="s">
        <v>911</v>
      </c>
      <c r="C410" s="22" t="s">
        <v>2739</v>
      </c>
      <c r="D410" s="21">
        <v>1700</v>
      </c>
      <c r="E410" s="23">
        <v>45.18</v>
      </c>
      <c r="F410" s="24">
        <f t="shared" si="42"/>
        <v>37.6272687029659</v>
      </c>
      <c r="G410" s="25" t="s">
        <v>64</v>
      </c>
      <c r="H410" s="26">
        <v>510000</v>
      </c>
      <c r="I410" s="26">
        <f t="shared" si="43"/>
        <v>76500</v>
      </c>
      <c r="J410" s="26">
        <f t="shared" si="44"/>
        <v>13260</v>
      </c>
      <c r="K410" s="32">
        <f t="shared" si="47"/>
        <v>89760</v>
      </c>
      <c r="L410" s="33"/>
      <c r="M410" s="34">
        <f t="shared" si="45"/>
        <v>62832</v>
      </c>
      <c r="N410" s="34">
        <f t="shared" si="48"/>
        <v>62832</v>
      </c>
      <c r="O410" s="34">
        <f t="shared" si="46"/>
        <v>26928</v>
      </c>
      <c r="P410" s="35">
        <v>44326</v>
      </c>
      <c r="Q410" s="35">
        <v>44690</v>
      </c>
      <c r="R410" s="20" t="s">
        <v>26</v>
      </c>
      <c r="S410" s="37" t="s">
        <v>2682</v>
      </c>
    </row>
    <row r="411" s="5" customFormat="1" ht="20.1" customHeight="1" spans="1:19">
      <c r="A411" s="20">
        <v>406</v>
      </c>
      <c r="B411" s="21" t="s">
        <v>841</v>
      </c>
      <c r="C411" s="22" t="s">
        <v>2740</v>
      </c>
      <c r="D411" s="21">
        <v>2000</v>
      </c>
      <c r="E411" s="23">
        <v>48</v>
      </c>
      <c r="F411" s="24">
        <f t="shared" si="42"/>
        <v>41.6666666666667</v>
      </c>
      <c r="G411" s="25" t="s">
        <v>64</v>
      </c>
      <c r="H411" s="26">
        <v>600000</v>
      </c>
      <c r="I411" s="26">
        <f t="shared" si="43"/>
        <v>90000</v>
      </c>
      <c r="J411" s="26">
        <f t="shared" si="44"/>
        <v>15600</v>
      </c>
      <c r="K411" s="32">
        <f t="shared" si="47"/>
        <v>105600</v>
      </c>
      <c r="L411" s="33"/>
      <c r="M411" s="34">
        <f t="shared" si="45"/>
        <v>73920</v>
      </c>
      <c r="N411" s="34">
        <f t="shared" si="48"/>
        <v>73920</v>
      </c>
      <c r="O411" s="34">
        <f t="shared" si="46"/>
        <v>31680</v>
      </c>
      <c r="P411" s="35">
        <v>44326</v>
      </c>
      <c r="Q411" s="35">
        <v>44690</v>
      </c>
      <c r="R411" s="20" t="s">
        <v>26</v>
      </c>
      <c r="S411" s="37" t="s">
        <v>1130</v>
      </c>
    </row>
    <row r="412" s="5" customFormat="1" ht="20.1" customHeight="1" spans="1:19">
      <c r="A412" s="20">
        <v>407</v>
      </c>
      <c r="B412" s="21" t="s">
        <v>911</v>
      </c>
      <c r="C412" s="22" t="s">
        <v>2741</v>
      </c>
      <c r="D412" s="21">
        <v>550</v>
      </c>
      <c r="E412" s="23">
        <v>13</v>
      </c>
      <c r="F412" s="24">
        <f t="shared" si="42"/>
        <v>42.3076923076923</v>
      </c>
      <c r="G412" s="25" t="s">
        <v>64</v>
      </c>
      <c r="H412" s="26">
        <v>165000</v>
      </c>
      <c r="I412" s="26">
        <f t="shared" si="43"/>
        <v>24750</v>
      </c>
      <c r="J412" s="26">
        <f t="shared" si="44"/>
        <v>4290</v>
      </c>
      <c r="K412" s="32">
        <f t="shared" si="47"/>
        <v>29040</v>
      </c>
      <c r="L412" s="33"/>
      <c r="M412" s="34">
        <f t="shared" si="45"/>
        <v>20328</v>
      </c>
      <c r="N412" s="34">
        <f t="shared" si="48"/>
        <v>20328</v>
      </c>
      <c r="O412" s="34">
        <f t="shared" si="46"/>
        <v>8712</v>
      </c>
      <c r="P412" s="35">
        <v>44326</v>
      </c>
      <c r="Q412" s="35">
        <v>44690</v>
      </c>
      <c r="R412" s="20" t="s">
        <v>26</v>
      </c>
      <c r="S412" s="37" t="s">
        <v>2682</v>
      </c>
    </row>
    <row r="413" s="5" customFormat="1" ht="20.1" customHeight="1" spans="1:19">
      <c r="A413" s="20">
        <v>408</v>
      </c>
      <c r="B413" s="21" t="s">
        <v>905</v>
      </c>
      <c r="C413" s="22" t="s">
        <v>2742</v>
      </c>
      <c r="D413" s="21">
        <v>580</v>
      </c>
      <c r="E413" s="23">
        <v>13.71</v>
      </c>
      <c r="F413" s="24">
        <f t="shared" si="42"/>
        <v>42.3048869438366</v>
      </c>
      <c r="G413" s="25" t="s">
        <v>162</v>
      </c>
      <c r="H413" s="26">
        <v>174000</v>
      </c>
      <c r="I413" s="26">
        <f t="shared" si="43"/>
        <v>26100</v>
      </c>
      <c r="J413" s="26">
        <f t="shared" si="44"/>
        <v>4524</v>
      </c>
      <c r="K413" s="32">
        <f t="shared" si="47"/>
        <v>30624</v>
      </c>
      <c r="L413" s="33"/>
      <c r="M413" s="34">
        <f t="shared" si="45"/>
        <v>21436.8</v>
      </c>
      <c r="N413" s="34">
        <f t="shared" si="48"/>
        <v>21436.8</v>
      </c>
      <c r="O413" s="34">
        <f t="shared" si="46"/>
        <v>9187.2</v>
      </c>
      <c r="P413" s="35">
        <v>44326</v>
      </c>
      <c r="Q413" s="35">
        <v>44690</v>
      </c>
      <c r="R413" s="20" t="s">
        <v>24</v>
      </c>
      <c r="S413" s="37" t="s">
        <v>191</v>
      </c>
    </row>
    <row r="414" s="5" customFormat="1" ht="20.1" customHeight="1" spans="1:19">
      <c r="A414" s="20">
        <v>409</v>
      </c>
      <c r="B414" s="21" t="s">
        <v>2551</v>
      </c>
      <c r="C414" s="22" t="s">
        <v>2743</v>
      </c>
      <c r="D414" s="21">
        <v>1800</v>
      </c>
      <c r="E414" s="23">
        <v>53.44</v>
      </c>
      <c r="F414" s="24">
        <f t="shared" si="42"/>
        <v>33.6826347305389</v>
      </c>
      <c r="G414" s="25" t="s">
        <v>271</v>
      </c>
      <c r="H414" s="26">
        <v>540000</v>
      </c>
      <c r="I414" s="26">
        <f t="shared" si="43"/>
        <v>81000</v>
      </c>
      <c r="J414" s="26">
        <f t="shared" si="44"/>
        <v>14040</v>
      </c>
      <c r="K414" s="32">
        <f t="shared" si="47"/>
        <v>95040</v>
      </c>
      <c r="L414" s="33"/>
      <c r="M414" s="34">
        <f t="shared" si="45"/>
        <v>66528</v>
      </c>
      <c r="N414" s="34">
        <f t="shared" si="48"/>
        <v>66528</v>
      </c>
      <c r="O414" s="34">
        <f t="shared" si="46"/>
        <v>28512</v>
      </c>
      <c r="P414" s="35">
        <v>44327</v>
      </c>
      <c r="Q414" s="35">
        <v>44691</v>
      </c>
      <c r="R414" s="20" t="s">
        <v>24</v>
      </c>
      <c r="S414" s="37" t="s">
        <v>1149</v>
      </c>
    </row>
    <row r="415" s="5" customFormat="1" ht="20.1" customHeight="1" spans="1:19">
      <c r="A415" s="20">
        <v>410</v>
      </c>
      <c r="B415" s="21" t="s">
        <v>915</v>
      </c>
      <c r="C415" s="22" t="s">
        <v>2744</v>
      </c>
      <c r="D415" s="21">
        <v>1000</v>
      </c>
      <c r="E415" s="23">
        <v>27.4</v>
      </c>
      <c r="F415" s="24">
        <f t="shared" si="42"/>
        <v>36.4963503649635</v>
      </c>
      <c r="G415" s="25" t="s">
        <v>60</v>
      </c>
      <c r="H415" s="26">
        <v>300000</v>
      </c>
      <c r="I415" s="26">
        <f t="shared" si="43"/>
        <v>45000</v>
      </c>
      <c r="J415" s="26">
        <f t="shared" si="44"/>
        <v>7800</v>
      </c>
      <c r="K415" s="32">
        <f t="shared" si="47"/>
        <v>52800</v>
      </c>
      <c r="L415" s="33"/>
      <c r="M415" s="34">
        <f t="shared" si="45"/>
        <v>36960</v>
      </c>
      <c r="N415" s="34">
        <f t="shared" si="48"/>
        <v>36960</v>
      </c>
      <c r="O415" s="34">
        <f t="shared" si="46"/>
        <v>15840</v>
      </c>
      <c r="P415" s="35">
        <v>44326</v>
      </c>
      <c r="Q415" s="35">
        <v>44690</v>
      </c>
      <c r="R415" s="20" t="s">
        <v>24</v>
      </c>
      <c r="S415" s="37" t="s">
        <v>2080</v>
      </c>
    </row>
    <row r="416" s="5" customFormat="1" ht="20.1" customHeight="1" spans="1:19">
      <c r="A416" s="20">
        <v>411</v>
      </c>
      <c r="B416" s="21" t="s">
        <v>913</v>
      </c>
      <c r="C416" s="22" t="s">
        <v>2745</v>
      </c>
      <c r="D416" s="21">
        <v>2000</v>
      </c>
      <c r="E416" s="23">
        <v>47.72</v>
      </c>
      <c r="F416" s="24">
        <f t="shared" si="42"/>
        <v>41.9111483654652</v>
      </c>
      <c r="G416" s="25" t="s">
        <v>60</v>
      </c>
      <c r="H416" s="26">
        <v>600000</v>
      </c>
      <c r="I416" s="26">
        <f t="shared" si="43"/>
        <v>90000</v>
      </c>
      <c r="J416" s="26">
        <f t="shared" si="44"/>
        <v>15600</v>
      </c>
      <c r="K416" s="32">
        <f t="shared" si="47"/>
        <v>105600</v>
      </c>
      <c r="L416" s="33"/>
      <c r="M416" s="34">
        <f t="shared" si="45"/>
        <v>73920</v>
      </c>
      <c r="N416" s="34">
        <f t="shared" si="48"/>
        <v>73920</v>
      </c>
      <c r="O416" s="34">
        <f t="shared" si="46"/>
        <v>31680</v>
      </c>
      <c r="P416" s="35">
        <v>44326</v>
      </c>
      <c r="Q416" s="35">
        <v>44690</v>
      </c>
      <c r="R416" s="20" t="s">
        <v>24</v>
      </c>
      <c r="S416" s="37" t="s">
        <v>245</v>
      </c>
    </row>
    <row r="417" s="5" customFormat="1" ht="20.1" customHeight="1" spans="1:19">
      <c r="A417" s="20">
        <v>412</v>
      </c>
      <c r="B417" s="21" t="s">
        <v>919</v>
      </c>
      <c r="C417" s="22" t="s">
        <v>2746</v>
      </c>
      <c r="D417" s="21">
        <v>700</v>
      </c>
      <c r="E417" s="23">
        <v>16.7</v>
      </c>
      <c r="F417" s="24">
        <f t="shared" si="42"/>
        <v>41.9161676646707</v>
      </c>
      <c r="G417" s="25" t="s">
        <v>60</v>
      </c>
      <c r="H417" s="26">
        <v>210000</v>
      </c>
      <c r="I417" s="26">
        <f t="shared" si="43"/>
        <v>31500</v>
      </c>
      <c r="J417" s="26">
        <f t="shared" si="44"/>
        <v>5460</v>
      </c>
      <c r="K417" s="32">
        <f t="shared" si="47"/>
        <v>36960</v>
      </c>
      <c r="L417" s="33"/>
      <c r="M417" s="34">
        <f t="shared" si="45"/>
        <v>25872</v>
      </c>
      <c r="N417" s="34">
        <f t="shared" si="48"/>
        <v>25872</v>
      </c>
      <c r="O417" s="34">
        <f t="shared" si="46"/>
        <v>11088</v>
      </c>
      <c r="P417" s="35">
        <v>44324</v>
      </c>
      <c r="Q417" s="35">
        <v>44688</v>
      </c>
      <c r="R417" s="20" t="s">
        <v>26</v>
      </c>
      <c r="S417" s="37" t="s">
        <v>2747</v>
      </c>
    </row>
    <row r="418" s="5" customFormat="1" ht="20.1" customHeight="1" spans="1:19">
      <c r="A418" s="20">
        <v>413</v>
      </c>
      <c r="B418" s="21" t="s">
        <v>913</v>
      </c>
      <c r="C418" s="22" t="s">
        <v>2748</v>
      </c>
      <c r="D418" s="21">
        <v>2500</v>
      </c>
      <c r="E418" s="23">
        <v>62.25</v>
      </c>
      <c r="F418" s="24">
        <f t="shared" si="42"/>
        <v>40.1606425702811</v>
      </c>
      <c r="G418" s="25" t="s">
        <v>64</v>
      </c>
      <c r="H418" s="26">
        <v>750000</v>
      </c>
      <c r="I418" s="26">
        <f t="shared" si="43"/>
        <v>112500</v>
      </c>
      <c r="J418" s="26">
        <f t="shared" si="44"/>
        <v>19500</v>
      </c>
      <c r="K418" s="32">
        <f t="shared" si="47"/>
        <v>132000</v>
      </c>
      <c r="L418" s="33"/>
      <c r="M418" s="34">
        <f t="shared" si="45"/>
        <v>92400</v>
      </c>
      <c r="N418" s="34">
        <f t="shared" si="48"/>
        <v>92400</v>
      </c>
      <c r="O418" s="34">
        <f t="shared" si="46"/>
        <v>39600</v>
      </c>
      <c r="P418" s="35">
        <v>44326</v>
      </c>
      <c r="Q418" s="35">
        <v>44690</v>
      </c>
      <c r="R418" s="20" t="s">
        <v>24</v>
      </c>
      <c r="S418" s="37" t="s">
        <v>245</v>
      </c>
    </row>
    <row r="419" s="5" customFormat="1" ht="20.1" customHeight="1" spans="1:19">
      <c r="A419" s="20">
        <v>414</v>
      </c>
      <c r="B419" s="21" t="s">
        <v>922</v>
      </c>
      <c r="C419" s="22" t="s">
        <v>2749</v>
      </c>
      <c r="D419" s="21">
        <v>2950</v>
      </c>
      <c r="E419" s="23">
        <v>86.56</v>
      </c>
      <c r="F419" s="24">
        <f t="shared" si="42"/>
        <v>34.0804066543438</v>
      </c>
      <c r="G419" s="25" t="s">
        <v>64</v>
      </c>
      <c r="H419" s="26">
        <v>885000</v>
      </c>
      <c r="I419" s="26">
        <f t="shared" si="43"/>
        <v>132750</v>
      </c>
      <c r="J419" s="26">
        <f t="shared" si="44"/>
        <v>23010</v>
      </c>
      <c r="K419" s="32">
        <f t="shared" si="47"/>
        <v>155760</v>
      </c>
      <c r="L419" s="33"/>
      <c r="M419" s="34">
        <f t="shared" si="45"/>
        <v>109032</v>
      </c>
      <c r="N419" s="34">
        <f t="shared" si="48"/>
        <v>109032</v>
      </c>
      <c r="O419" s="34">
        <f t="shared" si="46"/>
        <v>46728</v>
      </c>
      <c r="P419" s="35">
        <v>44326</v>
      </c>
      <c r="Q419" s="35">
        <v>44690</v>
      </c>
      <c r="R419" s="20" t="s">
        <v>24</v>
      </c>
      <c r="S419" s="37" t="s">
        <v>924</v>
      </c>
    </row>
    <row r="420" s="5" customFormat="1" ht="20.1" customHeight="1" spans="1:19">
      <c r="A420" s="20">
        <v>415</v>
      </c>
      <c r="B420" s="21" t="s">
        <v>925</v>
      </c>
      <c r="C420" s="22" t="s">
        <v>2750</v>
      </c>
      <c r="D420" s="21">
        <v>1960</v>
      </c>
      <c r="E420" s="23">
        <v>51.64</v>
      </c>
      <c r="F420" s="24">
        <f t="shared" si="42"/>
        <v>37.9550735863672</v>
      </c>
      <c r="G420" s="25" t="s">
        <v>60</v>
      </c>
      <c r="H420" s="26">
        <v>588000</v>
      </c>
      <c r="I420" s="26">
        <f t="shared" si="43"/>
        <v>88200</v>
      </c>
      <c r="J420" s="26">
        <f t="shared" si="44"/>
        <v>15288</v>
      </c>
      <c r="K420" s="32">
        <f t="shared" si="47"/>
        <v>103488</v>
      </c>
      <c r="L420" s="33"/>
      <c r="M420" s="34">
        <f t="shared" si="45"/>
        <v>72441.6</v>
      </c>
      <c r="N420" s="34">
        <f t="shared" si="48"/>
        <v>72441.6</v>
      </c>
      <c r="O420" s="34">
        <f t="shared" si="46"/>
        <v>31046.4</v>
      </c>
      <c r="P420" s="35">
        <v>44326</v>
      </c>
      <c r="Q420" s="35">
        <v>44690</v>
      </c>
      <c r="R420" s="20" t="s">
        <v>24</v>
      </c>
      <c r="S420" s="37" t="s">
        <v>927</v>
      </c>
    </row>
    <row r="421" s="5" customFormat="1" ht="20.1" customHeight="1" spans="1:19">
      <c r="A421" s="20">
        <v>416</v>
      </c>
      <c r="B421" s="21" t="s">
        <v>928</v>
      </c>
      <c r="C421" s="22" t="s">
        <v>2751</v>
      </c>
      <c r="D421" s="21">
        <v>2850</v>
      </c>
      <c r="E421" s="23">
        <v>64.83</v>
      </c>
      <c r="F421" s="24">
        <f t="shared" si="42"/>
        <v>43.961129106895</v>
      </c>
      <c r="G421" s="25" t="s">
        <v>60</v>
      </c>
      <c r="H421" s="26">
        <v>855000</v>
      </c>
      <c r="I421" s="26">
        <f t="shared" si="43"/>
        <v>128250</v>
      </c>
      <c r="J421" s="26">
        <f t="shared" si="44"/>
        <v>22230</v>
      </c>
      <c r="K421" s="32">
        <f t="shared" si="47"/>
        <v>150480</v>
      </c>
      <c r="L421" s="33"/>
      <c r="M421" s="34">
        <f t="shared" si="45"/>
        <v>105336</v>
      </c>
      <c r="N421" s="34">
        <f t="shared" si="48"/>
        <v>105336</v>
      </c>
      <c r="O421" s="34">
        <f t="shared" si="46"/>
        <v>45144</v>
      </c>
      <c r="P421" s="35">
        <v>44326</v>
      </c>
      <c r="Q421" s="35">
        <v>44690</v>
      </c>
      <c r="R421" s="20" t="s">
        <v>28</v>
      </c>
      <c r="S421" s="37" t="s">
        <v>930</v>
      </c>
    </row>
    <row r="422" s="5" customFormat="1" ht="20.1" customHeight="1" spans="1:19">
      <c r="A422" s="20">
        <v>417</v>
      </c>
      <c r="B422" s="21" t="s">
        <v>928</v>
      </c>
      <c r="C422" s="22" t="s">
        <v>2752</v>
      </c>
      <c r="D422" s="21">
        <v>2800</v>
      </c>
      <c r="E422" s="23">
        <v>69.87</v>
      </c>
      <c r="F422" s="24">
        <f t="shared" si="42"/>
        <v>40.074423930156</v>
      </c>
      <c r="G422" s="25" t="s">
        <v>60</v>
      </c>
      <c r="H422" s="26">
        <v>840000</v>
      </c>
      <c r="I422" s="26">
        <f t="shared" si="43"/>
        <v>126000</v>
      </c>
      <c r="J422" s="26">
        <f t="shared" si="44"/>
        <v>21840</v>
      </c>
      <c r="K422" s="32">
        <f t="shared" si="47"/>
        <v>147840</v>
      </c>
      <c r="L422" s="33"/>
      <c r="M422" s="34">
        <f t="shared" si="45"/>
        <v>103488</v>
      </c>
      <c r="N422" s="34">
        <f t="shared" si="48"/>
        <v>103488</v>
      </c>
      <c r="O422" s="34">
        <f t="shared" si="46"/>
        <v>44352</v>
      </c>
      <c r="P422" s="35">
        <v>44326</v>
      </c>
      <c r="Q422" s="35">
        <v>44690</v>
      </c>
      <c r="R422" s="20" t="s">
        <v>28</v>
      </c>
      <c r="S422" s="37" t="s">
        <v>930</v>
      </c>
    </row>
    <row r="423" s="5" customFormat="1" ht="20.1" customHeight="1" spans="1:19">
      <c r="A423" s="20">
        <v>418</v>
      </c>
      <c r="B423" s="21" t="s">
        <v>2753</v>
      </c>
      <c r="C423" s="22" t="s">
        <v>2754</v>
      </c>
      <c r="D423" s="21">
        <v>2300</v>
      </c>
      <c r="E423" s="23">
        <v>84.31</v>
      </c>
      <c r="F423" s="24">
        <f t="shared" si="42"/>
        <v>27.2802751749496</v>
      </c>
      <c r="G423" s="25" t="s">
        <v>162</v>
      </c>
      <c r="H423" s="26">
        <v>690000</v>
      </c>
      <c r="I423" s="26">
        <f t="shared" si="43"/>
        <v>103500</v>
      </c>
      <c r="J423" s="26">
        <f t="shared" si="44"/>
        <v>17940</v>
      </c>
      <c r="K423" s="32">
        <f t="shared" si="47"/>
        <v>121440</v>
      </c>
      <c r="L423" s="33"/>
      <c r="M423" s="34">
        <f t="shared" si="45"/>
        <v>85008</v>
      </c>
      <c r="N423" s="34">
        <f t="shared" si="48"/>
        <v>85008</v>
      </c>
      <c r="O423" s="34">
        <f t="shared" si="46"/>
        <v>36432</v>
      </c>
      <c r="P423" s="35">
        <v>44326</v>
      </c>
      <c r="Q423" s="35">
        <v>44690</v>
      </c>
      <c r="R423" s="20" t="s">
        <v>24</v>
      </c>
      <c r="S423" s="37" t="s">
        <v>944</v>
      </c>
    </row>
    <row r="424" s="5" customFormat="1" ht="20.1" customHeight="1" spans="1:19">
      <c r="A424" s="20">
        <v>419</v>
      </c>
      <c r="B424" s="21" t="s">
        <v>567</v>
      </c>
      <c r="C424" s="22" t="s">
        <v>2755</v>
      </c>
      <c r="D424" s="21">
        <v>1550</v>
      </c>
      <c r="E424" s="23">
        <v>43.36</v>
      </c>
      <c r="F424" s="24">
        <f t="shared" si="42"/>
        <v>35.7472324723247</v>
      </c>
      <c r="G424" s="25" t="s">
        <v>60</v>
      </c>
      <c r="H424" s="26">
        <v>465000</v>
      </c>
      <c r="I424" s="26">
        <f t="shared" si="43"/>
        <v>69750</v>
      </c>
      <c r="J424" s="26">
        <f t="shared" si="44"/>
        <v>12090</v>
      </c>
      <c r="K424" s="32">
        <f t="shared" si="47"/>
        <v>81840</v>
      </c>
      <c r="L424" s="33"/>
      <c r="M424" s="34">
        <f t="shared" si="45"/>
        <v>57288</v>
      </c>
      <c r="N424" s="34">
        <f t="shared" si="48"/>
        <v>57288</v>
      </c>
      <c r="O424" s="34">
        <f t="shared" si="46"/>
        <v>24552</v>
      </c>
      <c r="P424" s="35">
        <v>44330</v>
      </c>
      <c r="Q424" s="35">
        <v>44694</v>
      </c>
      <c r="R424" s="20" t="s">
        <v>24</v>
      </c>
      <c r="S424" s="37" t="s">
        <v>2756</v>
      </c>
    </row>
    <row r="425" s="5" customFormat="1" ht="20.1" customHeight="1" spans="1:19">
      <c r="A425" s="20">
        <v>420</v>
      </c>
      <c r="B425" s="21" t="s">
        <v>849</v>
      </c>
      <c r="C425" s="22" t="s">
        <v>2757</v>
      </c>
      <c r="D425" s="21">
        <v>1000</v>
      </c>
      <c r="E425" s="23">
        <v>25</v>
      </c>
      <c r="F425" s="24">
        <f t="shared" si="42"/>
        <v>40</v>
      </c>
      <c r="G425" s="25" t="s">
        <v>60</v>
      </c>
      <c r="H425" s="26">
        <v>300000</v>
      </c>
      <c r="I425" s="26">
        <f t="shared" si="43"/>
        <v>45000</v>
      </c>
      <c r="J425" s="26">
        <f t="shared" si="44"/>
        <v>7800</v>
      </c>
      <c r="K425" s="32">
        <f t="shared" si="47"/>
        <v>52800</v>
      </c>
      <c r="L425" s="33"/>
      <c r="M425" s="34">
        <f t="shared" si="45"/>
        <v>36960</v>
      </c>
      <c r="N425" s="34">
        <f t="shared" si="48"/>
        <v>36960</v>
      </c>
      <c r="O425" s="34">
        <f t="shared" si="46"/>
        <v>15840</v>
      </c>
      <c r="P425" s="35">
        <v>44332</v>
      </c>
      <c r="Q425" s="35">
        <v>44696</v>
      </c>
      <c r="R425" s="20" t="s">
        <v>24</v>
      </c>
      <c r="S425" s="37" t="s">
        <v>78</v>
      </c>
    </row>
    <row r="426" s="5" customFormat="1" ht="20.1" customHeight="1" spans="1:19">
      <c r="A426" s="20">
        <v>421</v>
      </c>
      <c r="B426" s="27" t="s">
        <v>934</v>
      </c>
      <c r="C426" s="22" t="s">
        <v>2758</v>
      </c>
      <c r="D426" s="21">
        <v>2500</v>
      </c>
      <c r="E426" s="23">
        <v>64.66</v>
      </c>
      <c r="F426" s="24">
        <f t="shared" si="42"/>
        <v>38.6637797711104</v>
      </c>
      <c r="G426" s="25" t="s">
        <v>60</v>
      </c>
      <c r="H426" s="26">
        <v>750000</v>
      </c>
      <c r="I426" s="26">
        <f t="shared" si="43"/>
        <v>112500</v>
      </c>
      <c r="J426" s="26">
        <f t="shared" si="44"/>
        <v>19500</v>
      </c>
      <c r="K426" s="32">
        <f t="shared" si="47"/>
        <v>132000</v>
      </c>
      <c r="L426" s="33"/>
      <c r="M426" s="34">
        <f t="shared" si="45"/>
        <v>92400</v>
      </c>
      <c r="N426" s="34">
        <f t="shared" si="48"/>
        <v>92400</v>
      </c>
      <c r="O426" s="34">
        <f t="shared" si="46"/>
        <v>39600</v>
      </c>
      <c r="P426" s="35">
        <v>44326</v>
      </c>
      <c r="Q426" s="35">
        <v>44690</v>
      </c>
      <c r="R426" s="20" t="s">
        <v>27</v>
      </c>
      <c r="S426" s="37" t="s">
        <v>1184</v>
      </c>
    </row>
    <row r="427" s="5" customFormat="1" ht="20.1" customHeight="1" spans="1:19">
      <c r="A427" s="20">
        <v>422</v>
      </c>
      <c r="B427" s="21" t="s">
        <v>939</v>
      </c>
      <c r="C427" s="22" t="s">
        <v>2759</v>
      </c>
      <c r="D427" s="21">
        <v>500</v>
      </c>
      <c r="E427" s="23">
        <v>15.4</v>
      </c>
      <c r="F427" s="24">
        <f t="shared" si="42"/>
        <v>32.4675324675325</v>
      </c>
      <c r="G427" s="25" t="s">
        <v>60</v>
      </c>
      <c r="H427" s="26">
        <v>150000</v>
      </c>
      <c r="I427" s="26">
        <f t="shared" si="43"/>
        <v>22500</v>
      </c>
      <c r="J427" s="26">
        <f t="shared" si="44"/>
        <v>3900</v>
      </c>
      <c r="K427" s="32">
        <f t="shared" si="47"/>
        <v>26400</v>
      </c>
      <c r="L427" s="33"/>
      <c r="M427" s="34">
        <f t="shared" si="45"/>
        <v>18480</v>
      </c>
      <c r="N427" s="34">
        <f t="shared" si="48"/>
        <v>18480</v>
      </c>
      <c r="O427" s="34">
        <f t="shared" si="46"/>
        <v>7920</v>
      </c>
      <c r="P427" s="35">
        <v>44326</v>
      </c>
      <c r="Q427" s="35">
        <v>44690</v>
      </c>
      <c r="R427" s="20" t="s">
        <v>27</v>
      </c>
      <c r="S427" s="37" t="s">
        <v>1184</v>
      </c>
    </row>
    <row r="428" s="5" customFormat="1" ht="20.1" customHeight="1" spans="1:19">
      <c r="A428" s="20">
        <v>423</v>
      </c>
      <c r="B428" s="21" t="s">
        <v>939</v>
      </c>
      <c r="C428" s="22" t="s">
        <v>2760</v>
      </c>
      <c r="D428" s="21">
        <v>1000</v>
      </c>
      <c r="E428" s="23">
        <v>31.42</v>
      </c>
      <c r="F428" s="24">
        <f t="shared" si="42"/>
        <v>31.8268618714195</v>
      </c>
      <c r="G428" s="25" t="s">
        <v>60</v>
      </c>
      <c r="H428" s="26">
        <v>300000</v>
      </c>
      <c r="I428" s="26">
        <f t="shared" si="43"/>
        <v>45000</v>
      </c>
      <c r="J428" s="26">
        <f t="shared" si="44"/>
        <v>7800</v>
      </c>
      <c r="K428" s="32">
        <f t="shared" si="47"/>
        <v>52800</v>
      </c>
      <c r="L428" s="33"/>
      <c r="M428" s="34">
        <f t="shared" si="45"/>
        <v>36960</v>
      </c>
      <c r="N428" s="34">
        <f t="shared" si="48"/>
        <v>36960</v>
      </c>
      <c r="O428" s="34">
        <f t="shared" si="46"/>
        <v>15840</v>
      </c>
      <c r="P428" s="35">
        <v>44326</v>
      </c>
      <c r="Q428" s="35">
        <v>44690</v>
      </c>
      <c r="R428" s="20" t="s">
        <v>27</v>
      </c>
      <c r="S428" s="37" t="s">
        <v>1184</v>
      </c>
    </row>
    <row r="429" s="5" customFormat="1" ht="20.1" customHeight="1" spans="1:19">
      <c r="A429" s="20">
        <v>424</v>
      </c>
      <c r="B429" s="21" t="s">
        <v>948</v>
      </c>
      <c r="C429" s="22" t="s">
        <v>2761</v>
      </c>
      <c r="D429" s="21">
        <v>3000</v>
      </c>
      <c r="E429" s="23">
        <v>72</v>
      </c>
      <c r="F429" s="24">
        <f t="shared" si="42"/>
        <v>41.6666666666667</v>
      </c>
      <c r="G429" s="25" t="s">
        <v>216</v>
      </c>
      <c r="H429" s="26">
        <v>900000</v>
      </c>
      <c r="I429" s="26">
        <f t="shared" si="43"/>
        <v>135000</v>
      </c>
      <c r="J429" s="26">
        <f t="shared" si="44"/>
        <v>23400</v>
      </c>
      <c r="K429" s="32">
        <f t="shared" si="47"/>
        <v>158400</v>
      </c>
      <c r="L429" s="33"/>
      <c r="M429" s="34">
        <f t="shared" si="45"/>
        <v>110880</v>
      </c>
      <c r="N429" s="34">
        <f t="shared" si="48"/>
        <v>110880</v>
      </c>
      <c r="O429" s="34">
        <f t="shared" si="46"/>
        <v>47520</v>
      </c>
      <c r="P429" s="35">
        <v>44327</v>
      </c>
      <c r="Q429" s="35">
        <v>44691</v>
      </c>
      <c r="R429" s="20" t="s">
        <v>28</v>
      </c>
      <c r="S429" s="37" t="s">
        <v>1167</v>
      </c>
    </row>
    <row r="430" s="5" customFormat="1" ht="20.1" customHeight="1" spans="1:19">
      <c r="A430" s="20">
        <v>425</v>
      </c>
      <c r="B430" s="21" t="s">
        <v>945</v>
      </c>
      <c r="C430" s="22" t="s">
        <v>2762</v>
      </c>
      <c r="D430" s="21">
        <v>1900</v>
      </c>
      <c r="E430" s="23">
        <v>45.01</v>
      </c>
      <c r="F430" s="24">
        <f t="shared" si="42"/>
        <v>42.2128415907576</v>
      </c>
      <c r="G430" s="25" t="s">
        <v>70</v>
      </c>
      <c r="H430" s="26">
        <v>570000</v>
      </c>
      <c r="I430" s="26">
        <f t="shared" si="43"/>
        <v>85500</v>
      </c>
      <c r="J430" s="26">
        <f t="shared" si="44"/>
        <v>14820</v>
      </c>
      <c r="K430" s="32">
        <f t="shared" si="47"/>
        <v>100320</v>
      </c>
      <c r="L430" s="33"/>
      <c r="M430" s="34">
        <f t="shared" si="45"/>
        <v>70224</v>
      </c>
      <c r="N430" s="34">
        <f t="shared" si="48"/>
        <v>70224</v>
      </c>
      <c r="O430" s="34">
        <f t="shared" si="46"/>
        <v>30096</v>
      </c>
      <c r="P430" s="35">
        <v>44326</v>
      </c>
      <c r="Q430" s="35">
        <v>44690</v>
      </c>
      <c r="R430" s="20" t="s">
        <v>24</v>
      </c>
      <c r="S430" s="37" t="s">
        <v>1019</v>
      </c>
    </row>
    <row r="431" s="5" customFormat="1" ht="20.1" customHeight="1" spans="1:19">
      <c r="A431" s="20">
        <v>426</v>
      </c>
      <c r="B431" s="21" t="s">
        <v>955</v>
      </c>
      <c r="C431" s="22" t="s">
        <v>2763</v>
      </c>
      <c r="D431" s="21">
        <v>1100</v>
      </c>
      <c r="E431" s="23">
        <v>29</v>
      </c>
      <c r="F431" s="24">
        <f t="shared" si="42"/>
        <v>37.9310344827586</v>
      </c>
      <c r="G431" s="25" t="s">
        <v>64</v>
      </c>
      <c r="H431" s="26">
        <v>330000</v>
      </c>
      <c r="I431" s="26">
        <f t="shared" si="43"/>
        <v>49500</v>
      </c>
      <c r="J431" s="26">
        <f t="shared" si="44"/>
        <v>8580</v>
      </c>
      <c r="K431" s="32">
        <f t="shared" si="47"/>
        <v>58080</v>
      </c>
      <c r="L431" s="33"/>
      <c r="M431" s="34">
        <f t="shared" si="45"/>
        <v>40656</v>
      </c>
      <c r="N431" s="34">
        <f t="shared" si="48"/>
        <v>40656</v>
      </c>
      <c r="O431" s="34">
        <f t="shared" si="46"/>
        <v>17424</v>
      </c>
      <c r="P431" s="35">
        <v>44331</v>
      </c>
      <c r="Q431" s="35">
        <v>44695</v>
      </c>
      <c r="R431" s="20" t="s">
        <v>26</v>
      </c>
      <c r="S431" s="37" t="s">
        <v>2764</v>
      </c>
    </row>
    <row r="432" s="5" customFormat="1" ht="20.1" customHeight="1" spans="1:19">
      <c r="A432" s="20">
        <v>427</v>
      </c>
      <c r="B432" s="21" t="s">
        <v>955</v>
      </c>
      <c r="C432" s="22" t="s">
        <v>2765</v>
      </c>
      <c r="D432" s="21">
        <v>900</v>
      </c>
      <c r="E432" s="23">
        <v>21.69</v>
      </c>
      <c r="F432" s="24">
        <f t="shared" si="42"/>
        <v>41.49377593361</v>
      </c>
      <c r="G432" s="25" t="s">
        <v>64</v>
      </c>
      <c r="H432" s="26">
        <v>270000</v>
      </c>
      <c r="I432" s="26">
        <f t="shared" si="43"/>
        <v>40500</v>
      </c>
      <c r="J432" s="26">
        <f t="shared" si="44"/>
        <v>7020</v>
      </c>
      <c r="K432" s="32">
        <f t="shared" si="47"/>
        <v>47520</v>
      </c>
      <c r="L432" s="33"/>
      <c r="M432" s="34">
        <f t="shared" si="45"/>
        <v>33264</v>
      </c>
      <c r="N432" s="34">
        <f t="shared" si="48"/>
        <v>33264</v>
      </c>
      <c r="O432" s="34">
        <f t="shared" si="46"/>
        <v>14256</v>
      </c>
      <c r="P432" s="35">
        <v>44336</v>
      </c>
      <c r="Q432" s="35">
        <v>44700</v>
      </c>
      <c r="R432" s="20" t="s">
        <v>26</v>
      </c>
      <c r="S432" s="37" t="s">
        <v>1038</v>
      </c>
    </row>
    <row r="433" s="5" customFormat="1" ht="20.1" customHeight="1" spans="1:19">
      <c r="A433" s="20">
        <v>428</v>
      </c>
      <c r="B433" s="21" t="s">
        <v>959</v>
      </c>
      <c r="C433" s="22" t="s">
        <v>2766</v>
      </c>
      <c r="D433" s="21">
        <v>2000</v>
      </c>
      <c r="E433" s="23">
        <v>56.04</v>
      </c>
      <c r="F433" s="24">
        <f t="shared" si="42"/>
        <v>35.6887937187723</v>
      </c>
      <c r="G433" s="25" t="s">
        <v>60</v>
      </c>
      <c r="H433" s="26">
        <v>600000</v>
      </c>
      <c r="I433" s="26">
        <f t="shared" si="43"/>
        <v>90000</v>
      </c>
      <c r="J433" s="26">
        <f t="shared" si="44"/>
        <v>15600</v>
      </c>
      <c r="K433" s="32">
        <f t="shared" si="47"/>
        <v>105600</v>
      </c>
      <c r="L433" s="33"/>
      <c r="M433" s="34">
        <f t="shared" si="45"/>
        <v>73920</v>
      </c>
      <c r="N433" s="34">
        <f t="shared" si="48"/>
        <v>73920</v>
      </c>
      <c r="O433" s="34">
        <f t="shared" si="46"/>
        <v>31680</v>
      </c>
      <c r="P433" s="35">
        <v>44336</v>
      </c>
      <c r="Q433" s="35">
        <v>44700</v>
      </c>
      <c r="R433" s="20" t="s">
        <v>24</v>
      </c>
      <c r="S433" s="37" t="s">
        <v>1181</v>
      </c>
    </row>
    <row r="434" s="5" customFormat="1" ht="20.1" customHeight="1" spans="1:19">
      <c r="A434" s="20">
        <v>429</v>
      </c>
      <c r="B434" s="21" t="s">
        <v>974</v>
      </c>
      <c r="C434" s="22" t="s">
        <v>2767</v>
      </c>
      <c r="D434" s="21">
        <v>2300</v>
      </c>
      <c r="E434" s="23">
        <v>52.4</v>
      </c>
      <c r="F434" s="24">
        <f t="shared" si="42"/>
        <v>43.8931297709924</v>
      </c>
      <c r="G434" s="25" t="s">
        <v>60</v>
      </c>
      <c r="H434" s="26">
        <v>690000</v>
      </c>
      <c r="I434" s="26">
        <f t="shared" si="43"/>
        <v>103500</v>
      </c>
      <c r="J434" s="26">
        <f t="shared" si="44"/>
        <v>17940</v>
      </c>
      <c r="K434" s="32">
        <f t="shared" si="47"/>
        <v>121440</v>
      </c>
      <c r="L434" s="33"/>
      <c r="M434" s="34">
        <f t="shared" si="45"/>
        <v>85008</v>
      </c>
      <c r="N434" s="34">
        <f t="shared" si="48"/>
        <v>85008</v>
      </c>
      <c r="O434" s="34">
        <f t="shared" si="46"/>
        <v>36432</v>
      </c>
      <c r="P434" s="35">
        <v>44335</v>
      </c>
      <c r="Q434" s="35">
        <v>44699</v>
      </c>
      <c r="R434" s="20" t="s">
        <v>24</v>
      </c>
      <c r="S434" s="37" t="s">
        <v>540</v>
      </c>
    </row>
    <row r="435" s="5" customFormat="1" ht="20.1" customHeight="1" spans="1:19">
      <c r="A435" s="20">
        <v>430</v>
      </c>
      <c r="B435" s="21" t="s">
        <v>886</v>
      </c>
      <c r="C435" s="22" t="s">
        <v>2768</v>
      </c>
      <c r="D435" s="21">
        <v>2596</v>
      </c>
      <c r="E435" s="23">
        <v>83.68</v>
      </c>
      <c r="F435" s="24">
        <f t="shared" si="42"/>
        <v>31.0229445506692</v>
      </c>
      <c r="G435" s="25" t="s">
        <v>60</v>
      </c>
      <c r="H435" s="26">
        <v>778800</v>
      </c>
      <c r="I435" s="26">
        <f t="shared" si="43"/>
        <v>116820</v>
      </c>
      <c r="J435" s="26">
        <f t="shared" si="44"/>
        <v>20248.8</v>
      </c>
      <c r="K435" s="32">
        <f t="shared" si="47"/>
        <v>137068.8</v>
      </c>
      <c r="L435" s="33"/>
      <c r="M435" s="34">
        <f t="shared" si="45"/>
        <v>95948.16</v>
      </c>
      <c r="N435" s="34">
        <f t="shared" si="48"/>
        <v>95948.16</v>
      </c>
      <c r="O435" s="34">
        <f t="shared" si="46"/>
        <v>41120.64</v>
      </c>
      <c r="P435" s="35">
        <v>44328</v>
      </c>
      <c r="Q435" s="35">
        <v>44692</v>
      </c>
      <c r="R435" s="20" t="s">
        <v>24</v>
      </c>
      <c r="S435" s="37" t="s">
        <v>2724</v>
      </c>
    </row>
    <row r="436" s="5" customFormat="1" ht="20.1" customHeight="1" spans="1:19">
      <c r="A436" s="20">
        <v>431</v>
      </c>
      <c r="B436" s="21" t="s">
        <v>898</v>
      </c>
      <c r="C436" s="22" t="s">
        <v>2769</v>
      </c>
      <c r="D436" s="21">
        <v>1800</v>
      </c>
      <c r="E436" s="23">
        <v>43.78</v>
      </c>
      <c r="F436" s="24">
        <f t="shared" si="42"/>
        <v>41.1146642302421</v>
      </c>
      <c r="G436" s="25" t="s">
        <v>162</v>
      </c>
      <c r="H436" s="26">
        <v>540000</v>
      </c>
      <c r="I436" s="26">
        <f t="shared" si="43"/>
        <v>81000</v>
      </c>
      <c r="J436" s="26">
        <f t="shared" si="44"/>
        <v>14040</v>
      </c>
      <c r="K436" s="32">
        <f t="shared" si="47"/>
        <v>95040</v>
      </c>
      <c r="L436" s="33"/>
      <c r="M436" s="34">
        <f t="shared" si="45"/>
        <v>66528</v>
      </c>
      <c r="N436" s="34">
        <f t="shared" si="48"/>
        <v>66528</v>
      </c>
      <c r="O436" s="34">
        <f t="shared" si="46"/>
        <v>28512</v>
      </c>
      <c r="P436" s="35">
        <v>44332</v>
      </c>
      <c r="Q436" s="35">
        <v>44696</v>
      </c>
      <c r="R436" s="20" t="s">
        <v>27</v>
      </c>
      <c r="S436" s="37" t="s">
        <v>1049</v>
      </c>
    </row>
    <row r="437" s="5" customFormat="1" ht="20.1" customHeight="1" spans="1:19">
      <c r="A437" s="20">
        <v>432</v>
      </c>
      <c r="B437" s="21" t="s">
        <v>898</v>
      </c>
      <c r="C437" s="22" t="s">
        <v>2770</v>
      </c>
      <c r="D437" s="21">
        <v>1700</v>
      </c>
      <c r="E437" s="23">
        <v>40</v>
      </c>
      <c r="F437" s="24">
        <f t="shared" si="42"/>
        <v>42.5</v>
      </c>
      <c r="G437" s="25" t="s">
        <v>60</v>
      </c>
      <c r="H437" s="26">
        <v>510000</v>
      </c>
      <c r="I437" s="26">
        <f t="shared" si="43"/>
        <v>76500</v>
      </c>
      <c r="J437" s="26">
        <f t="shared" si="44"/>
        <v>13260</v>
      </c>
      <c r="K437" s="32">
        <f t="shared" si="47"/>
        <v>89760</v>
      </c>
      <c r="L437" s="33"/>
      <c r="M437" s="34">
        <f t="shared" si="45"/>
        <v>62832</v>
      </c>
      <c r="N437" s="34">
        <f t="shared" si="48"/>
        <v>62832</v>
      </c>
      <c r="O437" s="34">
        <f t="shared" si="46"/>
        <v>26928</v>
      </c>
      <c r="P437" s="35">
        <v>44332</v>
      </c>
      <c r="Q437" s="35">
        <v>44696</v>
      </c>
      <c r="R437" s="20" t="s">
        <v>27</v>
      </c>
      <c r="S437" s="37" t="s">
        <v>1049</v>
      </c>
    </row>
    <row r="438" s="5" customFormat="1" ht="20.1" customHeight="1" spans="1:19">
      <c r="A438" s="20">
        <v>433</v>
      </c>
      <c r="B438" s="21" t="s">
        <v>966</v>
      </c>
      <c r="C438" s="22" t="s">
        <v>2771</v>
      </c>
      <c r="D438" s="21">
        <v>2500</v>
      </c>
      <c r="E438" s="23">
        <v>42.04</v>
      </c>
      <c r="F438" s="24">
        <f t="shared" si="42"/>
        <v>59.4671741198858</v>
      </c>
      <c r="G438" s="25" t="s">
        <v>101</v>
      </c>
      <c r="H438" s="26">
        <v>750000</v>
      </c>
      <c r="I438" s="26">
        <f t="shared" si="43"/>
        <v>112500</v>
      </c>
      <c r="J438" s="26">
        <f t="shared" si="44"/>
        <v>19500</v>
      </c>
      <c r="K438" s="32">
        <f t="shared" si="47"/>
        <v>132000</v>
      </c>
      <c r="L438" s="33"/>
      <c r="M438" s="34">
        <f t="shared" si="45"/>
        <v>92400</v>
      </c>
      <c r="N438" s="34">
        <f t="shared" si="48"/>
        <v>92400</v>
      </c>
      <c r="O438" s="34">
        <f t="shared" si="46"/>
        <v>39600</v>
      </c>
      <c r="P438" s="35">
        <v>44331</v>
      </c>
      <c r="Q438" s="35">
        <v>44695</v>
      </c>
      <c r="R438" s="20" t="s">
        <v>27</v>
      </c>
      <c r="S438" s="37" t="s">
        <v>1033</v>
      </c>
    </row>
    <row r="439" s="5" customFormat="1" ht="20.1" customHeight="1" spans="1:19">
      <c r="A439" s="20">
        <v>434</v>
      </c>
      <c r="B439" s="21" t="s">
        <v>968</v>
      </c>
      <c r="C439" s="22" t="s">
        <v>2772</v>
      </c>
      <c r="D439" s="21">
        <v>3000</v>
      </c>
      <c r="E439" s="23">
        <v>87.04</v>
      </c>
      <c r="F439" s="24">
        <f t="shared" si="42"/>
        <v>34.4669117647059</v>
      </c>
      <c r="G439" s="25" t="s">
        <v>60</v>
      </c>
      <c r="H439" s="26">
        <v>900000</v>
      </c>
      <c r="I439" s="26">
        <f t="shared" si="43"/>
        <v>135000</v>
      </c>
      <c r="J439" s="26">
        <f t="shared" si="44"/>
        <v>23400</v>
      </c>
      <c r="K439" s="32">
        <f t="shared" si="47"/>
        <v>158400</v>
      </c>
      <c r="L439" s="33"/>
      <c r="M439" s="34">
        <f t="shared" si="45"/>
        <v>110880</v>
      </c>
      <c r="N439" s="34">
        <f t="shared" si="48"/>
        <v>110880</v>
      </c>
      <c r="O439" s="34">
        <f t="shared" si="46"/>
        <v>47520</v>
      </c>
      <c r="P439" s="35">
        <v>44336</v>
      </c>
      <c r="Q439" s="35">
        <v>44700</v>
      </c>
      <c r="R439" s="20" t="s">
        <v>24</v>
      </c>
      <c r="S439" s="37" t="s">
        <v>2773</v>
      </c>
    </row>
    <row r="440" s="5" customFormat="1" ht="20.1" customHeight="1" spans="1:19">
      <c r="A440" s="20">
        <v>435</v>
      </c>
      <c r="B440" s="21" t="s">
        <v>971</v>
      </c>
      <c r="C440" s="22" t="s">
        <v>2774</v>
      </c>
      <c r="D440" s="21">
        <v>1600</v>
      </c>
      <c r="E440" s="23">
        <v>37.1</v>
      </c>
      <c r="F440" s="24">
        <f t="shared" si="42"/>
        <v>43.1266846361186</v>
      </c>
      <c r="G440" s="25" t="s">
        <v>162</v>
      </c>
      <c r="H440" s="26">
        <v>480000</v>
      </c>
      <c r="I440" s="26">
        <f t="shared" si="43"/>
        <v>72000</v>
      </c>
      <c r="J440" s="26">
        <f t="shared" si="44"/>
        <v>12480</v>
      </c>
      <c r="K440" s="32">
        <f t="shared" si="47"/>
        <v>84480</v>
      </c>
      <c r="L440" s="33"/>
      <c r="M440" s="34">
        <f t="shared" si="45"/>
        <v>59136</v>
      </c>
      <c r="N440" s="34">
        <f t="shared" si="48"/>
        <v>59136</v>
      </c>
      <c r="O440" s="34">
        <f t="shared" si="46"/>
        <v>25344</v>
      </c>
      <c r="P440" s="35">
        <v>44328</v>
      </c>
      <c r="Q440" s="35">
        <v>44692</v>
      </c>
      <c r="R440" s="20" t="s">
        <v>24</v>
      </c>
      <c r="S440" s="37" t="s">
        <v>2775</v>
      </c>
    </row>
    <row r="441" s="5" customFormat="1" ht="20.1" customHeight="1" spans="1:19">
      <c r="A441" s="20">
        <v>436</v>
      </c>
      <c r="B441" s="21" t="s">
        <v>989</v>
      </c>
      <c r="C441" s="22" t="s">
        <v>2776</v>
      </c>
      <c r="D441" s="21">
        <v>2500</v>
      </c>
      <c r="E441" s="23">
        <v>59.71</v>
      </c>
      <c r="F441" s="24">
        <f t="shared" si="42"/>
        <v>41.8690336627031</v>
      </c>
      <c r="G441" s="25" t="s">
        <v>101</v>
      </c>
      <c r="H441" s="26">
        <v>750000</v>
      </c>
      <c r="I441" s="26">
        <f t="shared" si="43"/>
        <v>112500</v>
      </c>
      <c r="J441" s="26">
        <f t="shared" si="44"/>
        <v>19500</v>
      </c>
      <c r="K441" s="32">
        <f t="shared" si="47"/>
        <v>132000</v>
      </c>
      <c r="L441" s="33"/>
      <c r="M441" s="34">
        <f t="shared" si="45"/>
        <v>92400</v>
      </c>
      <c r="N441" s="34">
        <f t="shared" si="48"/>
        <v>92400</v>
      </c>
      <c r="O441" s="34">
        <f t="shared" si="46"/>
        <v>39600</v>
      </c>
      <c r="P441" s="35">
        <v>44326</v>
      </c>
      <c r="Q441" s="35">
        <v>44690</v>
      </c>
      <c r="R441" s="20" t="s">
        <v>27</v>
      </c>
      <c r="S441" s="37" t="s">
        <v>1033</v>
      </c>
    </row>
    <row r="442" s="5" customFormat="1" ht="20.1" customHeight="1" spans="1:19">
      <c r="A442" s="20">
        <v>437</v>
      </c>
      <c r="B442" s="21" t="s">
        <v>976</v>
      </c>
      <c r="C442" s="22" t="s">
        <v>2777</v>
      </c>
      <c r="D442" s="21">
        <v>1380</v>
      </c>
      <c r="E442" s="23">
        <v>37.73</v>
      </c>
      <c r="F442" s="24">
        <f t="shared" si="42"/>
        <v>36.5756692287305</v>
      </c>
      <c r="G442" s="25" t="s">
        <v>60</v>
      </c>
      <c r="H442" s="26">
        <v>414000</v>
      </c>
      <c r="I442" s="26">
        <f t="shared" si="43"/>
        <v>62100</v>
      </c>
      <c r="J442" s="26">
        <f t="shared" si="44"/>
        <v>10764</v>
      </c>
      <c r="K442" s="32">
        <f t="shared" si="47"/>
        <v>72864</v>
      </c>
      <c r="L442" s="33"/>
      <c r="M442" s="34">
        <f t="shared" si="45"/>
        <v>51004.8</v>
      </c>
      <c r="N442" s="34">
        <f t="shared" si="48"/>
        <v>51004.8</v>
      </c>
      <c r="O442" s="34">
        <f t="shared" si="46"/>
        <v>21859.2</v>
      </c>
      <c r="P442" s="35">
        <v>44331</v>
      </c>
      <c r="Q442" s="35">
        <v>44695</v>
      </c>
      <c r="R442" s="20" t="s">
        <v>24</v>
      </c>
      <c r="S442" s="37" t="s">
        <v>1023</v>
      </c>
    </row>
    <row r="443" s="5" customFormat="1" ht="20.1" customHeight="1" spans="1:19">
      <c r="A443" s="20">
        <v>438</v>
      </c>
      <c r="B443" s="21" t="s">
        <v>978</v>
      </c>
      <c r="C443" s="22" t="s">
        <v>2778</v>
      </c>
      <c r="D443" s="21">
        <v>1260</v>
      </c>
      <c r="E443" s="23">
        <v>29</v>
      </c>
      <c r="F443" s="24">
        <f t="shared" si="42"/>
        <v>43.448275862069</v>
      </c>
      <c r="G443" s="25" t="s">
        <v>174</v>
      </c>
      <c r="H443" s="26">
        <v>378000</v>
      </c>
      <c r="I443" s="26">
        <f t="shared" si="43"/>
        <v>56700</v>
      </c>
      <c r="J443" s="26">
        <f t="shared" si="44"/>
        <v>9828</v>
      </c>
      <c r="K443" s="32">
        <f t="shared" si="47"/>
        <v>66528</v>
      </c>
      <c r="L443" s="33"/>
      <c r="M443" s="34">
        <f t="shared" si="45"/>
        <v>46569.6</v>
      </c>
      <c r="N443" s="34">
        <f t="shared" si="48"/>
        <v>46569.6</v>
      </c>
      <c r="O443" s="34">
        <f t="shared" si="46"/>
        <v>19958.4</v>
      </c>
      <c r="P443" s="35">
        <v>44326</v>
      </c>
      <c r="Q443" s="35">
        <v>44690</v>
      </c>
      <c r="R443" s="20" t="s">
        <v>24</v>
      </c>
      <c r="S443" s="37" t="s">
        <v>601</v>
      </c>
    </row>
    <row r="444" s="5" customFormat="1" ht="20.1" customHeight="1" spans="1:19">
      <c r="A444" s="20">
        <v>439</v>
      </c>
      <c r="B444" s="21" t="s">
        <v>980</v>
      </c>
      <c r="C444" s="22" t="s">
        <v>2779</v>
      </c>
      <c r="D444" s="21">
        <v>1000</v>
      </c>
      <c r="E444" s="23">
        <v>25.89</v>
      </c>
      <c r="F444" s="24">
        <f t="shared" si="42"/>
        <v>38.6249517188104</v>
      </c>
      <c r="G444" s="25" t="s">
        <v>60</v>
      </c>
      <c r="H444" s="26">
        <v>300000</v>
      </c>
      <c r="I444" s="26">
        <f t="shared" si="43"/>
        <v>45000</v>
      </c>
      <c r="J444" s="26">
        <f t="shared" si="44"/>
        <v>7800</v>
      </c>
      <c r="K444" s="32">
        <f t="shared" si="47"/>
        <v>52800</v>
      </c>
      <c r="L444" s="33"/>
      <c r="M444" s="34">
        <f t="shared" si="45"/>
        <v>36960</v>
      </c>
      <c r="N444" s="34">
        <f t="shared" si="48"/>
        <v>36960</v>
      </c>
      <c r="O444" s="34">
        <f t="shared" si="46"/>
        <v>15840</v>
      </c>
      <c r="P444" s="35">
        <v>44331</v>
      </c>
      <c r="Q444" s="35">
        <v>44695</v>
      </c>
      <c r="R444" s="20" t="s">
        <v>24</v>
      </c>
      <c r="S444" s="37" t="s">
        <v>2259</v>
      </c>
    </row>
    <row r="445" s="5" customFormat="1" ht="20.1" customHeight="1" spans="1:19">
      <c r="A445" s="20">
        <v>440</v>
      </c>
      <c r="B445" s="21" t="s">
        <v>984</v>
      </c>
      <c r="C445" s="22" t="s">
        <v>2780</v>
      </c>
      <c r="D445" s="21">
        <v>2500</v>
      </c>
      <c r="E445" s="23">
        <v>60.1</v>
      </c>
      <c r="F445" s="24">
        <f t="shared" si="42"/>
        <v>41.5973377703827</v>
      </c>
      <c r="G445" s="25" t="s">
        <v>101</v>
      </c>
      <c r="H445" s="26">
        <v>750000</v>
      </c>
      <c r="I445" s="26">
        <f t="shared" si="43"/>
        <v>112500</v>
      </c>
      <c r="J445" s="26">
        <f t="shared" si="44"/>
        <v>19500</v>
      </c>
      <c r="K445" s="32">
        <f t="shared" si="47"/>
        <v>132000</v>
      </c>
      <c r="L445" s="33"/>
      <c r="M445" s="34">
        <f t="shared" si="45"/>
        <v>92400</v>
      </c>
      <c r="N445" s="34">
        <f t="shared" si="48"/>
        <v>92400</v>
      </c>
      <c r="O445" s="34">
        <f t="shared" si="46"/>
        <v>39600</v>
      </c>
      <c r="P445" s="35">
        <v>44326</v>
      </c>
      <c r="Q445" s="35">
        <v>44690</v>
      </c>
      <c r="R445" s="20" t="s">
        <v>27</v>
      </c>
      <c r="S445" s="37" t="s">
        <v>1033</v>
      </c>
    </row>
    <row r="446" s="5" customFormat="1" ht="20.1" customHeight="1" spans="1:19">
      <c r="A446" s="20">
        <v>441</v>
      </c>
      <c r="B446" s="21" t="s">
        <v>2781</v>
      </c>
      <c r="C446" s="22" t="s">
        <v>2782</v>
      </c>
      <c r="D446" s="21">
        <v>3000</v>
      </c>
      <c r="E446" s="23">
        <v>71.01</v>
      </c>
      <c r="F446" s="24">
        <f t="shared" si="42"/>
        <v>42.247570764681</v>
      </c>
      <c r="G446" s="25" t="s">
        <v>101</v>
      </c>
      <c r="H446" s="26">
        <v>900000</v>
      </c>
      <c r="I446" s="26">
        <f t="shared" si="43"/>
        <v>135000</v>
      </c>
      <c r="J446" s="26">
        <f t="shared" si="44"/>
        <v>23400</v>
      </c>
      <c r="K446" s="32">
        <f t="shared" si="47"/>
        <v>158400</v>
      </c>
      <c r="L446" s="33"/>
      <c r="M446" s="34">
        <f t="shared" si="45"/>
        <v>110880</v>
      </c>
      <c r="N446" s="34">
        <f t="shared" si="48"/>
        <v>110880</v>
      </c>
      <c r="O446" s="34">
        <f t="shared" si="46"/>
        <v>47520</v>
      </c>
      <c r="P446" s="35">
        <v>44326</v>
      </c>
      <c r="Q446" s="35">
        <v>44690</v>
      </c>
      <c r="R446" s="20" t="s">
        <v>27</v>
      </c>
      <c r="S446" s="37" t="s">
        <v>1033</v>
      </c>
    </row>
    <row r="447" s="5" customFormat="1" ht="20.1" customHeight="1" spans="1:19">
      <c r="A447" s="20">
        <v>442</v>
      </c>
      <c r="B447" s="21" t="s">
        <v>945</v>
      </c>
      <c r="C447" s="22" t="s">
        <v>2783</v>
      </c>
      <c r="D447" s="21">
        <v>1600</v>
      </c>
      <c r="E447" s="23">
        <v>37.71</v>
      </c>
      <c r="F447" s="24">
        <f t="shared" si="42"/>
        <v>42.4290639087775</v>
      </c>
      <c r="G447" s="25" t="s">
        <v>64</v>
      </c>
      <c r="H447" s="26">
        <v>480000</v>
      </c>
      <c r="I447" s="26">
        <f t="shared" si="43"/>
        <v>72000</v>
      </c>
      <c r="J447" s="26">
        <f t="shared" si="44"/>
        <v>12480</v>
      </c>
      <c r="K447" s="32">
        <f t="shared" si="47"/>
        <v>84480</v>
      </c>
      <c r="L447" s="33"/>
      <c r="M447" s="34">
        <f t="shared" si="45"/>
        <v>59136</v>
      </c>
      <c r="N447" s="34">
        <f t="shared" si="48"/>
        <v>59136</v>
      </c>
      <c r="O447" s="34">
        <f t="shared" si="46"/>
        <v>25344</v>
      </c>
      <c r="P447" s="35">
        <v>44326</v>
      </c>
      <c r="Q447" s="35">
        <v>44690</v>
      </c>
      <c r="R447" s="20" t="s">
        <v>24</v>
      </c>
      <c r="S447" s="37" t="s">
        <v>1019</v>
      </c>
    </row>
    <row r="448" s="5" customFormat="1" ht="20.1" customHeight="1" spans="1:19">
      <c r="A448" s="20">
        <v>443</v>
      </c>
      <c r="B448" s="21" t="s">
        <v>227</v>
      </c>
      <c r="C448" s="22" t="s">
        <v>2784</v>
      </c>
      <c r="D448" s="21">
        <v>1500</v>
      </c>
      <c r="E448" s="23">
        <v>44</v>
      </c>
      <c r="F448" s="24">
        <f t="shared" si="42"/>
        <v>34.0909090909091</v>
      </c>
      <c r="G448" s="25" t="s">
        <v>60</v>
      </c>
      <c r="H448" s="26">
        <v>450000</v>
      </c>
      <c r="I448" s="26">
        <f t="shared" si="43"/>
        <v>67500</v>
      </c>
      <c r="J448" s="26">
        <f t="shared" si="44"/>
        <v>11700</v>
      </c>
      <c r="K448" s="32">
        <f t="shared" si="47"/>
        <v>79200</v>
      </c>
      <c r="L448" s="33"/>
      <c r="M448" s="34">
        <f t="shared" si="45"/>
        <v>55440</v>
      </c>
      <c r="N448" s="34">
        <f t="shared" si="48"/>
        <v>55440</v>
      </c>
      <c r="O448" s="34">
        <f t="shared" si="46"/>
        <v>23760</v>
      </c>
      <c r="P448" s="35">
        <v>44326</v>
      </c>
      <c r="Q448" s="35">
        <v>44690</v>
      </c>
      <c r="R448" s="20" t="s">
        <v>27</v>
      </c>
      <c r="S448" s="37" t="s">
        <v>1443</v>
      </c>
    </row>
    <row r="449" s="5" customFormat="1" ht="20.1" customHeight="1" spans="1:19">
      <c r="A449" s="20">
        <v>444</v>
      </c>
      <c r="B449" s="21" t="s">
        <v>849</v>
      </c>
      <c r="C449" s="22" t="s">
        <v>2785</v>
      </c>
      <c r="D449" s="21">
        <v>900</v>
      </c>
      <c r="E449" s="23">
        <v>21.34</v>
      </c>
      <c r="F449" s="24">
        <f t="shared" si="42"/>
        <v>42.174320524836</v>
      </c>
      <c r="G449" s="25" t="s">
        <v>60</v>
      </c>
      <c r="H449" s="26">
        <v>270000</v>
      </c>
      <c r="I449" s="26">
        <f t="shared" si="43"/>
        <v>40500</v>
      </c>
      <c r="J449" s="26">
        <f t="shared" si="44"/>
        <v>7020</v>
      </c>
      <c r="K449" s="32">
        <f t="shared" si="47"/>
        <v>47520</v>
      </c>
      <c r="L449" s="33"/>
      <c r="M449" s="34">
        <f t="shared" si="45"/>
        <v>33264</v>
      </c>
      <c r="N449" s="34">
        <f t="shared" si="48"/>
        <v>33264</v>
      </c>
      <c r="O449" s="34">
        <f t="shared" si="46"/>
        <v>14256</v>
      </c>
      <c r="P449" s="35">
        <v>44332</v>
      </c>
      <c r="Q449" s="35">
        <v>44696</v>
      </c>
      <c r="R449" s="20" t="s">
        <v>24</v>
      </c>
      <c r="S449" s="37" t="s">
        <v>872</v>
      </c>
    </row>
    <row r="450" s="5" customFormat="1" ht="20.1" customHeight="1" spans="1:19">
      <c r="A450" s="20">
        <v>445</v>
      </c>
      <c r="B450" s="21" t="s">
        <v>991</v>
      </c>
      <c r="C450" s="22" t="s">
        <v>2786</v>
      </c>
      <c r="D450" s="21">
        <v>700</v>
      </c>
      <c r="E450" s="23">
        <v>17.01</v>
      </c>
      <c r="F450" s="24">
        <f t="shared" si="42"/>
        <v>41.1522633744856</v>
      </c>
      <c r="G450" s="25" t="s">
        <v>60</v>
      </c>
      <c r="H450" s="26">
        <v>210000</v>
      </c>
      <c r="I450" s="26">
        <f t="shared" si="43"/>
        <v>31500</v>
      </c>
      <c r="J450" s="26">
        <f t="shared" si="44"/>
        <v>5460</v>
      </c>
      <c r="K450" s="32">
        <f t="shared" si="47"/>
        <v>36960</v>
      </c>
      <c r="L450" s="33"/>
      <c r="M450" s="34">
        <f t="shared" si="45"/>
        <v>25872</v>
      </c>
      <c r="N450" s="34">
        <f t="shared" si="48"/>
        <v>25872</v>
      </c>
      <c r="O450" s="34">
        <f t="shared" si="46"/>
        <v>11088</v>
      </c>
      <c r="P450" s="35">
        <v>44336</v>
      </c>
      <c r="Q450" s="35">
        <v>44700</v>
      </c>
      <c r="R450" s="20" t="s">
        <v>24</v>
      </c>
      <c r="S450" s="37" t="s">
        <v>577</v>
      </c>
    </row>
    <row r="451" s="5" customFormat="1" ht="20.1" customHeight="1" spans="1:19">
      <c r="A451" s="20">
        <v>446</v>
      </c>
      <c r="B451" s="21" t="s">
        <v>991</v>
      </c>
      <c r="C451" s="22" t="s">
        <v>2787</v>
      </c>
      <c r="D451" s="21">
        <v>1500</v>
      </c>
      <c r="E451" s="23">
        <v>36.73</v>
      </c>
      <c r="F451" s="24">
        <f t="shared" si="42"/>
        <v>40.8385515927035</v>
      </c>
      <c r="G451" s="25" t="s">
        <v>60</v>
      </c>
      <c r="H451" s="26">
        <v>450000</v>
      </c>
      <c r="I451" s="26">
        <f t="shared" si="43"/>
        <v>67500</v>
      </c>
      <c r="J451" s="26">
        <f t="shared" si="44"/>
        <v>11700</v>
      </c>
      <c r="K451" s="32">
        <f t="shared" si="47"/>
        <v>79200</v>
      </c>
      <c r="L451" s="33"/>
      <c r="M451" s="34">
        <f t="shared" si="45"/>
        <v>55440</v>
      </c>
      <c r="N451" s="34">
        <f t="shared" si="48"/>
        <v>55440</v>
      </c>
      <c r="O451" s="34">
        <f t="shared" si="46"/>
        <v>23760</v>
      </c>
      <c r="P451" s="35">
        <v>44336</v>
      </c>
      <c r="Q451" s="35">
        <v>44700</v>
      </c>
      <c r="R451" s="20" t="s">
        <v>24</v>
      </c>
      <c r="S451" s="37" t="s">
        <v>416</v>
      </c>
    </row>
    <row r="452" s="5" customFormat="1" ht="20.1" customHeight="1" spans="1:19">
      <c r="A452" s="20">
        <v>447</v>
      </c>
      <c r="B452" s="21" t="s">
        <v>558</v>
      </c>
      <c r="C452" s="22" t="s">
        <v>2788</v>
      </c>
      <c r="D452" s="21">
        <v>2000</v>
      </c>
      <c r="E452" s="23">
        <v>46.25</v>
      </c>
      <c r="F452" s="24">
        <f t="shared" si="42"/>
        <v>43.2432432432432</v>
      </c>
      <c r="G452" s="25" t="s">
        <v>162</v>
      </c>
      <c r="H452" s="26">
        <v>600000</v>
      </c>
      <c r="I452" s="26">
        <f t="shared" si="43"/>
        <v>90000</v>
      </c>
      <c r="J452" s="26">
        <f t="shared" si="44"/>
        <v>15600</v>
      </c>
      <c r="K452" s="32">
        <f t="shared" si="47"/>
        <v>105600</v>
      </c>
      <c r="L452" s="33"/>
      <c r="M452" s="34">
        <f t="shared" si="45"/>
        <v>73920</v>
      </c>
      <c r="N452" s="34">
        <f t="shared" si="48"/>
        <v>73920</v>
      </c>
      <c r="O452" s="34">
        <f t="shared" si="46"/>
        <v>31680</v>
      </c>
      <c r="P452" s="35">
        <v>44336</v>
      </c>
      <c r="Q452" s="35">
        <v>44700</v>
      </c>
      <c r="R452" s="20" t="s">
        <v>24</v>
      </c>
      <c r="S452" s="37" t="s">
        <v>2789</v>
      </c>
    </row>
    <row r="453" s="5" customFormat="1" ht="20.1" customHeight="1" spans="1:19">
      <c r="A453" s="20">
        <v>448</v>
      </c>
      <c r="B453" s="21" t="s">
        <v>996</v>
      </c>
      <c r="C453" s="22" t="s">
        <v>2790</v>
      </c>
      <c r="D453" s="21">
        <v>4000</v>
      </c>
      <c r="E453" s="23">
        <v>100.29</v>
      </c>
      <c r="F453" s="24">
        <f t="shared" si="42"/>
        <v>39.8843354272609</v>
      </c>
      <c r="G453" s="25" t="s">
        <v>60</v>
      </c>
      <c r="H453" s="26">
        <v>1200000</v>
      </c>
      <c r="I453" s="26">
        <f t="shared" si="43"/>
        <v>180000</v>
      </c>
      <c r="J453" s="26">
        <f t="shared" si="44"/>
        <v>31200</v>
      </c>
      <c r="K453" s="32">
        <f t="shared" si="47"/>
        <v>211200</v>
      </c>
      <c r="L453" s="33"/>
      <c r="M453" s="34">
        <f t="shared" si="45"/>
        <v>147840</v>
      </c>
      <c r="N453" s="34">
        <f t="shared" si="48"/>
        <v>147840</v>
      </c>
      <c r="O453" s="34">
        <f t="shared" si="46"/>
        <v>63360</v>
      </c>
      <c r="P453" s="35">
        <v>44336</v>
      </c>
      <c r="Q453" s="35">
        <v>44700</v>
      </c>
      <c r="R453" s="20" t="s">
        <v>27</v>
      </c>
      <c r="S453" s="37" t="s">
        <v>1107</v>
      </c>
    </row>
    <row r="454" s="5" customFormat="1" ht="20.1" customHeight="1" spans="1:19">
      <c r="A454" s="20">
        <v>449</v>
      </c>
      <c r="B454" s="21" t="s">
        <v>2791</v>
      </c>
      <c r="C454" s="22" t="s">
        <v>2792</v>
      </c>
      <c r="D454" s="21">
        <v>700</v>
      </c>
      <c r="E454" s="23">
        <v>20</v>
      </c>
      <c r="F454" s="24">
        <f t="shared" ref="F454:F517" si="49">D454/E454</f>
        <v>35</v>
      </c>
      <c r="G454" s="25" t="s">
        <v>162</v>
      </c>
      <c r="H454" s="26">
        <v>210000</v>
      </c>
      <c r="I454" s="26">
        <f t="shared" ref="I454:I517" si="50">H454*15%</f>
        <v>31500</v>
      </c>
      <c r="J454" s="26">
        <f t="shared" ref="J454:J517" si="51">H454*2.6%</f>
        <v>5460</v>
      </c>
      <c r="K454" s="32">
        <f t="shared" si="47"/>
        <v>36960</v>
      </c>
      <c r="L454" s="33"/>
      <c r="M454" s="34">
        <f t="shared" ref="M454:M517" si="52">K454*0.7</f>
        <v>25872</v>
      </c>
      <c r="N454" s="34">
        <f t="shared" si="48"/>
        <v>25872</v>
      </c>
      <c r="O454" s="34">
        <f t="shared" ref="O454:O517" si="53">K454*0.3</f>
        <v>11088</v>
      </c>
      <c r="P454" s="35">
        <v>44331</v>
      </c>
      <c r="Q454" s="35">
        <v>44695</v>
      </c>
      <c r="R454" s="20" t="s">
        <v>24</v>
      </c>
      <c r="S454" s="37" t="s">
        <v>504</v>
      </c>
    </row>
    <row r="455" s="5" customFormat="1" ht="20.1" customHeight="1" spans="1:19">
      <c r="A455" s="20">
        <v>450</v>
      </c>
      <c r="B455" s="21" t="s">
        <v>189</v>
      </c>
      <c r="C455" s="22" t="s">
        <v>2793</v>
      </c>
      <c r="D455" s="21">
        <v>900</v>
      </c>
      <c r="E455" s="23">
        <v>20.68</v>
      </c>
      <c r="F455" s="24">
        <f t="shared" si="49"/>
        <v>43.5203094777563</v>
      </c>
      <c r="G455" s="25" t="s">
        <v>162</v>
      </c>
      <c r="H455" s="26">
        <v>270000</v>
      </c>
      <c r="I455" s="26">
        <f t="shared" si="50"/>
        <v>40500</v>
      </c>
      <c r="J455" s="26">
        <f t="shared" si="51"/>
        <v>7020</v>
      </c>
      <c r="K455" s="32">
        <f t="shared" ref="K455:K518" si="54">I455+J455</f>
        <v>47520</v>
      </c>
      <c r="L455" s="33"/>
      <c r="M455" s="34">
        <f t="shared" si="52"/>
        <v>33264</v>
      </c>
      <c r="N455" s="34">
        <f t="shared" ref="N455:N518" si="55">L455+M455</f>
        <v>33264</v>
      </c>
      <c r="O455" s="34">
        <f t="shared" si="53"/>
        <v>14256</v>
      </c>
      <c r="P455" s="35">
        <v>44331</v>
      </c>
      <c r="Q455" s="35">
        <v>44695</v>
      </c>
      <c r="R455" s="20" t="s">
        <v>24</v>
      </c>
      <c r="S455" s="37" t="s">
        <v>191</v>
      </c>
    </row>
    <row r="456" s="5" customFormat="1" ht="20.1" customHeight="1" spans="1:19">
      <c r="A456" s="20">
        <v>451</v>
      </c>
      <c r="B456" s="21" t="s">
        <v>1002</v>
      </c>
      <c r="C456" s="22" t="s">
        <v>2794</v>
      </c>
      <c r="D456" s="21">
        <v>1500</v>
      </c>
      <c r="E456" s="23">
        <v>36.72</v>
      </c>
      <c r="F456" s="24">
        <f t="shared" si="49"/>
        <v>40.8496732026144</v>
      </c>
      <c r="G456" s="25" t="s">
        <v>60</v>
      </c>
      <c r="H456" s="44">
        <f>D456*300</f>
        <v>450000</v>
      </c>
      <c r="I456" s="44">
        <v>40499.14</v>
      </c>
      <c r="J456" s="44">
        <v>7020.86</v>
      </c>
      <c r="K456" s="45">
        <f t="shared" si="54"/>
        <v>47520</v>
      </c>
      <c r="L456" s="33"/>
      <c r="M456" s="44">
        <f t="shared" si="52"/>
        <v>33264</v>
      </c>
      <c r="N456" s="44">
        <f t="shared" si="55"/>
        <v>33264</v>
      </c>
      <c r="O456" s="44">
        <f t="shared" si="53"/>
        <v>14256</v>
      </c>
      <c r="P456" s="35">
        <v>44336</v>
      </c>
      <c r="Q456" s="35">
        <v>44516</v>
      </c>
      <c r="R456" s="20" t="s">
        <v>24</v>
      </c>
      <c r="S456" s="37" t="s">
        <v>1054</v>
      </c>
    </row>
    <row r="457" s="5" customFormat="1" ht="20.1" customHeight="1" spans="1:19">
      <c r="A457" s="20">
        <v>452</v>
      </c>
      <c r="B457" s="21" t="s">
        <v>260</v>
      </c>
      <c r="C457" s="22" t="s">
        <v>2795</v>
      </c>
      <c r="D457" s="21">
        <v>850</v>
      </c>
      <c r="E457" s="23">
        <v>20.88</v>
      </c>
      <c r="F457" s="24">
        <f t="shared" si="49"/>
        <v>40.7088122605364</v>
      </c>
      <c r="G457" s="25" t="s">
        <v>60</v>
      </c>
      <c r="H457" s="26">
        <v>255000</v>
      </c>
      <c r="I457" s="26">
        <f t="shared" si="50"/>
        <v>38250</v>
      </c>
      <c r="J457" s="26">
        <f t="shared" si="51"/>
        <v>6630</v>
      </c>
      <c r="K457" s="32">
        <f t="shared" si="54"/>
        <v>44880</v>
      </c>
      <c r="L457" s="33"/>
      <c r="M457" s="34">
        <f t="shared" si="52"/>
        <v>31416</v>
      </c>
      <c r="N457" s="34">
        <f t="shared" si="55"/>
        <v>31416</v>
      </c>
      <c r="O457" s="34">
        <f t="shared" si="53"/>
        <v>13464</v>
      </c>
      <c r="P457" s="35">
        <v>44332</v>
      </c>
      <c r="Q457" s="35">
        <v>44696</v>
      </c>
      <c r="R457" s="20" t="s">
        <v>24</v>
      </c>
      <c r="S457" s="37" t="s">
        <v>507</v>
      </c>
    </row>
    <row r="458" s="5" customFormat="1" ht="20.1" customHeight="1" spans="1:19">
      <c r="A458" s="20">
        <v>453</v>
      </c>
      <c r="B458" s="21" t="s">
        <v>1005</v>
      </c>
      <c r="C458" s="22" t="s">
        <v>2796</v>
      </c>
      <c r="D458" s="21">
        <v>2600</v>
      </c>
      <c r="E458" s="23">
        <v>67.98</v>
      </c>
      <c r="F458" s="24">
        <f t="shared" si="49"/>
        <v>38.246543100912</v>
      </c>
      <c r="G458" s="25" t="s">
        <v>60</v>
      </c>
      <c r="H458" s="26">
        <v>780000</v>
      </c>
      <c r="I458" s="26">
        <f t="shared" si="50"/>
        <v>117000</v>
      </c>
      <c r="J458" s="26">
        <f t="shared" si="51"/>
        <v>20280</v>
      </c>
      <c r="K458" s="32">
        <f t="shared" si="54"/>
        <v>137280</v>
      </c>
      <c r="L458" s="33"/>
      <c r="M458" s="34">
        <f t="shared" si="52"/>
        <v>96096</v>
      </c>
      <c r="N458" s="34">
        <f t="shared" si="55"/>
        <v>96096</v>
      </c>
      <c r="O458" s="34">
        <f t="shared" si="53"/>
        <v>41184</v>
      </c>
      <c r="P458" s="35">
        <v>44330</v>
      </c>
      <c r="Q458" s="35">
        <v>44694</v>
      </c>
      <c r="R458" s="20" t="s">
        <v>24</v>
      </c>
      <c r="S458" s="37" t="s">
        <v>1007</v>
      </c>
    </row>
    <row r="459" s="5" customFormat="1" ht="20.1" customHeight="1" spans="1:19">
      <c r="A459" s="20">
        <v>454</v>
      </c>
      <c r="B459" s="21" t="s">
        <v>1002</v>
      </c>
      <c r="C459" s="22" t="s">
        <v>2797</v>
      </c>
      <c r="D459" s="21">
        <v>2000</v>
      </c>
      <c r="E459" s="23">
        <v>64</v>
      </c>
      <c r="F459" s="24">
        <f t="shared" si="49"/>
        <v>31.25</v>
      </c>
      <c r="G459" s="25" t="s">
        <v>60</v>
      </c>
      <c r="H459" s="26">
        <v>600000</v>
      </c>
      <c r="I459" s="26">
        <f t="shared" si="50"/>
        <v>90000</v>
      </c>
      <c r="J459" s="26">
        <f t="shared" si="51"/>
        <v>15600</v>
      </c>
      <c r="K459" s="32">
        <f t="shared" si="54"/>
        <v>105600</v>
      </c>
      <c r="L459" s="33"/>
      <c r="M459" s="34">
        <f t="shared" si="52"/>
        <v>73920</v>
      </c>
      <c r="N459" s="34">
        <f t="shared" si="55"/>
        <v>73920</v>
      </c>
      <c r="O459" s="34">
        <f t="shared" si="53"/>
        <v>31680</v>
      </c>
      <c r="P459" s="35">
        <v>44336</v>
      </c>
      <c r="Q459" s="35">
        <v>44700</v>
      </c>
      <c r="R459" s="20" t="s">
        <v>24</v>
      </c>
      <c r="S459" s="37" t="s">
        <v>1004</v>
      </c>
    </row>
    <row r="460" s="5" customFormat="1" ht="20.1" customHeight="1" spans="1:19">
      <c r="A460" s="20">
        <v>455</v>
      </c>
      <c r="B460" s="21" t="s">
        <v>825</v>
      </c>
      <c r="C460" s="22" t="s">
        <v>2798</v>
      </c>
      <c r="D460" s="21">
        <v>1400</v>
      </c>
      <c r="E460" s="23">
        <v>35</v>
      </c>
      <c r="F460" s="24">
        <f t="shared" si="49"/>
        <v>40</v>
      </c>
      <c r="G460" s="25" t="s">
        <v>101</v>
      </c>
      <c r="H460" s="26">
        <v>420000</v>
      </c>
      <c r="I460" s="26">
        <f t="shared" si="50"/>
        <v>63000</v>
      </c>
      <c r="J460" s="26">
        <f t="shared" si="51"/>
        <v>10920</v>
      </c>
      <c r="K460" s="32">
        <f t="shared" si="54"/>
        <v>73920</v>
      </c>
      <c r="L460" s="33"/>
      <c r="M460" s="34">
        <f t="shared" si="52"/>
        <v>51744</v>
      </c>
      <c r="N460" s="34">
        <f t="shared" si="55"/>
        <v>51744</v>
      </c>
      <c r="O460" s="34">
        <f t="shared" si="53"/>
        <v>22176</v>
      </c>
      <c r="P460" s="35">
        <v>44327</v>
      </c>
      <c r="Q460" s="35">
        <v>44691</v>
      </c>
      <c r="R460" s="20" t="s">
        <v>27</v>
      </c>
      <c r="S460" s="37" t="s">
        <v>2634</v>
      </c>
    </row>
    <row r="461" s="5" customFormat="1" ht="20.1" customHeight="1" spans="1:19">
      <c r="A461" s="20">
        <v>456</v>
      </c>
      <c r="B461" s="21" t="s">
        <v>690</v>
      </c>
      <c r="C461" s="22" t="s">
        <v>2799</v>
      </c>
      <c r="D461" s="21">
        <v>650</v>
      </c>
      <c r="E461" s="23">
        <v>11.33</v>
      </c>
      <c r="F461" s="24">
        <f t="shared" si="49"/>
        <v>57.369814651368</v>
      </c>
      <c r="G461" s="25" t="s">
        <v>60</v>
      </c>
      <c r="H461" s="26">
        <v>195000</v>
      </c>
      <c r="I461" s="26">
        <f t="shared" si="50"/>
        <v>29250</v>
      </c>
      <c r="J461" s="26">
        <f t="shared" si="51"/>
        <v>5070</v>
      </c>
      <c r="K461" s="32">
        <f t="shared" si="54"/>
        <v>34320</v>
      </c>
      <c r="L461" s="33"/>
      <c r="M461" s="34">
        <f t="shared" si="52"/>
        <v>24024</v>
      </c>
      <c r="N461" s="34">
        <f t="shared" si="55"/>
        <v>24024</v>
      </c>
      <c r="O461" s="34">
        <f t="shared" si="53"/>
        <v>10296</v>
      </c>
      <c r="P461" s="35">
        <v>44331</v>
      </c>
      <c r="Q461" s="35">
        <v>44695</v>
      </c>
      <c r="R461" s="20" t="s">
        <v>24</v>
      </c>
      <c r="S461" s="37" t="s">
        <v>2609</v>
      </c>
    </row>
    <row r="462" s="5" customFormat="1" ht="20.1" customHeight="1" spans="1:19">
      <c r="A462" s="20">
        <v>457</v>
      </c>
      <c r="B462" s="21" t="s">
        <v>1008</v>
      </c>
      <c r="C462" s="22" t="s">
        <v>2800</v>
      </c>
      <c r="D462" s="21">
        <v>3000</v>
      </c>
      <c r="E462" s="23">
        <v>71.7</v>
      </c>
      <c r="F462" s="24">
        <f t="shared" si="49"/>
        <v>41.8410041841004</v>
      </c>
      <c r="G462" s="25" t="s">
        <v>60</v>
      </c>
      <c r="H462" s="26">
        <v>900000</v>
      </c>
      <c r="I462" s="26">
        <f t="shared" si="50"/>
        <v>135000</v>
      </c>
      <c r="J462" s="26">
        <f t="shared" si="51"/>
        <v>23400</v>
      </c>
      <c r="K462" s="32">
        <f t="shared" si="54"/>
        <v>158400</v>
      </c>
      <c r="L462" s="33"/>
      <c r="M462" s="34">
        <f t="shared" si="52"/>
        <v>110880</v>
      </c>
      <c r="N462" s="34">
        <f t="shared" si="55"/>
        <v>110880</v>
      </c>
      <c r="O462" s="34">
        <f t="shared" si="53"/>
        <v>47520</v>
      </c>
      <c r="P462" s="35">
        <v>44331</v>
      </c>
      <c r="Q462" s="35">
        <v>44695</v>
      </c>
      <c r="R462" s="20" t="s">
        <v>27</v>
      </c>
      <c r="S462" s="37" t="s">
        <v>1010</v>
      </c>
    </row>
    <row r="463" s="5" customFormat="1" ht="20.1" customHeight="1" spans="1:19">
      <c r="A463" s="20">
        <v>458</v>
      </c>
      <c r="B463" s="21" t="s">
        <v>1011</v>
      </c>
      <c r="C463" s="22" t="s">
        <v>2801</v>
      </c>
      <c r="D463" s="21">
        <v>1600</v>
      </c>
      <c r="E463" s="23">
        <v>41.5</v>
      </c>
      <c r="F463" s="24">
        <f t="shared" si="49"/>
        <v>38.5542168674699</v>
      </c>
      <c r="G463" s="25" t="s">
        <v>174</v>
      </c>
      <c r="H463" s="26">
        <v>480000</v>
      </c>
      <c r="I463" s="26">
        <f t="shared" si="50"/>
        <v>72000</v>
      </c>
      <c r="J463" s="26">
        <f t="shared" si="51"/>
        <v>12480</v>
      </c>
      <c r="K463" s="32">
        <f t="shared" si="54"/>
        <v>84480</v>
      </c>
      <c r="L463" s="33"/>
      <c r="M463" s="34">
        <f t="shared" si="52"/>
        <v>59136</v>
      </c>
      <c r="N463" s="34">
        <f t="shared" si="55"/>
        <v>59136</v>
      </c>
      <c r="O463" s="34">
        <f t="shared" si="53"/>
        <v>25344</v>
      </c>
      <c r="P463" s="35">
        <v>44331</v>
      </c>
      <c r="Q463" s="35">
        <v>44695</v>
      </c>
      <c r="R463" s="20" t="s">
        <v>27</v>
      </c>
      <c r="S463" s="37" t="s">
        <v>1013</v>
      </c>
    </row>
    <row r="464" s="5" customFormat="1" ht="20.1" customHeight="1" spans="1:19">
      <c r="A464" s="20">
        <v>459</v>
      </c>
      <c r="B464" s="21" t="s">
        <v>991</v>
      </c>
      <c r="C464" s="22" t="s">
        <v>2802</v>
      </c>
      <c r="D464" s="21">
        <v>1100</v>
      </c>
      <c r="E464" s="23">
        <v>25.24</v>
      </c>
      <c r="F464" s="24">
        <f t="shared" si="49"/>
        <v>43.581616481775</v>
      </c>
      <c r="G464" s="25" t="s">
        <v>60</v>
      </c>
      <c r="H464" s="44">
        <f>D464*300</f>
        <v>330000</v>
      </c>
      <c r="I464" s="47">
        <v>19800</v>
      </c>
      <c r="J464" s="47">
        <v>3432</v>
      </c>
      <c r="K464" s="32">
        <f t="shared" si="54"/>
        <v>23232</v>
      </c>
      <c r="L464" s="33"/>
      <c r="M464" s="34">
        <f t="shared" si="52"/>
        <v>16262.4</v>
      </c>
      <c r="N464" s="34">
        <f t="shared" si="55"/>
        <v>16262.4</v>
      </c>
      <c r="O464" s="34">
        <f t="shared" si="53"/>
        <v>6969.6</v>
      </c>
      <c r="P464" s="35">
        <v>44331</v>
      </c>
      <c r="Q464" s="35">
        <v>44446</v>
      </c>
      <c r="R464" s="20" t="s">
        <v>24</v>
      </c>
      <c r="S464" s="37" t="s">
        <v>1025</v>
      </c>
    </row>
    <row r="465" s="5" customFormat="1" ht="20.1" customHeight="1" spans="1:19">
      <c r="A465" s="20">
        <v>460</v>
      </c>
      <c r="B465" s="21" t="s">
        <v>1014</v>
      </c>
      <c r="C465" s="22" t="s">
        <v>2803</v>
      </c>
      <c r="D465" s="21">
        <v>950</v>
      </c>
      <c r="E465" s="23">
        <v>26.42</v>
      </c>
      <c r="F465" s="24">
        <f t="shared" si="49"/>
        <v>35.9576078728236</v>
      </c>
      <c r="G465" s="25" t="s">
        <v>1016</v>
      </c>
      <c r="H465" s="26">
        <v>285000</v>
      </c>
      <c r="I465" s="26">
        <f t="shared" si="50"/>
        <v>42750</v>
      </c>
      <c r="J465" s="26">
        <f t="shared" si="51"/>
        <v>7410</v>
      </c>
      <c r="K465" s="32">
        <f t="shared" si="54"/>
        <v>50160</v>
      </c>
      <c r="L465" s="33"/>
      <c r="M465" s="34">
        <f t="shared" si="52"/>
        <v>35112</v>
      </c>
      <c r="N465" s="34">
        <f t="shared" si="55"/>
        <v>35112</v>
      </c>
      <c r="O465" s="34">
        <f t="shared" si="53"/>
        <v>15048</v>
      </c>
      <c r="P465" s="35">
        <v>44332</v>
      </c>
      <c r="Q465" s="35">
        <v>44696</v>
      </c>
      <c r="R465" s="20" t="s">
        <v>24</v>
      </c>
      <c r="S465" s="37" t="s">
        <v>1017</v>
      </c>
    </row>
    <row r="466" s="5" customFormat="1" ht="20.1" customHeight="1" spans="1:19">
      <c r="A466" s="20">
        <v>461</v>
      </c>
      <c r="B466" s="21" t="s">
        <v>195</v>
      </c>
      <c r="C466" s="22" t="s">
        <v>2804</v>
      </c>
      <c r="D466" s="21">
        <v>1400</v>
      </c>
      <c r="E466" s="23">
        <v>34.31</v>
      </c>
      <c r="F466" s="24">
        <f t="shared" si="49"/>
        <v>40.8044301952783</v>
      </c>
      <c r="G466" s="25" t="s">
        <v>64</v>
      </c>
      <c r="H466" s="26">
        <v>420000</v>
      </c>
      <c r="I466" s="26">
        <f t="shared" si="50"/>
        <v>63000</v>
      </c>
      <c r="J466" s="26">
        <f t="shared" si="51"/>
        <v>10920</v>
      </c>
      <c r="K466" s="32">
        <f t="shared" si="54"/>
        <v>73920</v>
      </c>
      <c r="L466" s="33"/>
      <c r="M466" s="34">
        <f t="shared" si="52"/>
        <v>51744</v>
      </c>
      <c r="N466" s="34">
        <f t="shared" si="55"/>
        <v>51744</v>
      </c>
      <c r="O466" s="34">
        <f t="shared" si="53"/>
        <v>22176</v>
      </c>
      <c r="P466" s="35">
        <v>44336</v>
      </c>
      <c r="Q466" s="35">
        <v>44700</v>
      </c>
      <c r="R466" s="20" t="s">
        <v>24</v>
      </c>
      <c r="S466" s="37" t="s">
        <v>1019</v>
      </c>
    </row>
    <row r="467" s="5" customFormat="1" ht="20.1" customHeight="1" spans="1:19">
      <c r="A467" s="20">
        <v>462</v>
      </c>
      <c r="B467" s="21" t="s">
        <v>991</v>
      </c>
      <c r="C467" s="22" t="s">
        <v>2805</v>
      </c>
      <c r="D467" s="21">
        <v>1650</v>
      </c>
      <c r="E467" s="23">
        <v>38.66</v>
      </c>
      <c r="F467" s="24">
        <f t="shared" si="49"/>
        <v>42.6797723745473</v>
      </c>
      <c r="G467" s="25" t="s">
        <v>162</v>
      </c>
      <c r="H467" s="26">
        <v>495000</v>
      </c>
      <c r="I467" s="26">
        <f t="shared" si="50"/>
        <v>74250</v>
      </c>
      <c r="J467" s="26">
        <f t="shared" si="51"/>
        <v>12870</v>
      </c>
      <c r="K467" s="32">
        <f t="shared" si="54"/>
        <v>87120</v>
      </c>
      <c r="L467" s="33"/>
      <c r="M467" s="34">
        <f t="shared" si="52"/>
        <v>60984</v>
      </c>
      <c r="N467" s="34">
        <f t="shared" si="55"/>
        <v>60984</v>
      </c>
      <c r="O467" s="34">
        <f t="shared" si="53"/>
        <v>26136</v>
      </c>
      <c r="P467" s="35">
        <v>44331</v>
      </c>
      <c r="Q467" s="35">
        <v>44695</v>
      </c>
      <c r="R467" s="20" t="s">
        <v>24</v>
      </c>
      <c r="S467" s="37" t="s">
        <v>1025</v>
      </c>
    </row>
    <row r="468" s="5" customFormat="1" ht="20.1" customHeight="1" spans="1:19">
      <c r="A468" s="20">
        <v>463</v>
      </c>
      <c r="B468" s="21" t="s">
        <v>1051</v>
      </c>
      <c r="C468" s="22" t="s">
        <v>2806</v>
      </c>
      <c r="D468" s="21">
        <v>1300</v>
      </c>
      <c r="E468" s="23">
        <v>31.51</v>
      </c>
      <c r="F468" s="24">
        <f t="shared" si="49"/>
        <v>41.2567438908283</v>
      </c>
      <c r="G468" s="25" t="s">
        <v>113</v>
      </c>
      <c r="H468" s="26">
        <v>390000</v>
      </c>
      <c r="I468" s="26">
        <f t="shared" si="50"/>
        <v>58500</v>
      </c>
      <c r="J468" s="26">
        <f t="shared" si="51"/>
        <v>10140</v>
      </c>
      <c r="K468" s="32">
        <f t="shared" si="54"/>
        <v>68640</v>
      </c>
      <c r="L468" s="33"/>
      <c r="M468" s="34">
        <f t="shared" si="52"/>
        <v>48048</v>
      </c>
      <c r="N468" s="34">
        <f t="shared" si="55"/>
        <v>48048</v>
      </c>
      <c r="O468" s="34">
        <f t="shared" si="53"/>
        <v>20592</v>
      </c>
      <c r="P468" s="35">
        <v>44348</v>
      </c>
      <c r="Q468" s="35">
        <v>44712</v>
      </c>
      <c r="R468" s="20" t="s">
        <v>26</v>
      </c>
      <c r="S468" s="37" t="s">
        <v>1038</v>
      </c>
    </row>
    <row r="469" s="5" customFormat="1" ht="20.1" customHeight="1" spans="1:19">
      <c r="A469" s="20">
        <v>464</v>
      </c>
      <c r="B469" s="21" t="s">
        <v>1020</v>
      </c>
      <c r="C469" s="22" t="s">
        <v>2807</v>
      </c>
      <c r="D469" s="21">
        <v>1100</v>
      </c>
      <c r="E469" s="23">
        <v>30.98</v>
      </c>
      <c r="F469" s="24">
        <f t="shared" si="49"/>
        <v>35.5067785668173</v>
      </c>
      <c r="G469" s="25" t="s">
        <v>60</v>
      </c>
      <c r="H469" s="26">
        <v>330000</v>
      </c>
      <c r="I469" s="26">
        <f t="shared" si="50"/>
        <v>49500</v>
      </c>
      <c r="J469" s="26">
        <f t="shared" si="51"/>
        <v>8580</v>
      </c>
      <c r="K469" s="32">
        <f t="shared" si="54"/>
        <v>58080</v>
      </c>
      <c r="L469" s="33"/>
      <c r="M469" s="34">
        <f t="shared" si="52"/>
        <v>40656</v>
      </c>
      <c r="N469" s="34">
        <f t="shared" si="55"/>
        <v>40656</v>
      </c>
      <c r="O469" s="34">
        <f t="shared" si="53"/>
        <v>17424</v>
      </c>
      <c r="P469" s="35">
        <v>44331</v>
      </c>
      <c r="Q469" s="35">
        <v>44695</v>
      </c>
      <c r="R469" s="20" t="s">
        <v>24</v>
      </c>
      <c r="S469" s="37" t="s">
        <v>1023</v>
      </c>
    </row>
    <row r="470" s="5" customFormat="1" ht="20.1" customHeight="1" spans="1:19">
      <c r="A470" s="20">
        <v>465</v>
      </c>
      <c r="B470" s="21" t="s">
        <v>1028</v>
      </c>
      <c r="C470" s="22" t="s">
        <v>2808</v>
      </c>
      <c r="D470" s="21">
        <v>2800</v>
      </c>
      <c r="E470" s="23">
        <v>68.17</v>
      </c>
      <c r="F470" s="24">
        <f t="shared" si="49"/>
        <v>41.073786122928</v>
      </c>
      <c r="G470" s="25" t="s">
        <v>60</v>
      </c>
      <c r="H470" s="26">
        <v>840000</v>
      </c>
      <c r="I470" s="26">
        <f t="shared" si="50"/>
        <v>126000</v>
      </c>
      <c r="J470" s="26">
        <f t="shared" si="51"/>
        <v>21840</v>
      </c>
      <c r="K470" s="32">
        <f t="shared" si="54"/>
        <v>147840</v>
      </c>
      <c r="L470" s="33"/>
      <c r="M470" s="34">
        <f t="shared" si="52"/>
        <v>103488</v>
      </c>
      <c r="N470" s="34">
        <f t="shared" si="55"/>
        <v>103488</v>
      </c>
      <c r="O470" s="34">
        <f t="shared" si="53"/>
        <v>44352</v>
      </c>
      <c r="P470" s="35">
        <v>44348</v>
      </c>
      <c r="Q470" s="35">
        <v>44712</v>
      </c>
      <c r="R470" s="20" t="s">
        <v>24</v>
      </c>
      <c r="S470" s="37" t="s">
        <v>1030</v>
      </c>
    </row>
    <row r="471" s="5" customFormat="1" ht="20.1" customHeight="1" spans="1:19">
      <c r="A471" s="20">
        <v>466</v>
      </c>
      <c r="B471" s="21" t="s">
        <v>1077</v>
      </c>
      <c r="C471" s="22" t="s">
        <v>2809</v>
      </c>
      <c r="D471" s="21">
        <v>2500</v>
      </c>
      <c r="E471" s="23">
        <v>48.5</v>
      </c>
      <c r="F471" s="24">
        <f t="shared" si="49"/>
        <v>51.5463917525773</v>
      </c>
      <c r="G471" s="25" t="s">
        <v>101</v>
      </c>
      <c r="H471" s="26">
        <v>750000</v>
      </c>
      <c r="I471" s="26">
        <f t="shared" si="50"/>
        <v>112500</v>
      </c>
      <c r="J471" s="26">
        <f t="shared" si="51"/>
        <v>19500</v>
      </c>
      <c r="K471" s="32">
        <f t="shared" si="54"/>
        <v>132000</v>
      </c>
      <c r="L471" s="33"/>
      <c r="M471" s="34">
        <f t="shared" si="52"/>
        <v>92400</v>
      </c>
      <c r="N471" s="34">
        <f t="shared" si="55"/>
        <v>92400</v>
      </c>
      <c r="O471" s="34">
        <f t="shared" si="53"/>
        <v>39600</v>
      </c>
      <c r="P471" s="35">
        <v>44348</v>
      </c>
      <c r="Q471" s="35">
        <v>44712</v>
      </c>
      <c r="R471" s="20" t="s">
        <v>27</v>
      </c>
      <c r="S471" s="37" t="s">
        <v>1033</v>
      </c>
    </row>
    <row r="472" s="5" customFormat="1" ht="20.1" customHeight="1" spans="1:19">
      <c r="A472" s="20">
        <v>467</v>
      </c>
      <c r="B472" s="21" t="s">
        <v>1036</v>
      </c>
      <c r="C472" s="22" t="s">
        <v>2810</v>
      </c>
      <c r="D472" s="21">
        <v>2000</v>
      </c>
      <c r="E472" s="23">
        <v>50.59</v>
      </c>
      <c r="F472" s="24">
        <f t="shared" si="49"/>
        <v>39.5335046451868</v>
      </c>
      <c r="G472" s="25" t="s">
        <v>113</v>
      </c>
      <c r="H472" s="26">
        <v>600000</v>
      </c>
      <c r="I472" s="26">
        <f t="shared" si="50"/>
        <v>90000</v>
      </c>
      <c r="J472" s="26">
        <f t="shared" si="51"/>
        <v>15600</v>
      </c>
      <c r="K472" s="32">
        <f t="shared" si="54"/>
        <v>105600</v>
      </c>
      <c r="L472" s="33"/>
      <c r="M472" s="34">
        <f t="shared" si="52"/>
        <v>73920</v>
      </c>
      <c r="N472" s="34">
        <f t="shared" si="55"/>
        <v>73920</v>
      </c>
      <c r="O472" s="34">
        <f t="shared" si="53"/>
        <v>31680</v>
      </c>
      <c r="P472" s="35">
        <v>44348</v>
      </c>
      <c r="Q472" s="35">
        <v>44712</v>
      </c>
      <c r="R472" s="20" t="s">
        <v>26</v>
      </c>
      <c r="S472" s="37" t="s">
        <v>1038</v>
      </c>
    </row>
    <row r="473" s="5" customFormat="1" ht="20.1" customHeight="1" spans="1:19">
      <c r="A473" s="20">
        <v>468</v>
      </c>
      <c r="B473" s="20" t="s">
        <v>1042</v>
      </c>
      <c r="C473" s="22" t="s">
        <v>2811</v>
      </c>
      <c r="D473" s="21">
        <v>1200</v>
      </c>
      <c r="E473" s="23">
        <v>31.45</v>
      </c>
      <c r="F473" s="24">
        <f t="shared" si="49"/>
        <v>38.1558028616852</v>
      </c>
      <c r="G473" s="25" t="s">
        <v>64</v>
      </c>
      <c r="H473" s="26">
        <v>360000</v>
      </c>
      <c r="I473" s="26">
        <f t="shared" si="50"/>
        <v>54000</v>
      </c>
      <c r="J473" s="26">
        <f t="shared" si="51"/>
        <v>9360</v>
      </c>
      <c r="K473" s="32">
        <f t="shared" si="54"/>
        <v>63360</v>
      </c>
      <c r="L473" s="33"/>
      <c r="M473" s="34">
        <f t="shared" si="52"/>
        <v>44352</v>
      </c>
      <c r="N473" s="34">
        <f t="shared" si="55"/>
        <v>44352</v>
      </c>
      <c r="O473" s="34">
        <f t="shared" si="53"/>
        <v>19008</v>
      </c>
      <c r="P473" s="35">
        <v>44349</v>
      </c>
      <c r="Q473" s="35">
        <v>44713</v>
      </c>
      <c r="R473" s="20" t="s">
        <v>24</v>
      </c>
      <c r="S473" s="37" t="s">
        <v>1044</v>
      </c>
    </row>
    <row r="474" s="5" customFormat="1" ht="20.1" customHeight="1" spans="1:19">
      <c r="A474" s="20">
        <v>469</v>
      </c>
      <c r="B474" s="20" t="s">
        <v>1042</v>
      </c>
      <c r="C474" s="22" t="s">
        <v>2812</v>
      </c>
      <c r="D474" s="21">
        <v>4000</v>
      </c>
      <c r="E474" s="23">
        <v>97.17</v>
      </c>
      <c r="F474" s="24">
        <f t="shared" si="49"/>
        <v>41.1649686117114</v>
      </c>
      <c r="G474" s="25" t="s">
        <v>64</v>
      </c>
      <c r="H474" s="26">
        <v>1200000</v>
      </c>
      <c r="I474" s="26">
        <f t="shared" si="50"/>
        <v>180000</v>
      </c>
      <c r="J474" s="26">
        <f t="shared" si="51"/>
        <v>31200</v>
      </c>
      <c r="K474" s="32">
        <f t="shared" si="54"/>
        <v>211200</v>
      </c>
      <c r="L474" s="33"/>
      <c r="M474" s="34">
        <f t="shared" si="52"/>
        <v>147840</v>
      </c>
      <c r="N474" s="34">
        <f t="shared" si="55"/>
        <v>147840</v>
      </c>
      <c r="O474" s="34">
        <f t="shared" si="53"/>
        <v>63360</v>
      </c>
      <c r="P474" s="35">
        <v>44349</v>
      </c>
      <c r="Q474" s="35">
        <v>44713</v>
      </c>
      <c r="R474" s="20" t="s">
        <v>24</v>
      </c>
      <c r="S474" s="37" t="s">
        <v>1044</v>
      </c>
    </row>
    <row r="475" s="5" customFormat="1" ht="20.1" customHeight="1" spans="1:19">
      <c r="A475" s="20">
        <v>470</v>
      </c>
      <c r="B475" s="21" t="s">
        <v>898</v>
      </c>
      <c r="C475" s="22" t="s">
        <v>2813</v>
      </c>
      <c r="D475" s="21">
        <v>1000</v>
      </c>
      <c r="E475" s="23">
        <v>25.4</v>
      </c>
      <c r="F475" s="24">
        <f t="shared" si="49"/>
        <v>39.3700787401575</v>
      </c>
      <c r="G475" s="25" t="s">
        <v>60</v>
      </c>
      <c r="H475" s="26">
        <v>300000</v>
      </c>
      <c r="I475" s="26">
        <f t="shared" si="50"/>
        <v>45000</v>
      </c>
      <c r="J475" s="26">
        <f t="shared" si="51"/>
        <v>7800</v>
      </c>
      <c r="K475" s="32">
        <f t="shared" si="54"/>
        <v>52800</v>
      </c>
      <c r="L475" s="33"/>
      <c r="M475" s="34">
        <f t="shared" si="52"/>
        <v>36960</v>
      </c>
      <c r="N475" s="34">
        <f t="shared" si="55"/>
        <v>36960</v>
      </c>
      <c r="O475" s="34">
        <f t="shared" si="53"/>
        <v>15840</v>
      </c>
      <c r="P475" s="35">
        <v>44332</v>
      </c>
      <c r="Q475" s="35">
        <v>44696</v>
      </c>
      <c r="R475" s="20" t="s">
        <v>27</v>
      </c>
      <c r="S475" s="37" t="s">
        <v>1049</v>
      </c>
    </row>
    <row r="476" s="5" customFormat="1" ht="20.1" customHeight="1" spans="1:19">
      <c r="A476" s="20">
        <v>471</v>
      </c>
      <c r="B476" s="21" t="s">
        <v>1026</v>
      </c>
      <c r="C476" s="22" t="s">
        <v>2814</v>
      </c>
      <c r="D476" s="21">
        <v>1200</v>
      </c>
      <c r="E476" s="23">
        <v>30.73</v>
      </c>
      <c r="F476" s="24">
        <f t="shared" si="49"/>
        <v>39.0497884803124</v>
      </c>
      <c r="G476" s="25" t="s">
        <v>162</v>
      </c>
      <c r="H476" s="26">
        <v>360000</v>
      </c>
      <c r="I476" s="26">
        <f t="shared" si="50"/>
        <v>54000</v>
      </c>
      <c r="J476" s="26">
        <f t="shared" si="51"/>
        <v>9360</v>
      </c>
      <c r="K476" s="32">
        <f t="shared" si="54"/>
        <v>63360</v>
      </c>
      <c r="L476" s="33"/>
      <c r="M476" s="34">
        <f t="shared" si="52"/>
        <v>44352</v>
      </c>
      <c r="N476" s="34">
        <f t="shared" si="55"/>
        <v>44352</v>
      </c>
      <c r="O476" s="34">
        <f t="shared" si="53"/>
        <v>19008</v>
      </c>
      <c r="P476" s="35">
        <v>44331</v>
      </c>
      <c r="Q476" s="35">
        <v>44695</v>
      </c>
      <c r="R476" s="20" t="s">
        <v>24</v>
      </c>
      <c r="S476" s="37" t="s">
        <v>1019</v>
      </c>
    </row>
    <row r="477" s="5" customFormat="1" ht="20.1" customHeight="1" spans="1:19">
      <c r="A477" s="20">
        <v>472</v>
      </c>
      <c r="B477" s="21" t="s">
        <v>1055</v>
      </c>
      <c r="C477" s="22" t="s">
        <v>2815</v>
      </c>
      <c r="D477" s="21">
        <v>1500</v>
      </c>
      <c r="E477" s="23">
        <v>35</v>
      </c>
      <c r="F477" s="24">
        <f t="shared" si="49"/>
        <v>42.8571428571429</v>
      </c>
      <c r="G477" s="25" t="s">
        <v>60</v>
      </c>
      <c r="H477" s="26">
        <v>450000</v>
      </c>
      <c r="I477" s="26">
        <f t="shared" si="50"/>
        <v>67500</v>
      </c>
      <c r="J477" s="26">
        <f t="shared" si="51"/>
        <v>11700</v>
      </c>
      <c r="K477" s="32">
        <f t="shared" si="54"/>
        <v>79200</v>
      </c>
      <c r="L477" s="33"/>
      <c r="M477" s="34">
        <f t="shared" si="52"/>
        <v>55440</v>
      </c>
      <c r="N477" s="34">
        <f t="shared" si="55"/>
        <v>55440</v>
      </c>
      <c r="O477" s="34">
        <f t="shared" si="53"/>
        <v>23760</v>
      </c>
      <c r="P477" s="35">
        <v>44344</v>
      </c>
      <c r="Q477" s="35">
        <v>44708</v>
      </c>
      <c r="R477" s="20" t="s">
        <v>27</v>
      </c>
      <c r="S477" s="37" t="s">
        <v>1049</v>
      </c>
    </row>
    <row r="478" s="5" customFormat="1" ht="20.1" customHeight="1" spans="1:19">
      <c r="A478" s="20">
        <v>473</v>
      </c>
      <c r="B478" s="21" t="s">
        <v>980</v>
      </c>
      <c r="C478" s="22" t="s">
        <v>2816</v>
      </c>
      <c r="D478" s="21">
        <v>1300</v>
      </c>
      <c r="E478" s="23">
        <v>31.2</v>
      </c>
      <c r="F478" s="24">
        <f t="shared" si="49"/>
        <v>41.6666666666667</v>
      </c>
      <c r="G478" s="25" t="s">
        <v>60</v>
      </c>
      <c r="H478" s="26">
        <v>390000</v>
      </c>
      <c r="I478" s="26">
        <f t="shared" si="50"/>
        <v>58500</v>
      </c>
      <c r="J478" s="26">
        <f t="shared" si="51"/>
        <v>10140</v>
      </c>
      <c r="K478" s="32">
        <f t="shared" si="54"/>
        <v>68640</v>
      </c>
      <c r="L478" s="33"/>
      <c r="M478" s="34">
        <f t="shared" si="52"/>
        <v>48048</v>
      </c>
      <c r="N478" s="34">
        <f t="shared" si="55"/>
        <v>48048</v>
      </c>
      <c r="O478" s="34">
        <f t="shared" si="53"/>
        <v>20592</v>
      </c>
      <c r="P478" s="35">
        <v>44331</v>
      </c>
      <c r="Q478" s="35">
        <v>44695</v>
      </c>
      <c r="R478" s="20" t="s">
        <v>24</v>
      </c>
      <c r="S478" s="37" t="s">
        <v>1058</v>
      </c>
    </row>
    <row r="479" s="5" customFormat="1" ht="20.1" customHeight="1" spans="1:19">
      <c r="A479" s="20">
        <v>474</v>
      </c>
      <c r="B479" s="21" t="s">
        <v>725</v>
      </c>
      <c r="C479" s="22" t="s">
        <v>2817</v>
      </c>
      <c r="D479" s="21">
        <v>1600</v>
      </c>
      <c r="E479" s="23">
        <v>30.76</v>
      </c>
      <c r="F479" s="24">
        <f t="shared" si="49"/>
        <v>52.0156046814044</v>
      </c>
      <c r="G479" s="25" t="s">
        <v>60</v>
      </c>
      <c r="H479" s="26">
        <v>480000</v>
      </c>
      <c r="I479" s="26">
        <f t="shared" si="50"/>
        <v>72000</v>
      </c>
      <c r="J479" s="26">
        <f t="shared" si="51"/>
        <v>12480</v>
      </c>
      <c r="K479" s="32">
        <f t="shared" si="54"/>
        <v>84480</v>
      </c>
      <c r="L479" s="33"/>
      <c r="M479" s="34">
        <f t="shared" si="52"/>
        <v>59136</v>
      </c>
      <c r="N479" s="34">
        <f t="shared" si="55"/>
        <v>59136</v>
      </c>
      <c r="O479" s="34">
        <f t="shared" si="53"/>
        <v>25344</v>
      </c>
      <c r="P479" s="35">
        <v>44331</v>
      </c>
      <c r="Q479" s="35">
        <v>44695</v>
      </c>
      <c r="R479" s="20" t="s">
        <v>24</v>
      </c>
      <c r="S479" s="37" t="s">
        <v>1785</v>
      </c>
    </row>
    <row r="480" s="5" customFormat="1" ht="20.1" customHeight="1" spans="1:19">
      <c r="A480" s="20">
        <v>475</v>
      </c>
      <c r="B480" s="21" t="s">
        <v>1062</v>
      </c>
      <c r="C480" s="22" t="s">
        <v>2818</v>
      </c>
      <c r="D480" s="21">
        <v>1300</v>
      </c>
      <c r="E480" s="23">
        <v>34.82</v>
      </c>
      <c r="F480" s="24">
        <f t="shared" si="49"/>
        <v>37.3348650201034</v>
      </c>
      <c r="G480" s="25" t="s">
        <v>64</v>
      </c>
      <c r="H480" s="26">
        <v>390000</v>
      </c>
      <c r="I480" s="26">
        <f t="shared" si="50"/>
        <v>58500</v>
      </c>
      <c r="J480" s="26">
        <f t="shared" si="51"/>
        <v>10140</v>
      </c>
      <c r="K480" s="32">
        <f t="shared" si="54"/>
        <v>68640</v>
      </c>
      <c r="L480" s="33"/>
      <c r="M480" s="34">
        <f t="shared" si="52"/>
        <v>48048</v>
      </c>
      <c r="N480" s="34">
        <f t="shared" si="55"/>
        <v>48048</v>
      </c>
      <c r="O480" s="34">
        <f t="shared" si="53"/>
        <v>20592</v>
      </c>
      <c r="P480" s="35">
        <v>44331</v>
      </c>
      <c r="Q480" s="35">
        <v>44695</v>
      </c>
      <c r="R480" s="20" t="s">
        <v>24</v>
      </c>
      <c r="S480" s="37" t="s">
        <v>1064</v>
      </c>
    </row>
    <row r="481" s="5" customFormat="1" ht="20.1" customHeight="1" spans="1:19">
      <c r="A481" s="20">
        <v>476</v>
      </c>
      <c r="B481" s="21" t="s">
        <v>1059</v>
      </c>
      <c r="C481" s="22" t="s">
        <v>2819</v>
      </c>
      <c r="D481" s="21">
        <v>1500</v>
      </c>
      <c r="E481" s="23">
        <v>36.51</v>
      </c>
      <c r="F481" s="24">
        <f t="shared" si="49"/>
        <v>41.0846343467543</v>
      </c>
      <c r="G481" s="25" t="s">
        <v>60</v>
      </c>
      <c r="H481" s="26">
        <v>450000</v>
      </c>
      <c r="I481" s="26">
        <f t="shared" si="50"/>
        <v>67500</v>
      </c>
      <c r="J481" s="26">
        <f t="shared" si="51"/>
        <v>11700</v>
      </c>
      <c r="K481" s="32">
        <f t="shared" si="54"/>
        <v>79200</v>
      </c>
      <c r="L481" s="33"/>
      <c r="M481" s="34">
        <f t="shared" si="52"/>
        <v>55440</v>
      </c>
      <c r="N481" s="34">
        <f t="shared" si="55"/>
        <v>55440</v>
      </c>
      <c r="O481" s="34">
        <f t="shared" si="53"/>
        <v>23760</v>
      </c>
      <c r="P481" s="35">
        <v>44331</v>
      </c>
      <c r="Q481" s="35">
        <v>44695</v>
      </c>
      <c r="R481" s="20" t="s">
        <v>24</v>
      </c>
      <c r="S481" s="37" t="s">
        <v>1061</v>
      </c>
    </row>
    <row r="482" s="5" customFormat="1" ht="20.1" customHeight="1" spans="1:19">
      <c r="A482" s="20">
        <v>477</v>
      </c>
      <c r="B482" s="21" t="s">
        <v>1065</v>
      </c>
      <c r="C482" s="22" t="s">
        <v>2820</v>
      </c>
      <c r="D482" s="21">
        <v>1800</v>
      </c>
      <c r="E482" s="23">
        <v>48.6</v>
      </c>
      <c r="F482" s="24">
        <f t="shared" si="49"/>
        <v>37.037037037037</v>
      </c>
      <c r="G482" s="25" t="s">
        <v>64</v>
      </c>
      <c r="H482" s="26">
        <v>540000</v>
      </c>
      <c r="I482" s="26">
        <f t="shared" si="50"/>
        <v>81000</v>
      </c>
      <c r="J482" s="26">
        <f t="shared" si="51"/>
        <v>14040</v>
      </c>
      <c r="K482" s="32">
        <f t="shared" si="54"/>
        <v>95040</v>
      </c>
      <c r="L482" s="33"/>
      <c r="M482" s="34">
        <f t="shared" si="52"/>
        <v>66528</v>
      </c>
      <c r="N482" s="34">
        <f t="shared" si="55"/>
        <v>66528</v>
      </c>
      <c r="O482" s="34">
        <f t="shared" si="53"/>
        <v>28512</v>
      </c>
      <c r="P482" s="35">
        <v>44334</v>
      </c>
      <c r="Q482" s="35">
        <v>44698</v>
      </c>
      <c r="R482" s="20" t="s">
        <v>26</v>
      </c>
      <c r="S482" s="37" t="s">
        <v>1067</v>
      </c>
    </row>
    <row r="483" s="5" customFormat="1" ht="20.1" customHeight="1" spans="1:19">
      <c r="A483" s="20">
        <v>478</v>
      </c>
      <c r="B483" s="21" t="s">
        <v>1026</v>
      </c>
      <c r="C483" s="22" t="s">
        <v>2821</v>
      </c>
      <c r="D483" s="21">
        <v>2000</v>
      </c>
      <c r="E483" s="23">
        <v>45.64</v>
      </c>
      <c r="F483" s="24">
        <f t="shared" si="49"/>
        <v>43.8212094653812</v>
      </c>
      <c r="G483" s="25" t="s">
        <v>60</v>
      </c>
      <c r="H483" s="26">
        <v>600000</v>
      </c>
      <c r="I483" s="26">
        <f t="shared" si="50"/>
        <v>90000</v>
      </c>
      <c r="J483" s="26">
        <f t="shared" si="51"/>
        <v>15600</v>
      </c>
      <c r="K483" s="32">
        <f t="shared" si="54"/>
        <v>105600</v>
      </c>
      <c r="L483" s="33"/>
      <c r="M483" s="34">
        <f t="shared" si="52"/>
        <v>73920</v>
      </c>
      <c r="N483" s="34">
        <f t="shared" si="55"/>
        <v>73920</v>
      </c>
      <c r="O483" s="34">
        <f t="shared" si="53"/>
        <v>31680</v>
      </c>
      <c r="P483" s="35">
        <v>44331</v>
      </c>
      <c r="Q483" s="35">
        <v>44695</v>
      </c>
      <c r="R483" s="20" t="s">
        <v>24</v>
      </c>
      <c r="S483" s="37" t="s">
        <v>1019</v>
      </c>
    </row>
    <row r="484" s="5" customFormat="1" ht="20.1" customHeight="1" spans="1:19">
      <c r="A484" s="20">
        <v>479</v>
      </c>
      <c r="B484" s="21" t="s">
        <v>1046</v>
      </c>
      <c r="C484" s="22" t="s">
        <v>2822</v>
      </c>
      <c r="D484" s="21">
        <v>2800</v>
      </c>
      <c r="E484" s="23">
        <v>63.7</v>
      </c>
      <c r="F484" s="24">
        <f t="shared" si="49"/>
        <v>43.956043956044</v>
      </c>
      <c r="G484" s="25" t="s">
        <v>60</v>
      </c>
      <c r="H484" s="26">
        <v>840000</v>
      </c>
      <c r="I484" s="26">
        <f t="shared" si="50"/>
        <v>126000</v>
      </c>
      <c r="J484" s="26">
        <f t="shared" si="51"/>
        <v>21840</v>
      </c>
      <c r="K484" s="32">
        <f t="shared" si="54"/>
        <v>147840</v>
      </c>
      <c r="L484" s="33"/>
      <c r="M484" s="34">
        <f t="shared" si="52"/>
        <v>103488</v>
      </c>
      <c r="N484" s="34">
        <f t="shared" si="55"/>
        <v>103488</v>
      </c>
      <c r="O484" s="34">
        <f t="shared" si="53"/>
        <v>44352</v>
      </c>
      <c r="P484" s="35">
        <v>44348</v>
      </c>
      <c r="Q484" s="35">
        <v>44712</v>
      </c>
      <c r="R484" s="20" t="s">
        <v>27</v>
      </c>
      <c r="S484" s="37" t="s">
        <v>1010</v>
      </c>
    </row>
    <row r="485" s="5" customFormat="1" ht="20.1" customHeight="1" spans="1:19">
      <c r="A485" s="20">
        <v>480</v>
      </c>
      <c r="B485" s="21" t="s">
        <v>991</v>
      </c>
      <c r="C485" s="22" t="s">
        <v>2823</v>
      </c>
      <c r="D485" s="21">
        <v>1000</v>
      </c>
      <c r="E485" s="23">
        <v>25.59</v>
      </c>
      <c r="F485" s="24">
        <f t="shared" si="49"/>
        <v>39.0777647518562</v>
      </c>
      <c r="G485" s="25" t="s">
        <v>60</v>
      </c>
      <c r="H485" s="26">
        <v>300000</v>
      </c>
      <c r="I485" s="26">
        <f t="shared" si="50"/>
        <v>45000</v>
      </c>
      <c r="J485" s="26">
        <f t="shared" si="51"/>
        <v>7800</v>
      </c>
      <c r="K485" s="32">
        <f t="shared" si="54"/>
        <v>52800</v>
      </c>
      <c r="L485" s="33"/>
      <c r="M485" s="34">
        <f t="shared" si="52"/>
        <v>36960</v>
      </c>
      <c r="N485" s="34">
        <f t="shared" si="55"/>
        <v>36960</v>
      </c>
      <c r="O485" s="34">
        <f t="shared" si="53"/>
        <v>15840</v>
      </c>
      <c r="P485" s="35">
        <v>44331</v>
      </c>
      <c r="Q485" s="35">
        <v>44695</v>
      </c>
      <c r="R485" s="20" t="s">
        <v>24</v>
      </c>
      <c r="S485" s="37" t="s">
        <v>1025</v>
      </c>
    </row>
    <row r="486" s="5" customFormat="1" ht="20.1" customHeight="1" spans="1:19">
      <c r="A486" s="20">
        <v>481</v>
      </c>
      <c r="B486" s="21" t="s">
        <v>1031</v>
      </c>
      <c r="C486" s="22" t="s">
        <v>2824</v>
      </c>
      <c r="D486" s="21">
        <v>2500</v>
      </c>
      <c r="E486" s="23">
        <v>42.75</v>
      </c>
      <c r="F486" s="24">
        <f t="shared" si="49"/>
        <v>58.4795321637427</v>
      </c>
      <c r="G486" s="25" t="s">
        <v>101</v>
      </c>
      <c r="H486" s="26">
        <v>750000</v>
      </c>
      <c r="I486" s="26">
        <f t="shared" si="50"/>
        <v>112500</v>
      </c>
      <c r="J486" s="26">
        <f t="shared" si="51"/>
        <v>19500</v>
      </c>
      <c r="K486" s="32">
        <f t="shared" si="54"/>
        <v>132000</v>
      </c>
      <c r="L486" s="33"/>
      <c r="M486" s="34">
        <f t="shared" si="52"/>
        <v>92400</v>
      </c>
      <c r="N486" s="34">
        <f t="shared" si="55"/>
        <v>92400</v>
      </c>
      <c r="O486" s="34">
        <f t="shared" si="53"/>
        <v>39600</v>
      </c>
      <c r="P486" s="35">
        <v>44348</v>
      </c>
      <c r="Q486" s="35">
        <v>44712</v>
      </c>
      <c r="R486" s="20" t="s">
        <v>27</v>
      </c>
      <c r="S486" s="37" t="s">
        <v>1033</v>
      </c>
    </row>
    <row r="487" s="5" customFormat="1" ht="20.1" customHeight="1" spans="1:19">
      <c r="A487" s="20">
        <v>482</v>
      </c>
      <c r="B487" s="21" t="s">
        <v>1055</v>
      </c>
      <c r="C487" s="22" t="s">
        <v>2825</v>
      </c>
      <c r="D487" s="21">
        <v>700</v>
      </c>
      <c r="E487" s="23">
        <v>16.66</v>
      </c>
      <c r="F487" s="24">
        <f t="shared" si="49"/>
        <v>42.0168067226891</v>
      </c>
      <c r="G487" s="25" t="s">
        <v>60</v>
      </c>
      <c r="H487" s="26">
        <v>210000</v>
      </c>
      <c r="I487" s="26">
        <f t="shared" si="50"/>
        <v>31500</v>
      </c>
      <c r="J487" s="26">
        <f t="shared" si="51"/>
        <v>5460</v>
      </c>
      <c r="K487" s="32">
        <f t="shared" si="54"/>
        <v>36960</v>
      </c>
      <c r="L487" s="33"/>
      <c r="M487" s="34">
        <f t="shared" si="52"/>
        <v>25872</v>
      </c>
      <c r="N487" s="34">
        <f t="shared" si="55"/>
        <v>25872</v>
      </c>
      <c r="O487" s="34">
        <f t="shared" si="53"/>
        <v>11088</v>
      </c>
      <c r="P487" s="35">
        <v>44336</v>
      </c>
      <c r="Q487" s="35">
        <v>44700</v>
      </c>
      <c r="R487" s="20" t="s">
        <v>27</v>
      </c>
      <c r="S487" s="37" t="s">
        <v>1074</v>
      </c>
    </row>
    <row r="488" s="5" customFormat="1" ht="20.1" customHeight="1" spans="1:19">
      <c r="A488" s="20">
        <v>483</v>
      </c>
      <c r="B488" s="21" t="s">
        <v>1055</v>
      </c>
      <c r="C488" s="22" t="s">
        <v>2826</v>
      </c>
      <c r="D488" s="21">
        <v>800</v>
      </c>
      <c r="E488" s="23">
        <v>19.65</v>
      </c>
      <c r="F488" s="24">
        <f t="shared" si="49"/>
        <v>40.7124681933842</v>
      </c>
      <c r="G488" s="25" t="s">
        <v>60</v>
      </c>
      <c r="H488" s="26">
        <v>240000</v>
      </c>
      <c r="I488" s="26">
        <f t="shared" si="50"/>
        <v>36000</v>
      </c>
      <c r="J488" s="26">
        <f t="shared" si="51"/>
        <v>6240</v>
      </c>
      <c r="K488" s="32">
        <f t="shared" si="54"/>
        <v>42240</v>
      </c>
      <c r="L488" s="33"/>
      <c r="M488" s="34">
        <f t="shared" si="52"/>
        <v>29568</v>
      </c>
      <c r="N488" s="34">
        <f t="shared" si="55"/>
        <v>29568</v>
      </c>
      <c r="O488" s="34">
        <f t="shared" si="53"/>
        <v>12672</v>
      </c>
      <c r="P488" s="35">
        <v>44336</v>
      </c>
      <c r="Q488" s="35">
        <v>44700</v>
      </c>
      <c r="R488" s="20" t="s">
        <v>27</v>
      </c>
      <c r="S488" s="37" t="s">
        <v>1074</v>
      </c>
    </row>
    <row r="489" s="5" customFormat="1" ht="20.1" customHeight="1" spans="1:19">
      <c r="A489" s="20">
        <v>484</v>
      </c>
      <c r="B489" s="21" t="s">
        <v>1055</v>
      </c>
      <c r="C489" s="22" t="s">
        <v>2827</v>
      </c>
      <c r="D489" s="21">
        <v>1300</v>
      </c>
      <c r="E489" s="23">
        <v>30.88</v>
      </c>
      <c r="F489" s="24">
        <f t="shared" si="49"/>
        <v>42.0984455958549</v>
      </c>
      <c r="G489" s="25" t="s">
        <v>60</v>
      </c>
      <c r="H489" s="26">
        <v>390000</v>
      </c>
      <c r="I489" s="26">
        <f t="shared" si="50"/>
        <v>58500</v>
      </c>
      <c r="J489" s="26">
        <f t="shared" si="51"/>
        <v>10140</v>
      </c>
      <c r="K489" s="32">
        <f t="shared" si="54"/>
        <v>68640</v>
      </c>
      <c r="L489" s="33"/>
      <c r="M489" s="34">
        <f t="shared" si="52"/>
        <v>48048</v>
      </c>
      <c r="N489" s="34">
        <f t="shared" si="55"/>
        <v>48048</v>
      </c>
      <c r="O489" s="34">
        <f t="shared" si="53"/>
        <v>20592</v>
      </c>
      <c r="P489" s="35">
        <v>44344</v>
      </c>
      <c r="Q489" s="35">
        <v>44708</v>
      </c>
      <c r="R489" s="20" t="s">
        <v>27</v>
      </c>
      <c r="S489" s="37" t="s">
        <v>1049</v>
      </c>
    </row>
    <row r="490" s="5" customFormat="1" ht="20.1" customHeight="1" spans="1:19">
      <c r="A490" s="20">
        <v>485</v>
      </c>
      <c r="B490" s="21" t="s">
        <v>1055</v>
      </c>
      <c r="C490" s="22" t="s">
        <v>2828</v>
      </c>
      <c r="D490" s="21">
        <v>1600</v>
      </c>
      <c r="E490" s="23">
        <v>37.8</v>
      </c>
      <c r="F490" s="24">
        <f t="shared" si="49"/>
        <v>42.3280423280423</v>
      </c>
      <c r="G490" s="25" t="s">
        <v>60</v>
      </c>
      <c r="H490" s="26">
        <v>480000</v>
      </c>
      <c r="I490" s="26">
        <f t="shared" si="50"/>
        <v>72000</v>
      </c>
      <c r="J490" s="26">
        <f t="shared" si="51"/>
        <v>12480</v>
      </c>
      <c r="K490" s="32">
        <f t="shared" si="54"/>
        <v>84480</v>
      </c>
      <c r="L490" s="33"/>
      <c r="M490" s="34">
        <f t="shared" si="52"/>
        <v>59136</v>
      </c>
      <c r="N490" s="34">
        <f t="shared" si="55"/>
        <v>59136</v>
      </c>
      <c r="O490" s="34">
        <f t="shared" si="53"/>
        <v>25344</v>
      </c>
      <c r="P490" s="35">
        <v>44344</v>
      </c>
      <c r="Q490" s="35">
        <v>44708</v>
      </c>
      <c r="R490" s="20" t="s">
        <v>27</v>
      </c>
      <c r="S490" s="37" t="s">
        <v>1049</v>
      </c>
    </row>
    <row r="491" s="5" customFormat="1" ht="20.1" customHeight="1" spans="1:19">
      <c r="A491" s="20">
        <v>486</v>
      </c>
      <c r="B491" s="20" t="s">
        <v>898</v>
      </c>
      <c r="C491" s="22" t="s">
        <v>2829</v>
      </c>
      <c r="D491" s="21">
        <v>1250</v>
      </c>
      <c r="E491" s="23">
        <v>31.2</v>
      </c>
      <c r="F491" s="24">
        <f t="shared" si="49"/>
        <v>40.0641025641026</v>
      </c>
      <c r="G491" s="25" t="s">
        <v>162</v>
      </c>
      <c r="H491" s="26">
        <v>375000</v>
      </c>
      <c r="I491" s="26">
        <f t="shared" si="50"/>
        <v>56250</v>
      </c>
      <c r="J491" s="26">
        <f t="shared" si="51"/>
        <v>9750</v>
      </c>
      <c r="K491" s="32">
        <f t="shared" si="54"/>
        <v>66000</v>
      </c>
      <c r="L491" s="33"/>
      <c r="M491" s="34">
        <f t="shared" si="52"/>
        <v>46200</v>
      </c>
      <c r="N491" s="34">
        <f t="shared" si="55"/>
        <v>46200</v>
      </c>
      <c r="O491" s="34">
        <f t="shared" si="53"/>
        <v>19800</v>
      </c>
      <c r="P491" s="35">
        <v>44349</v>
      </c>
      <c r="Q491" s="35">
        <v>44713</v>
      </c>
      <c r="R491" s="20" t="s">
        <v>27</v>
      </c>
      <c r="S491" s="37" t="s">
        <v>1049</v>
      </c>
    </row>
    <row r="492" s="5" customFormat="1" ht="20.1" customHeight="1" spans="1:19">
      <c r="A492" s="20">
        <v>487</v>
      </c>
      <c r="B492" s="21" t="s">
        <v>1096</v>
      </c>
      <c r="C492" s="22" t="s">
        <v>2830</v>
      </c>
      <c r="D492" s="21">
        <v>1500</v>
      </c>
      <c r="E492" s="23">
        <v>41.88</v>
      </c>
      <c r="F492" s="24">
        <f t="shared" si="49"/>
        <v>35.8166189111748</v>
      </c>
      <c r="G492" s="25" t="s">
        <v>60</v>
      </c>
      <c r="H492" s="26">
        <v>450000</v>
      </c>
      <c r="I492" s="26">
        <f t="shared" si="50"/>
        <v>67500</v>
      </c>
      <c r="J492" s="26">
        <f t="shared" si="51"/>
        <v>11700</v>
      </c>
      <c r="K492" s="32">
        <f t="shared" si="54"/>
        <v>79200</v>
      </c>
      <c r="L492" s="33"/>
      <c r="M492" s="34">
        <f t="shared" si="52"/>
        <v>55440</v>
      </c>
      <c r="N492" s="34">
        <f t="shared" si="55"/>
        <v>55440</v>
      </c>
      <c r="O492" s="34">
        <f t="shared" si="53"/>
        <v>23760</v>
      </c>
      <c r="P492" s="35">
        <v>44346</v>
      </c>
      <c r="Q492" s="35">
        <v>44710</v>
      </c>
      <c r="R492" s="20" t="s">
        <v>24</v>
      </c>
      <c r="S492" s="37" t="s">
        <v>265</v>
      </c>
    </row>
    <row r="493" s="5" customFormat="1" ht="20.1" customHeight="1" spans="1:19">
      <c r="A493" s="20">
        <v>488</v>
      </c>
      <c r="B493" s="21" t="s">
        <v>1084</v>
      </c>
      <c r="C493" s="22" t="s">
        <v>2831</v>
      </c>
      <c r="D493" s="21">
        <v>1000</v>
      </c>
      <c r="E493" s="23">
        <v>30</v>
      </c>
      <c r="F493" s="24">
        <f t="shared" si="49"/>
        <v>33.3333333333333</v>
      </c>
      <c r="G493" s="25" t="s">
        <v>60</v>
      </c>
      <c r="H493" s="26">
        <v>300000</v>
      </c>
      <c r="I493" s="26">
        <f t="shared" si="50"/>
        <v>45000</v>
      </c>
      <c r="J493" s="26">
        <f t="shared" si="51"/>
        <v>7800</v>
      </c>
      <c r="K493" s="32">
        <f t="shared" si="54"/>
        <v>52800</v>
      </c>
      <c r="L493" s="33"/>
      <c r="M493" s="34">
        <f t="shared" si="52"/>
        <v>36960</v>
      </c>
      <c r="N493" s="34">
        <f t="shared" si="55"/>
        <v>36960</v>
      </c>
      <c r="O493" s="34">
        <f t="shared" si="53"/>
        <v>15840</v>
      </c>
      <c r="P493" s="35">
        <v>44336</v>
      </c>
      <c r="Q493" s="35">
        <v>44700</v>
      </c>
      <c r="R493" s="20" t="s">
        <v>24</v>
      </c>
      <c r="S493" s="37" t="s">
        <v>1086</v>
      </c>
    </row>
    <row r="494" s="5" customFormat="1" ht="20.1" customHeight="1" spans="1:19">
      <c r="A494" s="20">
        <v>489</v>
      </c>
      <c r="B494" s="21" t="s">
        <v>1051</v>
      </c>
      <c r="C494" s="22" t="s">
        <v>2832</v>
      </c>
      <c r="D494" s="21">
        <v>1300</v>
      </c>
      <c r="E494" s="23">
        <v>30.13</v>
      </c>
      <c r="F494" s="24">
        <f t="shared" si="49"/>
        <v>43.1463657484235</v>
      </c>
      <c r="G494" s="25" t="s">
        <v>113</v>
      </c>
      <c r="H494" s="26">
        <v>390000</v>
      </c>
      <c r="I494" s="26">
        <f t="shared" si="50"/>
        <v>58500</v>
      </c>
      <c r="J494" s="26">
        <f t="shared" si="51"/>
        <v>10140</v>
      </c>
      <c r="K494" s="32">
        <f t="shared" si="54"/>
        <v>68640</v>
      </c>
      <c r="L494" s="33"/>
      <c r="M494" s="34">
        <f t="shared" si="52"/>
        <v>48048</v>
      </c>
      <c r="N494" s="34">
        <f t="shared" si="55"/>
        <v>48048</v>
      </c>
      <c r="O494" s="34">
        <f t="shared" si="53"/>
        <v>20592</v>
      </c>
      <c r="P494" s="35">
        <v>44348</v>
      </c>
      <c r="Q494" s="35">
        <v>44712</v>
      </c>
      <c r="R494" s="20" t="s">
        <v>26</v>
      </c>
      <c r="S494" s="37" t="s">
        <v>1083</v>
      </c>
    </row>
    <row r="495" s="5" customFormat="1" ht="20.1" customHeight="1" spans="1:19">
      <c r="A495" s="20">
        <v>490</v>
      </c>
      <c r="B495" s="21" t="s">
        <v>1079</v>
      </c>
      <c r="C495" s="22" t="s">
        <v>2833</v>
      </c>
      <c r="D495" s="21">
        <v>2500</v>
      </c>
      <c r="E495" s="23">
        <v>58.28</v>
      </c>
      <c r="F495" s="24">
        <f t="shared" si="49"/>
        <v>42.8963623884695</v>
      </c>
      <c r="G495" s="25" t="s">
        <v>60</v>
      </c>
      <c r="H495" s="26">
        <v>750000</v>
      </c>
      <c r="I495" s="26">
        <f t="shared" si="50"/>
        <v>112500</v>
      </c>
      <c r="J495" s="26">
        <f t="shared" si="51"/>
        <v>19500</v>
      </c>
      <c r="K495" s="32">
        <f t="shared" si="54"/>
        <v>132000</v>
      </c>
      <c r="L495" s="33"/>
      <c r="M495" s="34">
        <f t="shared" si="52"/>
        <v>92400</v>
      </c>
      <c r="N495" s="34">
        <f t="shared" si="55"/>
        <v>92400</v>
      </c>
      <c r="O495" s="34">
        <f t="shared" si="53"/>
        <v>39600</v>
      </c>
      <c r="P495" s="35">
        <v>44336</v>
      </c>
      <c r="Q495" s="35">
        <v>44700</v>
      </c>
      <c r="R495" s="20" t="s">
        <v>27</v>
      </c>
      <c r="S495" s="37" t="s">
        <v>1081</v>
      </c>
    </row>
    <row r="496" s="5" customFormat="1" ht="20.1" customHeight="1" spans="1:19">
      <c r="A496" s="20">
        <v>491</v>
      </c>
      <c r="B496" s="21" t="s">
        <v>1079</v>
      </c>
      <c r="C496" s="22" t="s">
        <v>2834</v>
      </c>
      <c r="D496" s="21">
        <v>2000</v>
      </c>
      <c r="E496" s="23">
        <v>46.52</v>
      </c>
      <c r="F496" s="24">
        <f t="shared" si="49"/>
        <v>42.9922613929493</v>
      </c>
      <c r="G496" s="25" t="s">
        <v>60</v>
      </c>
      <c r="H496" s="26">
        <v>600000</v>
      </c>
      <c r="I496" s="26">
        <f t="shared" si="50"/>
        <v>90000</v>
      </c>
      <c r="J496" s="26">
        <f t="shared" si="51"/>
        <v>15600</v>
      </c>
      <c r="K496" s="32">
        <f t="shared" si="54"/>
        <v>105600</v>
      </c>
      <c r="L496" s="33"/>
      <c r="M496" s="34">
        <f t="shared" si="52"/>
        <v>73920</v>
      </c>
      <c r="N496" s="34">
        <f t="shared" si="55"/>
        <v>73920</v>
      </c>
      <c r="O496" s="34">
        <f t="shared" si="53"/>
        <v>31680</v>
      </c>
      <c r="P496" s="35">
        <v>44336</v>
      </c>
      <c r="Q496" s="35">
        <v>44700</v>
      </c>
      <c r="R496" s="20" t="s">
        <v>27</v>
      </c>
      <c r="S496" s="37" t="s">
        <v>1081</v>
      </c>
    </row>
    <row r="497" s="5" customFormat="1" ht="20.1" customHeight="1" spans="1:19">
      <c r="A497" s="20">
        <v>492</v>
      </c>
      <c r="B497" s="21" t="s">
        <v>1091</v>
      </c>
      <c r="C497" s="22" t="s">
        <v>2835</v>
      </c>
      <c r="D497" s="21">
        <v>2900</v>
      </c>
      <c r="E497" s="23">
        <v>70.89</v>
      </c>
      <c r="F497" s="24">
        <f t="shared" si="49"/>
        <v>40.9084497108196</v>
      </c>
      <c r="G497" s="25" t="s">
        <v>60</v>
      </c>
      <c r="H497" s="26">
        <v>870000</v>
      </c>
      <c r="I497" s="26">
        <f t="shared" si="50"/>
        <v>130500</v>
      </c>
      <c r="J497" s="26">
        <f t="shared" si="51"/>
        <v>22620</v>
      </c>
      <c r="K497" s="32">
        <f t="shared" si="54"/>
        <v>153120</v>
      </c>
      <c r="L497" s="33"/>
      <c r="M497" s="34">
        <f t="shared" si="52"/>
        <v>107184</v>
      </c>
      <c r="N497" s="34">
        <f t="shared" si="55"/>
        <v>107184</v>
      </c>
      <c r="O497" s="34">
        <f t="shared" si="53"/>
        <v>45936</v>
      </c>
      <c r="P497" s="35">
        <v>44334</v>
      </c>
      <c r="Q497" s="35">
        <v>44698</v>
      </c>
      <c r="R497" s="20" t="s">
        <v>28</v>
      </c>
      <c r="S497" s="37" t="s">
        <v>1093</v>
      </c>
    </row>
    <row r="498" s="5" customFormat="1" ht="20.1" customHeight="1" spans="1:19">
      <c r="A498" s="20">
        <v>493</v>
      </c>
      <c r="B498" s="21" t="s">
        <v>2836</v>
      </c>
      <c r="C498" s="22" t="s">
        <v>2837</v>
      </c>
      <c r="D498" s="21">
        <v>3200</v>
      </c>
      <c r="E498" s="23">
        <v>78</v>
      </c>
      <c r="F498" s="24">
        <f t="shared" si="49"/>
        <v>41.025641025641</v>
      </c>
      <c r="G498" s="25" t="s">
        <v>60</v>
      </c>
      <c r="H498" s="26">
        <v>960000</v>
      </c>
      <c r="I498" s="26">
        <f t="shared" si="50"/>
        <v>144000</v>
      </c>
      <c r="J498" s="26">
        <f t="shared" si="51"/>
        <v>24960</v>
      </c>
      <c r="K498" s="32">
        <f t="shared" si="54"/>
        <v>168960</v>
      </c>
      <c r="L498" s="33"/>
      <c r="M498" s="34">
        <f t="shared" si="52"/>
        <v>118272</v>
      </c>
      <c r="N498" s="34">
        <f t="shared" si="55"/>
        <v>118272</v>
      </c>
      <c r="O498" s="34">
        <f t="shared" si="53"/>
        <v>50688</v>
      </c>
      <c r="P498" s="35">
        <v>44348</v>
      </c>
      <c r="Q498" s="35">
        <v>44712</v>
      </c>
      <c r="R498" s="20" t="s">
        <v>27</v>
      </c>
      <c r="S498" s="37" t="s">
        <v>1010</v>
      </c>
    </row>
    <row r="499" s="5" customFormat="1" ht="20.1" customHeight="1" spans="1:19">
      <c r="A499" s="20">
        <v>494</v>
      </c>
      <c r="B499" s="21" t="s">
        <v>1034</v>
      </c>
      <c r="C499" s="22" t="s">
        <v>2838</v>
      </c>
      <c r="D499" s="21">
        <v>1750</v>
      </c>
      <c r="E499" s="23">
        <v>40.3</v>
      </c>
      <c r="F499" s="24">
        <f t="shared" si="49"/>
        <v>43.424317617866</v>
      </c>
      <c r="G499" s="25" t="s">
        <v>60</v>
      </c>
      <c r="H499" s="26">
        <v>525000</v>
      </c>
      <c r="I499" s="26">
        <f t="shared" si="50"/>
        <v>78750</v>
      </c>
      <c r="J499" s="26">
        <f t="shared" si="51"/>
        <v>13650</v>
      </c>
      <c r="K499" s="32">
        <f t="shared" si="54"/>
        <v>92400</v>
      </c>
      <c r="L499" s="33"/>
      <c r="M499" s="34">
        <f t="shared" si="52"/>
        <v>64680</v>
      </c>
      <c r="N499" s="34">
        <f t="shared" si="55"/>
        <v>64680</v>
      </c>
      <c r="O499" s="34">
        <f t="shared" si="53"/>
        <v>27720</v>
      </c>
      <c r="P499" s="35">
        <v>44336</v>
      </c>
      <c r="Q499" s="35">
        <v>44700</v>
      </c>
      <c r="R499" s="20" t="s">
        <v>24</v>
      </c>
      <c r="S499" s="37" t="s">
        <v>601</v>
      </c>
    </row>
    <row r="500" s="5" customFormat="1" ht="20.1" customHeight="1" spans="1:19">
      <c r="A500" s="20">
        <v>495</v>
      </c>
      <c r="B500" s="21" t="s">
        <v>1098</v>
      </c>
      <c r="C500" s="22" t="s">
        <v>2839</v>
      </c>
      <c r="D500" s="21">
        <v>1200</v>
      </c>
      <c r="E500" s="23">
        <v>27.83</v>
      </c>
      <c r="F500" s="24">
        <f t="shared" si="49"/>
        <v>43.1189363995688</v>
      </c>
      <c r="G500" s="25" t="s">
        <v>60</v>
      </c>
      <c r="H500" s="26">
        <v>360000</v>
      </c>
      <c r="I500" s="26">
        <f t="shared" si="50"/>
        <v>54000</v>
      </c>
      <c r="J500" s="26">
        <f t="shared" si="51"/>
        <v>9360</v>
      </c>
      <c r="K500" s="32">
        <f t="shared" si="54"/>
        <v>63360</v>
      </c>
      <c r="L500" s="33"/>
      <c r="M500" s="34">
        <f t="shared" si="52"/>
        <v>44352</v>
      </c>
      <c r="N500" s="34">
        <f t="shared" si="55"/>
        <v>44352</v>
      </c>
      <c r="O500" s="34">
        <f t="shared" si="53"/>
        <v>19008</v>
      </c>
      <c r="P500" s="35">
        <v>44334</v>
      </c>
      <c r="Q500" s="35">
        <v>44698</v>
      </c>
      <c r="R500" s="20" t="s">
        <v>24</v>
      </c>
      <c r="S500" s="37" t="s">
        <v>507</v>
      </c>
    </row>
    <row r="501" s="5" customFormat="1" ht="20.1" customHeight="1" spans="1:19">
      <c r="A501" s="20">
        <v>496</v>
      </c>
      <c r="B501" s="21" t="s">
        <v>2840</v>
      </c>
      <c r="C501" s="22" t="s">
        <v>2841</v>
      </c>
      <c r="D501" s="21">
        <v>1700</v>
      </c>
      <c r="E501" s="23">
        <v>39.88</v>
      </c>
      <c r="F501" s="24">
        <f t="shared" si="49"/>
        <v>42.6278836509529</v>
      </c>
      <c r="G501" s="25" t="s">
        <v>60</v>
      </c>
      <c r="H501" s="26">
        <v>510000</v>
      </c>
      <c r="I501" s="26">
        <f t="shared" si="50"/>
        <v>76500</v>
      </c>
      <c r="J501" s="26">
        <f t="shared" si="51"/>
        <v>13260</v>
      </c>
      <c r="K501" s="32">
        <f t="shared" si="54"/>
        <v>89760</v>
      </c>
      <c r="L501" s="33"/>
      <c r="M501" s="34">
        <f t="shared" si="52"/>
        <v>62832</v>
      </c>
      <c r="N501" s="34">
        <f t="shared" si="55"/>
        <v>62832</v>
      </c>
      <c r="O501" s="34">
        <f t="shared" si="53"/>
        <v>26928</v>
      </c>
      <c r="P501" s="35">
        <v>44336</v>
      </c>
      <c r="Q501" s="35">
        <v>44700</v>
      </c>
      <c r="R501" s="20" t="s">
        <v>24</v>
      </c>
      <c r="S501" s="37" t="s">
        <v>2842</v>
      </c>
    </row>
    <row r="502" s="5" customFormat="1" ht="20.1" customHeight="1" spans="1:19">
      <c r="A502" s="20">
        <v>497</v>
      </c>
      <c r="B502" s="21" t="s">
        <v>875</v>
      </c>
      <c r="C502" s="22" t="s">
        <v>2843</v>
      </c>
      <c r="D502" s="21">
        <v>700</v>
      </c>
      <c r="E502" s="23">
        <v>23.41</v>
      </c>
      <c r="F502" s="24">
        <f t="shared" si="49"/>
        <v>29.9017513882956</v>
      </c>
      <c r="G502" s="25" t="s">
        <v>60</v>
      </c>
      <c r="H502" s="26">
        <v>210000</v>
      </c>
      <c r="I502" s="26">
        <f t="shared" si="50"/>
        <v>31500</v>
      </c>
      <c r="J502" s="26">
        <f t="shared" si="51"/>
        <v>5460</v>
      </c>
      <c r="K502" s="32">
        <f t="shared" si="54"/>
        <v>36960</v>
      </c>
      <c r="L502" s="33"/>
      <c r="M502" s="34">
        <f t="shared" si="52"/>
        <v>25872</v>
      </c>
      <c r="N502" s="34">
        <f t="shared" si="55"/>
        <v>25872</v>
      </c>
      <c r="O502" s="34">
        <f t="shared" si="53"/>
        <v>11088</v>
      </c>
      <c r="P502" s="35">
        <v>44348</v>
      </c>
      <c r="Q502" s="35">
        <v>44712</v>
      </c>
      <c r="R502" s="20" t="s">
        <v>27</v>
      </c>
      <c r="S502" s="37" t="s">
        <v>1101</v>
      </c>
    </row>
    <row r="503" s="5" customFormat="1" ht="20.1" customHeight="1" spans="1:19">
      <c r="A503" s="20">
        <v>498</v>
      </c>
      <c r="B503" s="21" t="s">
        <v>875</v>
      </c>
      <c r="C503" s="22" t="s">
        <v>2844</v>
      </c>
      <c r="D503" s="21">
        <v>800</v>
      </c>
      <c r="E503" s="23">
        <v>23.43</v>
      </c>
      <c r="F503" s="24">
        <f t="shared" si="49"/>
        <v>34.1442594963722</v>
      </c>
      <c r="G503" s="25" t="s">
        <v>60</v>
      </c>
      <c r="H503" s="26">
        <v>240000</v>
      </c>
      <c r="I503" s="26">
        <f t="shared" si="50"/>
        <v>36000</v>
      </c>
      <c r="J503" s="26">
        <f t="shared" si="51"/>
        <v>6240</v>
      </c>
      <c r="K503" s="32">
        <f t="shared" si="54"/>
        <v>42240</v>
      </c>
      <c r="L503" s="33"/>
      <c r="M503" s="34">
        <f t="shared" si="52"/>
        <v>29568</v>
      </c>
      <c r="N503" s="34">
        <f t="shared" si="55"/>
        <v>29568</v>
      </c>
      <c r="O503" s="34">
        <f t="shared" si="53"/>
        <v>12672</v>
      </c>
      <c r="P503" s="35">
        <v>44348</v>
      </c>
      <c r="Q503" s="35">
        <v>44712</v>
      </c>
      <c r="R503" s="20" t="s">
        <v>27</v>
      </c>
      <c r="S503" s="37" t="s">
        <v>1101</v>
      </c>
    </row>
    <row r="504" s="5" customFormat="1" ht="20.1" customHeight="1" spans="1:19">
      <c r="A504" s="20">
        <v>499</v>
      </c>
      <c r="B504" s="21" t="s">
        <v>1103</v>
      </c>
      <c r="C504" s="22" t="s">
        <v>2845</v>
      </c>
      <c r="D504" s="21">
        <v>1000</v>
      </c>
      <c r="E504" s="23">
        <v>23.4</v>
      </c>
      <c r="F504" s="24">
        <f t="shared" si="49"/>
        <v>42.7350427350427</v>
      </c>
      <c r="G504" s="25" t="s">
        <v>60</v>
      </c>
      <c r="H504" s="26">
        <v>300000</v>
      </c>
      <c r="I504" s="26">
        <f t="shared" si="50"/>
        <v>45000</v>
      </c>
      <c r="J504" s="26">
        <f t="shared" si="51"/>
        <v>7800</v>
      </c>
      <c r="K504" s="32">
        <f t="shared" si="54"/>
        <v>52800</v>
      </c>
      <c r="L504" s="33"/>
      <c r="M504" s="34">
        <f t="shared" si="52"/>
        <v>36960</v>
      </c>
      <c r="N504" s="34">
        <f t="shared" si="55"/>
        <v>36960</v>
      </c>
      <c r="O504" s="34">
        <f t="shared" si="53"/>
        <v>15840</v>
      </c>
      <c r="P504" s="35">
        <v>44342</v>
      </c>
      <c r="Q504" s="35">
        <v>44706</v>
      </c>
      <c r="R504" s="20" t="s">
        <v>24</v>
      </c>
      <c r="S504" s="37" t="s">
        <v>416</v>
      </c>
    </row>
    <row r="505" s="5" customFormat="1" ht="20.1" customHeight="1" spans="1:19">
      <c r="A505" s="20">
        <v>500</v>
      </c>
      <c r="B505" s="21" t="s">
        <v>1108</v>
      </c>
      <c r="C505" s="22" t="s">
        <v>2846</v>
      </c>
      <c r="D505" s="21">
        <v>800</v>
      </c>
      <c r="E505" s="23">
        <v>20</v>
      </c>
      <c r="F505" s="24">
        <f t="shared" si="49"/>
        <v>40</v>
      </c>
      <c r="G505" s="25" t="s">
        <v>64</v>
      </c>
      <c r="H505" s="26">
        <v>240000</v>
      </c>
      <c r="I505" s="26">
        <f t="shared" si="50"/>
        <v>36000</v>
      </c>
      <c r="J505" s="26">
        <f t="shared" si="51"/>
        <v>6240</v>
      </c>
      <c r="K505" s="32">
        <f t="shared" si="54"/>
        <v>42240</v>
      </c>
      <c r="L505" s="33"/>
      <c r="M505" s="34">
        <f t="shared" si="52"/>
        <v>29568</v>
      </c>
      <c r="N505" s="34">
        <f t="shared" si="55"/>
        <v>29568</v>
      </c>
      <c r="O505" s="34">
        <f t="shared" si="53"/>
        <v>12672</v>
      </c>
      <c r="P505" s="35">
        <v>44348</v>
      </c>
      <c r="Q505" s="35">
        <v>44712</v>
      </c>
      <c r="R505" s="20" t="s">
        <v>26</v>
      </c>
      <c r="S505" s="37" t="s">
        <v>1110</v>
      </c>
    </row>
    <row r="506" s="5" customFormat="1" ht="20.1" customHeight="1" spans="1:19">
      <c r="A506" s="20">
        <v>501</v>
      </c>
      <c r="B506" s="21" t="s">
        <v>1111</v>
      </c>
      <c r="C506" s="22" t="s">
        <v>2847</v>
      </c>
      <c r="D506" s="21">
        <v>800</v>
      </c>
      <c r="E506" s="23">
        <v>25.81</v>
      </c>
      <c r="F506" s="24">
        <f t="shared" si="49"/>
        <v>30.9957380860132</v>
      </c>
      <c r="G506" s="25" t="s">
        <v>60</v>
      </c>
      <c r="H506" s="26">
        <v>240000</v>
      </c>
      <c r="I506" s="26">
        <f t="shared" si="50"/>
        <v>36000</v>
      </c>
      <c r="J506" s="26">
        <f t="shared" si="51"/>
        <v>6240</v>
      </c>
      <c r="K506" s="32">
        <f t="shared" si="54"/>
        <v>42240</v>
      </c>
      <c r="L506" s="33"/>
      <c r="M506" s="34">
        <f t="shared" si="52"/>
        <v>29568</v>
      </c>
      <c r="N506" s="34">
        <f t="shared" si="55"/>
        <v>29568</v>
      </c>
      <c r="O506" s="34">
        <f t="shared" si="53"/>
        <v>12672</v>
      </c>
      <c r="P506" s="35">
        <v>44336</v>
      </c>
      <c r="Q506" s="35">
        <v>44700</v>
      </c>
      <c r="R506" s="20" t="s">
        <v>28</v>
      </c>
      <c r="S506" s="37" t="s">
        <v>1113</v>
      </c>
    </row>
    <row r="507" s="5" customFormat="1" ht="20.1" customHeight="1" spans="1:19">
      <c r="A507" s="20">
        <v>502</v>
      </c>
      <c r="B507" s="27" t="s">
        <v>1114</v>
      </c>
      <c r="C507" s="22" t="s">
        <v>2848</v>
      </c>
      <c r="D507" s="21">
        <v>2050</v>
      </c>
      <c r="E507" s="23">
        <v>54.91</v>
      </c>
      <c r="F507" s="24">
        <f t="shared" si="49"/>
        <v>37.333818976507</v>
      </c>
      <c r="G507" s="25" t="s">
        <v>1016</v>
      </c>
      <c r="H507" s="26">
        <v>615000</v>
      </c>
      <c r="I507" s="26">
        <f t="shared" si="50"/>
        <v>92250</v>
      </c>
      <c r="J507" s="26">
        <f t="shared" si="51"/>
        <v>15990</v>
      </c>
      <c r="K507" s="32">
        <f t="shared" si="54"/>
        <v>108240</v>
      </c>
      <c r="L507" s="33"/>
      <c r="M507" s="34">
        <f t="shared" si="52"/>
        <v>75768</v>
      </c>
      <c r="N507" s="34">
        <f t="shared" si="55"/>
        <v>75768</v>
      </c>
      <c r="O507" s="34">
        <f t="shared" si="53"/>
        <v>32472</v>
      </c>
      <c r="P507" s="35">
        <v>44348</v>
      </c>
      <c r="Q507" s="35">
        <v>44712</v>
      </c>
      <c r="R507" s="20" t="s">
        <v>24</v>
      </c>
      <c r="S507" s="37" t="s">
        <v>927</v>
      </c>
    </row>
    <row r="508" s="5" customFormat="1" ht="20.1" customHeight="1" spans="1:19">
      <c r="A508" s="20">
        <v>503</v>
      </c>
      <c r="B508" s="21" t="s">
        <v>1116</v>
      </c>
      <c r="C508" s="22" t="s">
        <v>2849</v>
      </c>
      <c r="D508" s="21">
        <v>1200</v>
      </c>
      <c r="E508" s="23">
        <v>27.45</v>
      </c>
      <c r="F508" s="24">
        <f t="shared" si="49"/>
        <v>43.7158469945355</v>
      </c>
      <c r="G508" s="25" t="s">
        <v>60</v>
      </c>
      <c r="H508" s="26">
        <v>360000</v>
      </c>
      <c r="I508" s="26">
        <f t="shared" si="50"/>
        <v>54000</v>
      </c>
      <c r="J508" s="26">
        <f t="shared" si="51"/>
        <v>9360</v>
      </c>
      <c r="K508" s="32">
        <f t="shared" si="54"/>
        <v>63360</v>
      </c>
      <c r="L508" s="33"/>
      <c r="M508" s="34">
        <f t="shared" si="52"/>
        <v>44352</v>
      </c>
      <c r="N508" s="34">
        <f t="shared" si="55"/>
        <v>44352</v>
      </c>
      <c r="O508" s="34">
        <f t="shared" si="53"/>
        <v>19008</v>
      </c>
      <c r="P508" s="35">
        <v>44342</v>
      </c>
      <c r="Q508" s="35">
        <v>44706</v>
      </c>
      <c r="R508" s="20" t="s">
        <v>24</v>
      </c>
      <c r="S508" s="37" t="s">
        <v>416</v>
      </c>
    </row>
    <row r="509" s="5" customFormat="1" ht="20.1" customHeight="1" spans="1:19">
      <c r="A509" s="20">
        <v>504</v>
      </c>
      <c r="B509" s="21" t="s">
        <v>1055</v>
      </c>
      <c r="C509" s="22" t="s">
        <v>2850</v>
      </c>
      <c r="D509" s="21">
        <v>850</v>
      </c>
      <c r="E509" s="23">
        <v>20.6</v>
      </c>
      <c r="F509" s="24">
        <f t="shared" si="49"/>
        <v>41.2621359223301</v>
      </c>
      <c r="G509" s="25" t="s">
        <v>60</v>
      </c>
      <c r="H509" s="26">
        <v>255000</v>
      </c>
      <c r="I509" s="26">
        <f t="shared" si="50"/>
        <v>38250</v>
      </c>
      <c r="J509" s="26">
        <f t="shared" si="51"/>
        <v>6630</v>
      </c>
      <c r="K509" s="32">
        <f t="shared" si="54"/>
        <v>44880</v>
      </c>
      <c r="L509" s="33"/>
      <c r="M509" s="34">
        <f t="shared" si="52"/>
        <v>31416</v>
      </c>
      <c r="N509" s="34">
        <f t="shared" si="55"/>
        <v>31416</v>
      </c>
      <c r="O509" s="34">
        <f t="shared" si="53"/>
        <v>13464</v>
      </c>
      <c r="P509" s="35">
        <v>44344</v>
      </c>
      <c r="Q509" s="35">
        <v>44708</v>
      </c>
      <c r="R509" s="20" t="s">
        <v>27</v>
      </c>
      <c r="S509" s="37" t="s">
        <v>1049</v>
      </c>
    </row>
    <row r="510" s="5" customFormat="1" ht="20.1" customHeight="1" spans="1:19">
      <c r="A510" s="20">
        <v>505</v>
      </c>
      <c r="B510" s="27" t="s">
        <v>895</v>
      </c>
      <c r="C510" s="22" t="s">
        <v>2851</v>
      </c>
      <c r="D510" s="21">
        <v>650</v>
      </c>
      <c r="E510" s="23">
        <v>15.2</v>
      </c>
      <c r="F510" s="24">
        <f t="shared" si="49"/>
        <v>42.7631578947368</v>
      </c>
      <c r="G510" s="25" t="s">
        <v>60</v>
      </c>
      <c r="H510" s="26">
        <v>195000</v>
      </c>
      <c r="I510" s="26">
        <f t="shared" si="50"/>
        <v>29250</v>
      </c>
      <c r="J510" s="26">
        <f t="shared" si="51"/>
        <v>5070</v>
      </c>
      <c r="K510" s="32">
        <f t="shared" si="54"/>
        <v>34320</v>
      </c>
      <c r="L510" s="33"/>
      <c r="M510" s="34">
        <f t="shared" si="52"/>
        <v>24024</v>
      </c>
      <c r="N510" s="34">
        <f t="shared" si="55"/>
        <v>24024</v>
      </c>
      <c r="O510" s="34">
        <f t="shared" si="53"/>
        <v>10296</v>
      </c>
      <c r="P510" s="35">
        <v>44348</v>
      </c>
      <c r="Q510" s="35">
        <v>44712</v>
      </c>
      <c r="R510" s="20" t="s">
        <v>24</v>
      </c>
      <c r="S510" s="37" t="s">
        <v>78</v>
      </c>
    </row>
    <row r="511" s="5" customFormat="1" ht="20.1" customHeight="1" spans="1:19">
      <c r="A511" s="20">
        <v>506</v>
      </c>
      <c r="B511" s="27" t="s">
        <v>808</v>
      </c>
      <c r="C511" s="22" t="s">
        <v>2852</v>
      </c>
      <c r="D511" s="21">
        <v>5000</v>
      </c>
      <c r="E511" s="23">
        <v>120.09</v>
      </c>
      <c r="F511" s="24">
        <f t="shared" si="49"/>
        <v>41.6354400866017</v>
      </c>
      <c r="G511" s="25" t="s">
        <v>60</v>
      </c>
      <c r="H511" s="26">
        <v>1500000</v>
      </c>
      <c r="I511" s="26">
        <f t="shared" si="50"/>
        <v>225000</v>
      </c>
      <c r="J511" s="26">
        <f t="shared" si="51"/>
        <v>39000</v>
      </c>
      <c r="K511" s="32">
        <f t="shared" si="54"/>
        <v>264000</v>
      </c>
      <c r="L511" s="33"/>
      <c r="M511" s="34">
        <f t="shared" si="52"/>
        <v>184800</v>
      </c>
      <c r="N511" s="34">
        <f t="shared" si="55"/>
        <v>184800</v>
      </c>
      <c r="O511" s="34">
        <f t="shared" si="53"/>
        <v>79200</v>
      </c>
      <c r="P511" s="35">
        <v>44348</v>
      </c>
      <c r="Q511" s="35">
        <v>44712</v>
      </c>
      <c r="R511" s="20" t="s">
        <v>24</v>
      </c>
      <c r="S511" s="37" t="s">
        <v>577</v>
      </c>
    </row>
    <row r="512" s="5" customFormat="1" ht="20.1" customHeight="1" spans="1:19">
      <c r="A512" s="20">
        <v>507</v>
      </c>
      <c r="B512" s="21" t="s">
        <v>1036</v>
      </c>
      <c r="C512" s="22" t="s">
        <v>2853</v>
      </c>
      <c r="D512" s="21">
        <v>1300</v>
      </c>
      <c r="E512" s="23">
        <v>30.22</v>
      </c>
      <c r="F512" s="24">
        <f t="shared" si="49"/>
        <v>43.017868960953</v>
      </c>
      <c r="G512" s="25" t="s">
        <v>113</v>
      </c>
      <c r="H512" s="26">
        <v>390000</v>
      </c>
      <c r="I512" s="26">
        <f t="shared" si="50"/>
        <v>58500</v>
      </c>
      <c r="J512" s="26">
        <f t="shared" si="51"/>
        <v>10140</v>
      </c>
      <c r="K512" s="32">
        <f t="shared" si="54"/>
        <v>68640</v>
      </c>
      <c r="L512" s="33"/>
      <c r="M512" s="34">
        <f t="shared" si="52"/>
        <v>48048</v>
      </c>
      <c r="N512" s="34">
        <f t="shared" si="55"/>
        <v>48048</v>
      </c>
      <c r="O512" s="34">
        <f t="shared" si="53"/>
        <v>20592</v>
      </c>
      <c r="P512" s="35">
        <v>44348</v>
      </c>
      <c r="Q512" s="35">
        <v>44712</v>
      </c>
      <c r="R512" s="20" t="s">
        <v>26</v>
      </c>
      <c r="S512" s="37" t="s">
        <v>1038</v>
      </c>
    </row>
    <row r="513" s="5" customFormat="1" ht="20.1" customHeight="1" spans="1:19">
      <c r="A513" s="20">
        <v>508</v>
      </c>
      <c r="B513" s="21" t="s">
        <v>1036</v>
      </c>
      <c r="C513" s="22" t="s">
        <v>2854</v>
      </c>
      <c r="D513" s="21">
        <v>1800</v>
      </c>
      <c r="E513" s="23">
        <v>45.52</v>
      </c>
      <c r="F513" s="24">
        <f t="shared" si="49"/>
        <v>39.5430579964851</v>
      </c>
      <c r="G513" s="25" t="s">
        <v>113</v>
      </c>
      <c r="H513" s="26">
        <v>540000</v>
      </c>
      <c r="I513" s="26">
        <f t="shared" si="50"/>
        <v>81000</v>
      </c>
      <c r="J513" s="26">
        <f t="shared" si="51"/>
        <v>14040</v>
      </c>
      <c r="K513" s="32">
        <f t="shared" si="54"/>
        <v>95040</v>
      </c>
      <c r="L513" s="33"/>
      <c r="M513" s="34">
        <f t="shared" si="52"/>
        <v>66528</v>
      </c>
      <c r="N513" s="34">
        <f t="shared" si="55"/>
        <v>66528</v>
      </c>
      <c r="O513" s="34">
        <f t="shared" si="53"/>
        <v>28512</v>
      </c>
      <c r="P513" s="35">
        <v>44348</v>
      </c>
      <c r="Q513" s="35">
        <v>44712</v>
      </c>
      <c r="R513" s="20" t="s">
        <v>26</v>
      </c>
      <c r="S513" s="37" t="s">
        <v>1041</v>
      </c>
    </row>
    <row r="514" s="5" customFormat="1" ht="20.1" customHeight="1" spans="1:19">
      <c r="A514" s="20">
        <v>509</v>
      </c>
      <c r="B514" s="21" t="s">
        <v>2855</v>
      </c>
      <c r="C514" s="22" t="s">
        <v>2856</v>
      </c>
      <c r="D514" s="21">
        <v>1900</v>
      </c>
      <c r="E514" s="23">
        <v>50.02</v>
      </c>
      <c r="F514" s="24">
        <f t="shared" si="49"/>
        <v>37.984806077569</v>
      </c>
      <c r="G514" s="25" t="s">
        <v>271</v>
      </c>
      <c r="H514" s="26">
        <v>570000</v>
      </c>
      <c r="I514" s="26">
        <f t="shared" si="50"/>
        <v>85500</v>
      </c>
      <c r="J514" s="26">
        <f t="shared" si="51"/>
        <v>14820</v>
      </c>
      <c r="K514" s="32">
        <f t="shared" si="54"/>
        <v>100320</v>
      </c>
      <c r="L514" s="33"/>
      <c r="M514" s="34">
        <f t="shared" si="52"/>
        <v>70224</v>
      </c>
      <c r="N514" s="34">
        <f t="shared" si="55"/>
        <v>70224</v>
      </c>
      <c r="O514" s="34">
        <f t="shared" si="53"/>
        <v>30096</v>
      </c>
      <c r="P514" s="35">
        <v>44337</v>
      </c>
      <c r="Q514" s="35">
        <v>44701</v>
      </c>
      <c r="R514" s="20" t="s">
        <v>26</v>
      </c>
      <c r="S514" s="37" t="s">
        <v>1067</v>
      </c>
    </row>
    <row r="515" s="5" customFormat="1" ht="20.1" customHeight="1" spans="1:19">
      <c r="A515" s="20">
        <v>510</v>
      </c>
      <c r="B515" s="27" t="s">
        <v>895</v>
      </c>
      <c r="C515" s="22" t="s">
        <v>2857</v>
      </c>
      <c r="D515" s="21">
        <v>1000</v>
      </c>
      <c r="E515" s="23">
        <v>23.14</v>
      </c>
      <c r="F515" s="24">
        <f t="shared" si="49"/>
        <v>43.2152117545376</v>
      </c>
      <c r="G515" s="25" t="s">
        <v>60</v>
      </c>
      <c r="H515" s="26">
        <v>300000</v>
      </c>
      <c r="I515" s="26">
        <f t="shared" si="50"/>
        <v>45000</v>
      </c>
      <c r="J515" s="26">
        <f t="shared" si="51"/>
        <v>7800</v>
      </c>
      <c r="K515" s="32">
        <f t="shared" si="54"/>
        <v>52800</v>
      </c>
      <c r="L515" s="33"/>
      <c r="M515" s="34">
        <f t="shared" si="52"/>
        <v>36960</v>
      </c>
      <c r="N515" s="34">
        <f t="shared" si="55"/>
        <v>36960</v>
      </c>
      <c r="O515" s="34">
        <f t="shared" si="53"/>
        <v>15840</v>
      </c>
      <c r="P515" s="35">
        <v>44348</v>
      </c>
      <c r="Q515" s="35">
        <v>44712</v>
      </c>
      <c r="R515" s="20" t="s">
        <v>24</v>
      </c>
      <c r="S515" s="37" t="s">
        <v>1659</v>
      </c>
    </row>
    <row r="516" s="5" customFormat="1" ht="20.1" customHeight="1" spans="1:19">
      <c r="A516" s="20">
        <v>511</v>
      </c>
      <c r="B516" s="20" t="s">
        <v>898</v>
      </c>
      <c r="C516" s="22" t="s">
        <v>2858</v>
      </c>
      <c r="D516" s="21">
        <v>750</v>
      </c>
      <c r="E516" s="23">
        <v>21.22</v>
      </c>
      <c r="F516" s="24">
        <f t="shared" si="49"/>
        <v>35.3440150801131</v>
      </c>
      <c r="G516" s="25" t="s">
        <v>60</v>
      </c>
      <c r="H516" s="26">
        <v>225000</v>
      </c>
      <c r="I516" s="26">
        <f t="shared" si="50"/>
        <v>33750</v>
      </c>
      <c r="J516" s="26">
        <f t="shared" si="51"/>
        <v>5850</v>
      </c>
      <c r="K516" s="32">
        <f t="shared" si="54"/>
        <v>39600</v>
      </c>
      <c r="L516" s="33"/>
      <c r="M516" s="34">
        <f t="shared" si="52"/>
        <v>27720</v>
      </c>
      <c r="N516" s="34">
        <f t="shared" si="55"/>
        <v>27720</v>
      </c>
      <c r="O516" s="34">
        <f t="shared" si="53"/>
        <v>11880</v>
      </c>
      <c r="P516" s="35">
        <v>44357</v>
      </c>
      <c r="Q516" s="35">
        <v>44721</v>
      </c>
      <c r="R516" s="20" t="s">
        <v>27</v>
      </c>
      <c r="S516" s="37" t="s">
        <v>1049</v>
      </c>
    </row>
    <row r="517" s="5" customFormat="1" ht="20.1" customHeight="1" spans="1:19">
      <c r="A517" s="20">
        <v>512</v>
      </c>
      <c r="B517" s="38" t="s">
        <v>1059</v>
      </c>
      <c r="C517" s="22" t="s">
        <v>2859</v>
      </c>
      <c r="D517" s="21">
        <v>1100</v>
      </c>
      <c r="E517" s="23">
        <v>25.9</v>
      </c>
      <c r="F517" s="24">
        <f t="shared" si="49"/>
        <v>42.4710424710425</v>
      </c>
      <c r="G517" s="25" t="s">
        <v>70</v>
      </c>
      <c r="H517" s="26">
        <v>330000</v>
      </c>
      <c r="I517" s="26">
        <f t="shared" si="50"/>
        <v>49500</v>
      </c>
      <c r="J517" s="26">
        <f t="shared" si="51"/>
        <v>8580</v>
      </c>
      <c r="K517" s="32">
        <f t="shared" si="54"/>
        <v>58080</v>
      </c>
      <c r="L517" s="33"/>
      <c r="M517" s="34">
        <f t="shared" si="52"/>
        <v>40656</v>
      </c>
      <c r="N517" s="34">
        <f t="shared" si="55"/>
        <v>40656</v>
      </c>
      <c r="O517" s="34">
        <f t="shared" si="53"/>
        <v>17424</v>
      </c>
      <c r="P517" s="35">
        <v>44349</v>
      </c>
      <c r="Q517" s="35">
        <v>44713</v>
      </c>
      <c r="R517" s="20" t="s">
        <v>24</v>
      </c>
      <c r="S517" s="37" t="s">
        <v>1061</v>
      </c>
    </row>
    <row r="518" s="5" customFormat="1" ht="20.1" customHeight="1" spans="1:19">
      <c r="A518" s="20">
        <v>513</v>
      </c>
      <c r="B518" s="21" t="s">
        <v>590</v>
      </c>
      <c r="C518" s="22" t="s">
        <v>2860</v>
      </c>
      <c r="D518" s="21">
        <v>3000</v>
      </c>
      <c r="E518" s="23">
        <v>79.26</v>
      </c>
      <c r="F518" s="24">
        <f t="shared" ref="F518:F581" si="56">D518/E518</f>
        <v>37.8501135503407</v>
      </c>
      <c r="G518" s="25" t="s">
        <v>60</v>
      </c>
      <c r="H518" s="26">
        <v>900000</v>
      </c>
      <c r="I518" s="26">
        <f t="shared" ref="I518:I581" si="57">H518*15%</f>
        <v>135000</v>
      </c>
      <c r="J518" s="26">
        <f t="shared" ref="J518:J581" si="58">H518*2.6%</f>
        <v>23400</v>
      </c>
      <c r="K518" s="32">
        <f t="shared" si="54"/>
        <v>158400</v>
      </c>
      <c r="L518" s="33"/>
      <c r="M518" s="34">
        <f t="shared" ref="M518:M581" si="59">K518*0.7</f>
        <v>110880</v>
      </c>
      <c r="N518" s="34">
        <f t="shared" si="55"/>
        <v>110880</v>
      </c>
      <c r="O518" s="34">
        <f t="shared" ref="O518:O581" si="60">K518*0.3</f>
        <v>47520</v>
      </c>
      <c r="P518" s="35">
        <v>44348</v>
      </c>
      <c r="Q518" s="35">
        <v>44712</v>
      </c>
      <c r="R518" s="20" t="s">
        <v>28</v>
      </c>
      <c r="S518" s="37" t="s">
        <v>1123</v>
      </c>
    </row>
    <row r="519" s="5" customFormat="1" ht="20.1" customHeight="1" spans="1:19">
      <c r="A519" s="20">
        <v>514</v>
      </c>
      <c r="B519" s="38" t="s">
        <v>1059</v>
      </c>
      <c r="C519" s="22" t="s">
        <v>2861</v>
      </c>
      <c r="D519" s="21">
        <v>900</v>
      </c>
      <c r="E519" s="23">
        <v>22.67</v>
      </c>
      <c r="F519" s="24">
        <f t="shared" si="56"/>
        <v>39.7000441111601</v>
      </c>
      <c r="G519" s="25" t="s">
        <v>60</v>
      </c>
      <c r="H519" s="26">
        <v>270000</v>
      </c>
      <c r="I519" s="26">
        <f t="shared" si="57"/>
        <v>40500</v>
      </c>
      <c r="J519" s="26">
        <f t="shared" si="58"/>
        <v>7020</v>
      </c>
      <c r="K519" s="32">
        <f t="shared" ref="K519:K582" si="61">I519+J519</f>
        <v>47520</v>
      </c>
      <c r="L519" s="33"/>
      <c r="M519" s="34">
        <f t="shared" si="59"/>
        <v>33264</v>
      </c>
      <c r="N519" s="34">
        <f t="shared" ref="N519:N582" si="62">L519+M519</f>
        <v>33264</v>
      </c>
      <c r="O519" s="34">
        <f t="shared" si="60"/>
        <v>14256</v>
      </c>
      <c r="P519" s="35">
        <v>44349</v>
      </c>
      <c r="Q519" s="35">
        <v>44713</v>
      </c>
      <c r="R519" s="20" t="s">
        <v>24</v>
      </c>
      <c r="S519" s="37" t="s">
        <v>1061</v>
      </c>
    </row>
    <row r="520" s="5" customFormat="1" ht="20.1" customHeight="1" spans="1:19">
      <c r="A520" s="20">
        <v>515</v>
      </c>
      <c r="B520" s="38" t="s">
        <v>1125</v>
      </c>
      <c r="C520" s="22" t="s">
        <v>2862</v>
      </c>
      <c r="D520" s="21">
        <v>2000</v>
      </c>
      <c r="E520" s="23">
        <v>45.71</v>
      </c>
      <c r="F520" s="24">
        <f t="shared" si="56"/>
        <v>43.7541019470575</v>
      </c>
      <c r="G520" s="25" t="s">
        <v>70</v>
      </c>
      <c r="H520" s="26">
        <v>600000</v>
      </c>
      <c r="I520" s="26">
        <f t="shared" si="57"/>
        <v>90000</v>
      </c>
      <c r="J520" s="26">
        <f t="shared" si="58"/>
        <v>15600</v>
      </c>
      <c r="K520" s="32">
        <f t="shared" si="61"/>
        <v>105600</v>
      </c>
      <c r="L520" s="33"/>
      <c r="M520" s="34">
        <f t="shared" si="59"/>
        <v>73920</v>
      </c>
      <c r="N520" s="34">
        <f t="shared" si="62"/>
        <v>73920</v>
      </c>
      <c r="O520" s="34">
        <f t="shared" si="60"/>
        <v>31680</v>
      </c>
      <c r="P520" s="35">
        <v>44349</v>
      </c>
      <c r="Q520" s="35">
        <v>44713</v>
      </c>
      <c r="R520" s="20" t="s">
        <v>24</v>
      </c>
      <c r="S520" s="37" t="s">
        <v>1019</v>
      </c>
    </row>
    <row r="521" s="5" customFormat="1" ht="20.1" customHeight="1" spans="1:19">
      <c r="A521" s="20">
        <v>516</v>
      </c>
      <c r="B521" s="21" t="s">
        <v>1128</v>
      </c>
      <c r="C521" s="22" t="s">
        <v>2863</v>
      </c>
      <c r="D521" s="21">
        <v>2000</v>
      </c>
      <c r="E521" s="23">
        <v>48.03</v>
      </c>
      <c r="F521" s="24">
        <f t="shared" si="56"/>
        <v>41.6406412658755</v>
      </c>
      <c r="G521" s="25" t="s">
        <v>64</v>
      </c>
      <c r="H521" s="26">
        <v>600000</v>
      </c>
      <c r="I521" s="26">
        <f t="shared" si="57"/>
        <v>90000</v>
      </c>
      <c r="J521" s="26">
        <f t="shared" si="58"/>
        <v>15600</v>
      </c>
      <c r="K521" s="32">
        <f t="shared" si="61"/>
        <v>105600</v>
      </c>
      <c r="L521" s="33"/>
      <c r="M521" s="34">
        <f t="shared" si="59"/>
        <v>73920</v>
      </c>
      <c r="N521" s="34">
        <f t="shared" si="62"/>
        <v>73920</v>
      </c>
      <c r="O521" s="34">
        <f t="shared" si="60"/>
        <v>31680</v>
      </c>
      <c r="P521" s="35">
        <v>44348</v>
      </c>
      <c r="Q521" s="35">
        <v>44712</v>
      </c>
      <c r="R521" s="20" t="s">
        <v>26</v>
      </c>
      <c r="S521" s="37" t="s">
        <v>1130</v>
      </c>
    </row>
    <row r="522" s="5" customFormat="1" ht="20.1" customHeight="1" spans="1:19">
      <c r="A522" s="20">
        <v>517</v>
      </c>
      <c r="B522" s="21" t="s">
        <v>1087</v>
      </c>
      <c r="C522" s="22" t="s">
        <v>2864</v>
      </c>
      <c r="D522" s="21">
        <v>5000</v>
      </c>
      <c r="E522" s="23">
        <v>161.79</v>
      </c>
      <c r="F522" s="24">
        <f t="shared" si="56"/>
        <v>30.904258606836</v>
      </c>
      <c r="G522" s="25" t="s">
        <v>60</v>
      </c>
      <c r="H522" s="26">
        <v>1500000</v>
      </c>
      <c r="I522" s="26">
        <f t="shared" si="57"/>
        <v>225000</v>
      </c>
      <c r="J522" s="26">
        <f t="shared" si="58"/>
        <v>39000</v>
      </c>
      <c r="K522" s="32">
        <f t="shared" si="61"/>
        <v>264000</v>
      </c>
      <c r="L522" s="33"/>
      <c r="M522" s="34">
        <f t="shared" si="59"/>
        <v>184800</v>
      </c>
      <c r="N522" s="34">
        <f t="shared" si="62"/>
        <v>184800</v>
      </c>
      <c r="O522" s="34">
        <f t="shared" si="60"/>
        <v>79200</v>
      </c>
      <c r="P522" s="35">
        <v>44348</v>
      </c>
      <c r="Q522" s="35">
        <v>44712</v>
      </c>
      <c r="R522" s="20" t="s">
        <v>24</v>
      </c>
      <c r="S522" s="37" t="s">
        <v>1089</v>
      </c>
    </row>
    <row r="523" s="5" customFormat="1" ht="20.1" customHeight="1" spans="1:19">
      <c r="A523" s="20">
        <v>518</v>
      </c>
      <c r="B523" s="21" t="s">
        <v>1133</v>
      </c>
      <c r="C523" s="22" t="s">
        <v>2865</v>
      </c>
      <c r="D523" s="21">
        <v>3000</v>
      </c>
      <c r="E523" s="23">
        <v>97.02</v>
      </c>
      <c r="F523" s="24">
        <f t="shared" si="56"/>
        <v>30.9214594928881</v>
      </c>
      <c r="G523" s="25" t="s">
        <v>613</v>
      </c>
      <c r="H523" s="26">
        <v>900000</v>
      </c>
      <c r="I523" s="26">
        <f t="shared" si="57"/>
        <v>135000</v>
      </c>
      <c r="J523" s="26">
        <f t="shared" si="58"/>
        <v>23400</v>
      </c>
      <c r="K523" s="32">
        <f t="shared" si="61"/>
        <v>158400</v>
      </c>
      <c r="L523" s="33"/>
      <c r="M523" s="34">
        <f t="shared" si="59"/>
        <v>110880</v>
      </c>
      <c r="N523" s="34">
        <f t="shared" si="62"/>
        <v>110880</v>
      </c>
      <c r="O523" s="34">
        <f t="shared" si="60"/>
        <v>47520</v>
      </c>
      <c r="P523" s="35">
        <v>44348</v>
      </c>
      <c r="Q523" s="35">
        <v>44712</v>
      </c>
      <c r="R523" s="20" t="s">
        <v>27</v>
      </c>
      <c r="S523" s="37" t="s">
        <v>1135</v>
      </c>
    </row>
    <row r="524" s="5" customFormat="1" ht="20.1" customHeight="1" spans="1:19">
      <c r="A524" s="20">
        <v>519</v>
      </c>
      <c r="B524" s="21" t="s">
        <v>1131</v>
      </c>
      <c r="C524" s="22" t="s">
        <v>2866</v>
      </c>
      <c r="D524" s="21">
        <v>3000</v>
      </c>
      <c r="E524" s="23">
        <v>56.76</v>
      </c>
      <c r="F524" s="24">
        <f t="shared" si="56"/>
        <v>52.8541226215645</v>
      </c>
      <c r="G524" s="25" t="s">
        <v>101</v>
      </c>
      <c r="H524" s="26">
        <v>900000</v>
      </c>
      <c r="I524" s="26">
        <f t="shared" si="57"/>
        <v>135000</v>
      </c>
      <c r="J524" s="26">
        <f t="shared" si="58"/>
        <v>23400</v>
      </c>
      <c r="K524" s="32">
        <f t="shared" si="61"/>
        <v>158400</v>
      </c>
      <c r="L524" s="33"/>
      <c r="M524" s="34">
        <f t="shared" si="59"/>
        <v>110880</v>
      </c>
      <c r="N524" s="34">
        <f t="shared" si="62"/>
        <v>110880</v>
      </c>
      <c r="O524" s="34">
        <f t="shared" si="60"/>
        <v>47520</v>
      </c>
      <c r="P524" s="35">
        <v>44348</v>
      </c>
      <c r="Q524" s="35">
        <v>44712</v>
      </c>
      <c r="R524" s="20" t="s">
        <v>27</v>
      </c>
      <c r="S524" s="37" t="s">
        <v>1033</v>
      </c>
    </row>
    <row r="525" s="5" customFormat="1" ht="20.1" customHeight="1" spans="1:19">
      <c r="A525" s="20">
        <v>520</v>
      </c>
      <c r="B525" s="20" t="s">
        <v>301</v>
      </c>
      <c r="C525" s="22" t="s">
        <v>2867</v>
      </c>
      <c r="D525" s="21">
        <v>1700</v>
      </c>
      <c r="E525" s="23">
        <v>38.89</v>
      </c>
      <c r="F525" s="24">
        <f t="shared" si="56"/>
        <v>43.713036770378</v>
      </c>
      <c r="G525" s="25" t="s">
        <v>70</v>
      </c>
      <c r="H525" s="26">
        <v>510000</v>
      </c>
      <c r="I525" s="26">
        <f t="shared" si="57"/>
        <v>76500</v>
      </c>
      <c r="J525" s="26">
        <f t="shared" si="58"/>
        <v>13260</v>
      </c>
      <c r="K525" s="32">
        <f t="shared" si="61"/>
        <v>89760</v>
      </c>
      <c r="L525" s="33"/>
      <c r="M525" s="34">
        <f t="shared" si="59"/>
        <v>62832</v>
      </c>
      <c r="N525" s="34">
        <f t="shared" si="62"/>
        <v>62832</v>
      </c>
      <c r="O525" s="34">
        <f t="shared" si="60"/>
        <v>26928</v>
      </c>
      <c r="P525" s="35">
        <v>44349</v>
      </c>
      <c r="Q525" s="35">
        <v>44713</v>
      </c>
      <c r="R525" s="20" t="s">
        <v>24</v>
      </c>
      <c r="S525" s="37" t="s">
        <v>1019</v>
      </c>
    </row>
    <row r="526" s="5" customFormat="1" ht="20.1" customHeight="1" spans="1:19">
      <c r="A526" s="20">
        <v>521</v>
      </c>
      <c r="B526" s="20" t="s">
        <v>1138</v>
      </c>
      <c r="C526" s="22" t="s">
        <v>2868</v>
      </c>
      <c r="D526" s="21">
        <v>3000</v>
      </c>
      <c r="E526" s="23">
        <v>73.64</v>
      </c>
      <c r="F526" s="24">
        <f t="shared" si="56"/>
        <v>40.7387289516567</v>
      </c>
      <c r="G526" s="25" t="s">
        <v>60</v>
      </c>
      <c r="H526" s="26">
        <v>900000</v>
      </c>
      <c r="I526" s="26">
        <f t="shared" si="57"/>
        <v>135000</v>
      </c>
      <c r="J526" s="26">
        <f t="shared" si="58"/>
        <v>23400</v>
      </c>
      <c r="K526" s="32">
        <f t="shared" si="61"/>
        <v>158400</v>
      </c>
      <c r="L526" s="33"/>
      <c r="M526" s="34">
        <f t="shared" si="59"/>
        <v>110880</v>
      </c>
      <c r="N526" s="34">
        <f t="shared" si="62"/>
        <v>110880</v>
      </c>
      <c r="O526" s="34">
        <f t="shared" si="60"/>
        <v>47520</v>
      </c>
      <c r="P526" s="35">
        <v>44349</v>
      </c>
      <c r="Q526" s="35">
        <v>44713</v>
      </c>
      <c r="R526" s="20" t="s">
        <v>24</v>
      </c>
      <c r="S526" s="37" t="s">
        <v>1140</v>
      </c>
    </row>
    <row r="527" s="5" customFormat="1" ht="20.1" customHeight="1" spans="1:19">
      <c r="A527" s="20">
        <v>522</v>
      </c>
      <c r="B527" s="27" t="s">
        <v>1150</v>
      </c>
      <c r="C527" s="22" t="s">
        <v>2869</v>
      </c>
      <c r="D527" s="21">
        <v>2300</v>
      </c>
      <c r="E527" s="23">
        <v>53.87</v>
      </c>
      <c r="F527" s="24">
        <f t="shared" si="56"/>
        <v>42.6953777612772</v>
      </c>
      <c r="G527" s="25" t="s">
        <v>162</v>
      </c>
      <c r="H527" s="44">
        <f>D527*300</f>
        <v>690000</v>
      </c>
      <c r="I527" s="44">
        <v>62098.68</v>
      </c>
      <c r="J527" s="44">
        <v>10765.32</v>
      </c>
      <c r="K527" s="45">
        <f t="shared" si="61"/>
        <v>72864</v>
      </c>
      <c r="L527" s="48"/>
      <c r="M527" s="44">
        <f t="shared" si="59"/>
        <v>51004.8</v>
      </c>
      <c r="N527" s="44">
        <f t="shared" si="62"/>
        <v>51004.8</v>
      </c>
      <c r="O527" s="44">
        <f t="shared" si="60"/>
        <v>21859.2</v>
      </c>
      <c r="P527" s="35">
        <v>44348</v>
      </c>
      <c r="Q527" s="35">
        <v>44516</v>
      </c>
      <c r="R527" s="20" t="s">
        <v>24</v>
      </c>
      <c r="S527" s="37" t="s">
        <v>1152</v>
      </c>
    </row>
    <row r="528" s="5" customFormat="1" ht="20.1" customHeight="1" spans="1:19">
      <c r="A528" s="20">
        <v>523</v>
      </c>
      <c r="B528" s="21" t="s">
        <v>971</v>
      </c>
      <c r="C528" s="22" t="s">
        <v>2870</v>
      </c>
      <c r="D528" s="21">
        <v>1800</v>
      </c>
      <c r="E528" s="23">
        <v>41.3</v>
      </c>
      <c r="F528" s="24">
        <f t="shared" si="56"/>
        <v>43.5835351089588</v>
      </c>
      <c r="G528" s="25" t="s">
        <v>60</v>
      </c>
      <c r="H528" s="26">
        <v>540000</v>
      </c>
      <c r="I528" s="26">
        <f t="shared" si="57"/>
        <v>81000</v>
      </c>
      <c r="J528" s="26">
        <f t="shared" si="58"/>
        <v>14040</v>
      </c>
      <c r="K528" s="32">
        <f t="shared" si="61"/>
        <v>95040</v>
      </c>
      <c r="L528" s="33"/>
      <c r="M528" s="34">
        <f t="shared" si="59"/>
        <v>66528</v>
      </c>
      <c r="N528" s="34">
        <f t="shared" si="62"/>
        <v>66528</v>
      </c>
      <c r="O528" s="34">
        <f t="shared" si="60"/>
        <v>28512</v>
      </c>
      <c r="P528" s="35">
        <v>44355</v>
      </c>
      <c r="Q528" s="35">
        <v>44719</v>
      </c>
      <c r="R528" s="20" t="s">
        <v>24</v>
      </c>
      <c r="S528" s="37" t="s">
        <v>601</v>
      </c>
    </row>
    <row r="529" s="5" customFormat="1" ht="20.1" customHeight="1" spans="1:19">
      <c r="A529" s="20">
        <v>524</v>
      </c>
      <c r="B529" s="21" t="s">
        <v>2855</v>
      </c>
      <c r="C529" s="22" t="s">
        <v>2871</v>
      </c>
      <c r="D529" s="21">
        <v>2500</v>
      </c>
      <c r="E529" s="23">
        <v>71.22</v>
      </c>
      <c r="F529" s="24">
        <f t="shared" si="56"/>
        <v>35.10249929795</v>
      </c>
      <c r="G529" s="25" t="s">
        <v>271</v>
      </c>
      <c r="H529" s="26">
        <v>750000</v>
      </c>
      <c r="I529" s="26">
        <f t="shared" si="57"/>
        <v>112500</v>
      </c>
      <c r="J529" s="26">
        <f t="shared" si="58"/>
        <v>19500</v>
      </c>
      <c r="K529" s="32">
        <f t="shared" si="61"/>
        <v>132000</v>
      </c>
      <c r="L529" s="33"/>
      <c r="M529" s="34">
        <f t="shared" si="59"/>
        <v>92400</v>
      </c>
      <c r="N529" s="34">
        <f t="shared" si="62"/>
        <v>92400</v>
      </c>
      <c r="O529" s="34">
        <f t="shared" si="60"/>
        <v>39600</v>
      </c>
      <c r="P529" s="35">
        <v>44337</v>
      </c>
      <c r="Q529" s="35">
        <v>44701</v>
      </c>
      <c r="R529" s="20" t="s">
        <v>26</v>
      </c>
      <c r="S529" s="37" t="s">
        <v>1067</v>
      </c>
    </row>
    <row r="530" s="5" customFormat="1" ht="20.1" customHeight="1" spans="1:19">
      <c r="A530" s="20">
        <v>525</v>
      </c>
      <c r="B530" s="21" t="s">
        <v>1128</v>
      </c>
      <c r="C530" s="22" t="s">
        <v>2872</v>
      </c>
      <c r="D530" s="21">
        <v>500</v>
      </c>
      <c r="E530" s="23">
        <v>13.32</v>
      </c>
      <c r="F530" s="24">
        <f t="shared" si="56"/>
        <v>37.5375375375375</v>
      </c>
      <c r="G530" s="25" t="s">
        <v>64</v>
      </c>
      <c r="H530" s="26">
        <v>150000</v>
      </c>
      <c r="I530" s="26">
        <f t="shared" si="57"/>
        <v>22500</v>
      </c>
      <c r="J530" s="26">
        <f t="shared" si="58"/>
        <v>3900</v>
      </c>
      <c r="K530" s="32">
        <f t="shared" si="61"/>
        <v>26400</v>
      </c>
      <c r="L530" s="33"/>
      <c r="M530" s="34">
        <f t="shared" si="59"/>
        <v>18480</v>
      </c>
      <c r="N530" s="34">
        <f t="shared" si="62"/>
        <v>18480</v>
      </c>
      <c r="O530" s="34">
        <f t="shared" si="60"/>
        <v>7920</v>
      </c>
      <c r="P530" s="35">
        <v>44348</v>
      </c>
      <c r="Q530" s="35">
        <v>44712</v>
      </c>
      <c r="R530" s="20" t="s">
        <v>26</v>
      </c>
      <c r="S530" s="37" t="s">
        <v>1142</v>
      </c>
    </row>
    <row r="531" s="5" customFormat="1" ht="20.1" customHeight="1" spans="1:19">
      <c r="A531" s="20">
        <v>526</v>
      </c>
      <c r="B531" s="21" t="s">
        <v>1143</v>
      </c>
      <c r="C531" s="22" t="s">
        <v>2873</v>
      </c>
      <c r="D531" s="21">
        <v>1500</v>
      </c>
      <c r="E531" s="23">
        <v>23.54</v>
      </c>
      <c r="F531" s="24">
        <f t="shared" si="56"/>
        <v>63.7213254035684</v>
      </c>
      <c r="G531" s="25" t="s">
        <v>162</v>
      </c>
      <c r="H531" s="26">
        <v>450000</v>
      </c>
      <c r="I531" s="26">
        <f t="shared" si="57"/>
        <v>67500</v>
      </c>
      <c r="J531" s="26">
        <f t="shared" si="58"/>
        <v>11700</v>
      </c>
      <c r="K531" s="32">
        <f t="shared" si="61"/>
        <v>79200</v>
      </c>
      <c r="L531" s="33"/>
      <c r="M531" s="34">
        <f t="shared" si="59"/>
        <v>55440</v>
      </c>
      <c r="N531" s="34">
        <f t="shared" si="62"/>
        <v>55440</v>
      </c>
      <c r="O531" s="34">
        <f t="shared" si="60"/>
        <v>23760</v>
      </c>
      <c r="P531" s="35">
        <v>44348</v>
      </c>
      <c r="Q531" s="35">
        <v>44712</v>
      </c>
      <c r="R531" s="20" t="s">
        <v>24</v>
      </c>
      <c r="S531" s="37" t="s">
        <v>1147</v>
      </c>
    </row>
    <row r="532" s="5" customFormat="1" ht="20.1" customHeight="1" spans="1:19">
      <c r="A532" s="20">
        <v>527</v>
      </c>
      <c r="B532" s="21" t="s">
        <v>1143</v>
      </c>
      <c r="C532" s="22" t="s">
        <v>2874</v>
      </c>
      <c r="D532" s="21">
        <v>2000</v>
      </c>
      <c r="E532" s="23">
        <v>42.74</v>
      </c>
      <c r="F532" s="24">
        <f t="shared" si="56"/>
        <v>46.7945718296678</v>
      </c>
      <c r="G532" s="25" t="s">
        <v>162</v>
      </c>
      <c r="H532" s="26">
        <v>600000</v>
      </c>
      <c r="I532" s="26">
        <f t="shared" si="57"/>
        <v>90000</v>
      </c>
      <c r="J532" s="26">
        <f t="shared" si="58"/>
        <v>15600</v>
      </c>
      <c r="K532" s="32">
        <f t="shared" si="61"/>
        <v>105600</v>
      </c>
      <c r="L532" s="33"/>
      <c r="M532" s="34">
        <f t="shared" si="59"/>
        <v>73920</v>
      </c>
      <c r="N532" s="34">
        <f t="shared" si="62"/>
        <v>73920</v>
      </c>
      <c r="O532" s="34">
        <f t="shared" si="60"/>
        <v>31680</v>
      </c>
      <c r="P532" s="35">
        <v>44348</v>
      </c>
      <c r="Q532" s="35">
        <v>44712</v>
      </c>
      <c r="R532" s="20" t="s">
        <v>24</v>
      </c>
      <c r="S532" s="37" t="s">
        <v>749</v>
      </c>
    </row>
    <row r="533" s="5" customFormat="1" ht="20.1" customHeight="1" spans="1:19">
      <c r="A533" s="20">
        <v>528</v>
      </c>
      <c r="B533" s="21" t="s">
        <v>1143</v>
      </c>
      <c r="C533" s="22" t="s">
        <v>2875</v>
      </c>
      <c r="D533" s="21">
        <v>2000</v>
      </c>
      <c r="E533" s="23">
        <v>45.55</v>
      </c>
      <c r="F533" s="24">
        <f t="shared" si="56"/>
        <v>43.9077936333699</v>
      </c>
      <c r="G533" s="25" t="s">
        <v>60</v>
      </c>
      <c r="H533" s="26">
        <v>600000</v>
      </c>
      <c r="I533" s="26">
        <f t="shared" si="57"/>
        <v>90000</v>
      </c>
      <c r="J533" s="26">
        <f t="shared" si="58"/>
        <v>15600</v>
      </c>
      <c r="K533" s="32">
        <f t="shared" si="61"/>
        <v>105600</v>
      </c>
      <c r="L533" s="33"/>
      <c r="M533" s="34">
        <f t="shared" si="59"/>
        <v>73920</v>
      </c>
      <c r="N533" s="34">
        <f t="shared" si="62"/>
        <v>73920</v>
      </c>
      <c r="O533" s="34">
        <f t="shared" si="60"/>
        <v>31680</v>
      </c>
      <c r="P533" s="35">
        <v>44348</v>
      </c>
      <c r="Q533" s="35">
        <v>44712</v>
      </c>
      <c r="R533" s="20" t="s">
        <v>24</v>
      </c>
      <c r="S533" s="37" t="s">
        <v>1145</v>
      </c>
    </row>
    <row r="534" s="5" customFormat="1" ht="20.1" customHeight="1" spans="1:19">
      <c r="A534" s="20">
        <v>529</v>
      </c>
      <c r="B534" s="21" t="s">
        <v>1153</v>
      </c>
      <c r="C534" s="22" t="s">
        <v>2876</v>
      </c>
      <c r="D534" s="21">
        <v>1800</v>
      </c>
      <c r="E534" s="23">
        <v>46.78</v>
      </c>
      <c r="F534" s="24">
        <f t="shared" si="56"/>
        <v>38.4779820436084</v>
      </c>
      <c r="G534" s="25" t="s">
        <v>60</v>
      </c>
      <c r="H534" s="26">
        <v>540000</v>
      </c>
      <c r="I534" s="26">
        <f t="shared" si="57"/>
        <v>81000</v>
      </c>
      <c r="J534" s="26">
        <f t="shared" si="58"/>
        <v>14040</v>
      </c>
      <c r="K534" s="32">
        <f t="shared" si="61"/>
        <v>95040</v>
      </c>
      <c r="L534" s="33"/>
      <c r="M534" s="34">
        <f t="shared" si="59"/>
        <v>66528</v>
      </c>
      <c r="N534" s="34">
        <f t="shared" si="62"/>
        <v>66528</v>
      </c>
      <c r="O534" s="34">
        <f t="shared" si="60"/>
        <v>28512</v>
      </c>
      <c r="P534" s="35">
        <v>44348</v>
      </c>
      <c r="Q534" s="35">
        <v>44712</v>
      </c>
      <c r="R534" s="20" t="s">
        <v>24</v>
      </c>
      <c r="S534" s="37" t="s">
        <v>1155</v>
      </c>
    </row>
    <row r="535" s="5" customFormat="1" ht="20.1" customHeight="1" spans="1:19">
      <c r="A535" s="20">
        <v>530</v>
      </c>
      <c r="B535" s="27" t="s">
        <v>1156</v>
      </c>
      <c r="C535" s="22" t="s">
        <v>2877</v>
      </c>
      <c r="D535" s="21">
        <v>2500</v>
      </c>
      <c r="E535" s="23">
        <v>63.45</v>
      </c>
      <c r="F535" s="24">
        <f t="shared" si="56"/>
        <v>39.4011032308905</v>
      </c>
      <c r="G535" s="25" t="s">
        <v>64</v>
      </c>
      <c r="H535" s="26">
        <v>750000</v>
      </c>
      <c r="I535" s="26">
        <f t="shared" si="57"/>
        <v>112500</v>
      </c>
      <c r="J535" s="26">
        <f t="shared" si="58"/>
        <v>19500</v>
      </c>
      <c r="K535" s="32">
        <f t="shared" si="61"/>
        <v>132000</v>
      </c>
      <c r="L535" s="33"/>
      <c r="M535" s="34">
        <f t="shared" si="59"/>
        <v>92400</v>
      </c>
      <c r="N535" s="34">
        <f t="shared" si="62"/>
        <v>92400</v>
      </c>
      <c r="O535" s="34">
        <f t="shared" si="60"/>
        <v>39600</v>
      </c>
      <c r="P535" s="35">
        <v>44352</v>
      </c>
      <c r="Q535" s="35">
        <v>44716</v>
      </c>
      <c r="R535" s="20" t="s">
        <v>24</v>
      </c>
      <c r="S535" s="37" t="s">
        <v>124</v>
      </c>
    </row>
    <row r="536" s="5" customFormat="1" ht="20.1" customHeight="1" spans="1:19">
      <c r="A536" s="20">
        <v>531</v>
      </c>
      <c r="B536" s="21" t="s">
        <v>1143</v>
      </c>
      <c r="C536" s="22" t="s">
        <v>2878</v>
      </c>
      <c r="D536" s="21">
        <v>2000</v>
      </c>
      <c r="E536" s="23">
        <v>48.48</v>
      </c>
      <c r="F536" s="24">
        <f t="shared" si="56"/>
        <v>41.2541254125413</v>
      </c>
      <c r="G536" s="25" t="s">
        <v>162</v>
      </c>
      <c r="H536" s="26">
        <v>600000</v>
      </c>
      <c r="I536" s="26">
        <f t="shared" si="57"/>
        <v>90000</v>
      </c>
      <c r="J536" s="26">
        <f t="shared" si="58"/>
        <v>15600</v>
      </c>
      <c r="K536" s="32">
        <f t="shared" si="61"/>
        <v>105600</v>
      </c>
      <c r="L536" s="33"/>
      <c r="M536" s="34">
        <f t="shared" si="59"/>
        <v>73920</v>
      </c>
      <c r="N536" s="34">
        <f t="shared" si="62"/>
        <v>73920</v>
      </c>
      <c r="O536" s="34">
        <f t="shared" si="60"/>
        <v>31680</v>
      </c>
      <c r="P536" s="35">
        <v>44348</v>
      </c>
      <c r="Q536" s="35">
        <v>44712</v>
      </c>
      <c r="R536" s="20" t="s">
        <v>24</v>
      </c>
      <c r="S536" s="37" t="s">
        <v>1159</v>
      </c>
    </row>
    <row r="537" s="5" customFormat="1" ht="20.1" customHeight="1" spans="1:19">
      <c r="A537" s="20">
        <v>532</v>
      </c>
      <c r="B537" s="20" t="s">
        <v>1138</v>
      </c>
      <c r="C537" s="22" t="s">
        <v>2879</v>
      </c>
      <c r="D537" s="21">
        <v>3000</v>
      </c>
      <c r="E537" s="23">
        <v>70.18</v>
      </c>
      <c r="F537" s="24">
        <f t="shared" si="56"/>
        <v>42.747221430607</v>
      </c>
      <c r="G537" s="25" t="s">
        <v>162</v>
      </c>
      <c r="H537" s="26">
        <v>900000</v>
      </c>
      <c r="I537" s="26">
        <f t="shared" si="57"/>
        <v>135000</v>
      </c>
      <c r="J537" s="26">
        <f t="shared" si="58"/>
        <v>23400</v>
      </c>
      <c r="K537" s="32">
        <f t="shared" si="61"/>
        <v>158400</v>
      </c>
      <c r="L537" s="33"/>
      <c r="M537" s="34">
        <f t="shared" si="59"/>
        <v>110880</v>
      </c>
      <c r="N537" s="34">
        <f t="shared" si="62"/>
        <v>110880</v>
      </c>
      <c r="O537" s="34">
        <f t="shared" si="60"/>
        <v>47520</v>
      </c>
      <c r="P537" s="35">
        <v>44349</v>
      </c>
      <c r="Q537" s="35">
        <v>44713</v>
      </c>
      <c r="R537" s="20" t="s">
        <v>24</v>
      </c>
      <c r="S537" s="37" t="s">
        <v>1140</v>
      </c>
    </row>
    <row r="538" s="5" customFormat="1" ht="20.1" customHeight="1" spans="1:19">
      <c r="A538" s="20">
        <v>533</v>
      </c>
      <c r="B538" s="21" t="s">
        <v>1161</v>
      </c>
      <c r="C538" s="22" t="s">
        <v>2880</v>
      </c>
      <c r="D538" s="21">
        <v>1600</v>
      </c>
      <c r="E538" s="23">
        <v>41.94</v>
      </c>
      <c r="F538" s="24">
        <f t="shared" si="56"/>
        <v>38.1497377205532</v>
      </c>
      <c r="G538" s="25" t="s">
        <v>64</v>
      </c>
      <c r="H538" s="26">
        <v>480000</v>
      </c>
      <c r="I538" s="26">
        <f t="shared" si="57"/>
        <v>72000</v>
      </c>
      <c r="J538" s="26">
        <f t="shared" si="58"/>
        <v>12480</v>
      </c>
      <c r="K538" s="32">
        <f t="shared" si="61"/>
        <v>84480</v>
      </c>
      <c r="L538" s="33"/>
      <c r="M538" s="34">
        <f t="shared" si="59"/>
        <v>59136</v>
      </c>
      <c r="N538" s="34">
        <f t="shared" si="62"/>
        <v>59136</v>
      </c>
      <c r="O538" s="34">
        <f t="shared" si="60"/>
        <v>25344</v>
      </c>
      <c r="P538" s="35">
        <v>44348</v>
      </c>
      <c r="Q538" s="35">
        <v>44712</v>
      </c>
      <c r="R538" s="20" t="s">
        <v>27</v>
      </c>
      <c r="S538" s="37" t="s">
        <v>1013</v>
      </c>
    </row>
    <row r="539" s="5" customFormat="1" ht="20.1" customHeight="1" spans="1:19">
      <c r="A539" s="20">
        <v>534</v>
      </c>
      <c r="B539" s="21" t="s">
        <v>1161</v>
      </c>
      <c r="C539" s="22" t="s">
        <v>2881</v>
      </c>
      <c r="D539" s="21">
        <v>1700</v>
      </c>
      <c r="E539" s="23">
        <v>52.02</v>
      </c>
      <c r="F539" s="24">
        <f t="shared" si="56"/>
        <v>32.6797385620915</v>
      </c>
      <c r="G539" s="25" t="s">
        <v>64</v>
      </c>
      <c r="H539" s="26">
        <v>510000</v>
      </c>
      <c r="I539" s="26">
        <f t="shared" si="57"/>
        <v>76500</v>
      </c>
      <c r="J539" s="26">
        <f t="shared" si="58"/>
        <v>13260</v>
      </c>
      <c r="K539" s="32">
        <f t="shared" si="61"/>
        <v>89760</v>
      </c>
      <c r="L539" s="33"/>
      <c r="M539" s="34">
        <f t="shared" si="59"/>
        <v>62832</v>
      </c>
      <c r="N539" s="34">
        <f t="shared" si="62"/>
        <v>62832</v>
      </c>
      <c r="O539" s="34">
        <f t="shared" si="60"/>
        <v>26928</v>
      </c>
      <c r="P539" s="35">
        <v>44348</v>
      </c>
      <c r="Q539" s="35">
        <v>44712</v>
      </c>
      <c r="R539" s="20" t="s">
        <v>27</v>
      </c>
      <c r="S539" s="37" t="s">
        <v>1013</v>
      </c>
    </row>
    <row r="540" s="5" customFormat="1" ht="20.1" customHeight="1" spans="1:19">
      <c r="A540" s="20">
        <v>535</v>
      </c>
      <c r="B540" s="21" t="s">
        <v>1165</v>
      </c>
      <c r="C540" s="22" t="s">
        <v>2882</v>
      </c>
      <c r="D540" s="21">
        <v>5000</v>
      </c>
      <c r="E540" s="23">
        <v>116.94</v>
      </c>
      <c r="F540" s="24">
        <f t="shared" si="56"/>
        <v>42.7569693860099</v>
      </c>
      <c r="G540" s="25" t="s">
        <v>216</v>
      </c>
      <c r="H540" s="26">
        <v>1500000</v>
      </c>
      <c r="I540" s="26">
        <f t="shared" si="57"/>
        <v>225000</v>
      </c>
      <c r="J540" s="26">
        <f t="shared" si="58"/>
        <v>39000</v>
      </c>
      <c r="K540" s="32">
        <f t="shared" si="61"/>
        <v>264000</v>
      </c>
      <c r="L540" s="33"/>
      <c r="M540" s="34">
        <f t="shared" si="59"/>
        <v>184800</v>
      </c>
      <c r="N540" s="34">
        <f t="shared" si="62"/>
        <v>184800</v>
      </c>
      <c r="O540" s="34">
        <f t="shared" si="60"/>
        <v>79200</v>
      </c>
      <c r="P540" s="35">
        <v>44348</v>
      </c>
      <c r="Q540" s="35">
        <v>44712</v>
      </c>
      <c r="R540" s="20" t="s">
        <v>28</v>
      </c>
      <c r="S540" s="37" t="s">
        <v>1167</v>
      </c>
    </row>
    <row r="541" s="5" customFormat="1" ht="20.1" customHeight="1" spans="1:19">
      <c r="A541" s="20">
        <v>536</v>
      </c>
      <c r="B541" s="21" t="s">
        <v>1168</v>
      </c>
      <c r="C541" s="22" t="s">
        <v>2883</v>
      </c>
      <c r="D541" s="21">
        <v>2200</v>
      </c>
      <c r="E541" s="23">
        <v>50</v>
      </c>
      <c r="F541" s="24">
        <f t="shared" si="56"/>
        <v>44</v>
      </c>
      <c r="G541" s="25" t="s">
        <v>60</v>
      </c>
      <c r="H541" s="26">
        <v>660000</v>
      </c>
      <c r="I541" s="26">
        <f t="shared" si="57"/>
        <v>99000</v>
      </c>
      <c r="J541" s="26">
        <f t="shared" si="58"/>
        <v>17160</v>
      </c>
      <c r="K541" s="32">
        <f t="shared" si="61"/>
        <v>116160</v>
      </c>
      <c r="L541" s="33"/>
      <c r="M541" s="34">
        <f t="shared" si="59"/>
        <v>81312</v>
      </c>
      <c r="N541" s="34">
        <f t="shared" si="62"/>
        <v>81312</v>
      </c>
      <c r="O541" s="34">
        <f t="shared" si="60"/>
        <v>34848</v>
      </c>
      <c r="P541" s="35">
        <v>44348</v>
      </c>
      <c r="Q541" s="35">
        <v>44712</v>
      </c>
      <c r="R541" s="20" t="s">
        <v>27</v>
      </c>
      <c r="S541" s="37" t="s">
        <v>1170</v>
      </c>
    </row>
    <row r="542" s="5" customFormat="1" ht="20.1" customHeight="1" spans="1:19">
      <c r="A542" s="20">
        <v>537</v>
      </c>
      <c r="B542" s="21" t="s">
        <v>1171</v>
      </c>
      <c r="C542" s="22" t="s">
        <v>2884</v>
      </c>
      <c r="D542" s="21">
        <v>800</v>
      </c>
      <c r="E542" s="23">
        <v>27</v>
      </c>
      <c r="F542" s="24">
        <f t="shared" si="56"/>
        <v>29.6296296296296</v>
      </c>
      <c r="G542" s="25" t="s">
        <v>60</v>
      </c>
      <c r="H542" s="26">
        <v>240000</v>
      </c>
      <c r="I542" s="26">
        <f t="shared" si="57"/>
        <v>36000</v>
      </c>
      <c r="J542" s="26">
        <f t="shared" si="58"/>
        <v>6240</v>
      </c>
      <c r="K542" s="32">
        <f t="shared" si="61"/>
        <v>42240</v>
      </c>
      <c r="L542" s="33"/>
      <c r="M542" s="34">
        <f t="shared" si="59"/>
        <v>29568</v>
      </c>
      <c r="N542" s="34">
        <f t="shared" si="62"/>
        <v>29568</v>
      </c>
      <c r="O542" s="34">
        <f t="shared" si="60"/>
        <v>12672</v>
      </c>
      <c r="P542" s="35">
        <v>44348</v>
      </c>
      <c r="Q542" s="35">
        <v>44712</v>
      </c>
      <c r="R542" s="20" t="s">
        <v>27</v>
      </c>
      <c r="S542" s="37" t="s">
        <v>1170</v>
      </c>
    </row>
    <row r="543" s="5" customFormat="1" ht="20.1" customHeight="1" spans="1:19">
      <c r="A543" s="20">
        <v>538</v>
      </c>
      <c r="B543" s="21" t="s">
        <v>1176</v>
      </c>
      <c r="C543" s="22" t="s">
        <v>2885</v>
      </c>
      <c r="D543" s="21">
        <v>1200</v>
      </c>
      <c r="E543" s="23">
        <v>36.12</v>
      </c>
      <c r="F543" s="24">
        <f t="shared" si="56"/>
        <v>33.2225913621262</v>
      </c>
      <c r="G543" s="25" t="s">
        <v>60</v>
      </c>
      <c r="H543" s="26">
        <v>360000</v>
      </c>
      <c r="I543" s="26">
        <f t="shared" si="57"/>
        <v>54000</v>
      </c>
      <c r="J543" s="26">
        <f t="shared" si="58"/>
        <v>9360</v>
      </c>
      <c r="K543" s="32">
        <f t="shared" si="61"/>
        <v>63360</v>
      </c>
      <c r="L543" s="33"/>
      <c r="M543" s="34">
        <f t="shared" si="59"/>
        <v>44352</v>
      </c>
      <c r="N543" s="34">
        <f t="shared" si="62"/>
        <v>44352</v>
      </c>
      <c r="O543" s="34">
        <f t="shared" si="60"/>
        <v>19008</v>
      </c>
      <c r="P543" s="35">
        <v>44348</v>
      </c>
      <c r="Q543" s="35">
        <v>44712</v>
      </c>
      <c r="R543" s="20" t="s">
        <v>24</v>
      </c>
      <c r="S543" s="37" t="s">
        <v>1178</v>
      </c>
    </row>
    <row r="544" s="5" customFormat="1" ht="20.1" customHeight="1" spans="1:19">
      <c r="A544" s="20">
        <v>539</v>
      </c>
      <c r="B544" s="21" t="s">
        <v>1179</v>
      </c>
      <c r="C544" s="22" t="s">
        <v>2886</v>
      </c>
      <c r="D544" s="21">
        <v>1000</v>
      </c>
      <c r="E544" s="23">
        <v>28.85</v>
      </c>
      <c r="F544" s="24">
        <f t="shared" si="56"/>
        <v>34.6620450606586</v>
      </c>
      <c r="G544" s="25" t="s">
        <v>60</v>
      </c>
      <c r="H544" s="26">
        <v>300000</v>
      </c>
      <c r="I544" s="26">
        <f t="shared" si="57"/>
        <v>45000</v>
      </c>
      <c r="J544" s="26">
        <f t="shared" si="58"/>
        <v>7800</v>
      </c>
      <c r="K544" s="32">
        <f t="shared" si="61"/>
        <v>52800</v>
      </c>
      <c r="L544" s="33"/>
      <c r="M544" s="34">
        <f t="shared" si="59"/>
        <v>36960</v>
      </c>
      <c r="N544" s="34">
        <f t="shared" si="62"/>
        <v>36960</v>
      </c>
      <c r="O544" s="34">
        <f t="shared" si="60"/>
        <v>15840</v>
      </c>
      <c r="P544" s="35">
        <v>44348</v>
      </c>
      <c r="Q544" s="35">
        <v>44712</v>
      </c>
      <c r="R544" s="20" t="s">
        <v>24</v>
      </c>
      <c r="S544" s="37" t="s">
        <v>1181</v>
      </c>
    </row>
    <row r="545" s="5" customFormat="1" ht="20.1" customHeight="1" spans="1:19">
      <c r="A545" s="20">
        <v>540</v>
      </c>
      <c r="B545" s="21" t="s">
        <v>2887</v>
      </c>
      <c r="C545" s="22" t="s">
        <v>2888</v>
      </c>
      <c r="D545" s="21">
        <v>400</v>
      </c>
      <c r="E545" s="23">
        <v>9.8</v>
      </c>
      <c r="F545" s="24">
        <f t="shared" si="56"/>
        <v>40.8163265306122</v>
      </c>
      <c r="G545" s="25" t="s">
        <v>60</v>
      </c>
      <c r="H545" s="26">
        <v>120000</v>
      </c>
      <c r="I545" s="26">
        <f t="shared" si="57"/>
        <v>18000</v>
      </c>
      <c r="J545" s="26">
        <f t="shared" si="58"/>
        <v>3120</v>
      </c>
      <c r="K545" s="32">
        <f t="shared" si="61"/>
        <v>21120</v>
      </c>
      <c r="L545" s="33"/>
      <c r="M545" s="34">
        <f t="shared" si="59"/>
        <v>14784</v>
      </c>
      <c r="N545" s="34">
        <f t="shared" si="62"/>
        <v>14784</v>
      </c>
      <c r="O545" s="34">
        <f t="shared" si="60"/>
        <v>6336</v>
      </c>
      <c r="P545" s="35">
        <v>44348</v>
      </c>
      <c r="Q545" s="35">
        <v>44712</v>
      </c>
      <c r="R545" s="20" t="s">
        <v>24</v>
      </c>
      <c r="S545" s="37" t="s">
        <v>504</v>
      </c>
    </row>
    <row r="546" s="5" customFormat="1" ht="20.1" customHeight="1" spans="1:19">
      <c r="A546" s="20">
        <v>541</v>
      </c>
      <c r="B546" s="21" t="s">
        <v>1173</v>
      </c>
      <c r="C546" s="22" t="s">
        <v>2889</v>
      </c>
      <c r="D546" s="21">
        <v>1600</v>
      </c>
      <c r="E546" s="23">
        <v>24.11</v>
      </c>
      <c r="F546" s="24">
        <f t="shared" si="56"/>
        <v>66.3625051845707</v>
      </c>
      <c r="G546" s="25" t="s">
        <v>60</v>
      </c>
      <c r="H546" s="26">
        <v>480000</v>
      </c>
      <c r="I546" s="26">
        <f t="shared" si="57"/>
        <v>72000</v>
      </c>
      <c r="J546" s="26">
        <f t="shared" si="58"/>
        <v>12480</v>
      </c>
      <c r="K546" s="32">
        <f t="shared" si="61"/>
        <v>84480</v>
      </c>
      <c r="L546" s="33"/>
      <c r="M546" s="34">
        <f t="shared" si="59"/>
        <v>59136</v>
      </c>
      <c r="N546" s="34">
        <f t="shared" si="62"/>
        <v>59136</v>
      </c>
      <c r="O546" s="34">
        <f t="shared" si="60"/>
        <v>25344</v>
      </c>
      <c r="P546" s="35">
        <v>44348</v>
      </c>
      <c r="Q546" s="35">
        <v>44712</v>
      </c>
      <c r="R546" s="20" t="s">
        <v>24</v>
      </c>
      <c r="S546" s="37" t="s">
        <v>1175</v>
      </c>
    </row>
    <row r="547" s="5" customFormat="1" ht="20.1" customHeight="1" spans="1:19">
      <c r="A547" s="20">
        <v>542</v>
      </c>
      <c r="B547" s="21" t="s">
        <v>1173</v>
      </c>
      <c r="C547" s="22" t="s">
        <v>2890</v>
      </c>
      <c r="D547" s="21">
        <v>1500</v>
      </c>
      <c r="E547" s="23">
        <v>34.2</v>
      </c>
      <c r="F547" s="24">
        <f t="shared" si="56"/>
        <v>43.859649122807</v>
      </c>
      <c r="G547" s="25" t="s">
        <v>60</v>
      </c>
      <c r="H547" s="26">
        <v>450000</v>
      </c>
      <c r="I547" s="26">
        <f t="shared" si="57"/>
        <v>67500</v>
      </c>
      <c r="J547" s="26">
        <f t="shared" si="58"/>
        <v>11700</v>
      </c>
      <c r="K547" s="32">
        <f t="shared" si="61"/>
        <v>79200</v>
      </c>
      <c r="L547" s="33"/>
      <c r="M547" s="34">
        <f t="shared" si="59"/>
        <v>55440</v>
      </c>
      <c r="N547" s="34">
        <f t="shared" si="62"/>
        <v>55440</v>
      </c>
      <c r="O547" s="34">
        <f t="shared" si="60"/>
        <v>23760</v>
      </c>
      <c r="P547" s="35">
        <v>44348</v>
      </c>
      <c r="Q547" s="35">
        <v>44712</v>
      </c>
      <c r="R547" s="20" t="s">
        <v>24</v>
      </c>
      <c r="S547" s="37" t="s">
        <v>1175</v>
      </c>
    </row>
    <row r="548" s="5" customFormat="1" ht="20.1" customHeight="1" spans="1:19">
      <c r="A548" s="20">
        <v>543</v>
      </c>
      <c r="B548" s="27" t="s">
        <v>859</v>
      </c>
      <c r="C548" s="22" t="s">
        <v>2891</v>
      </c>
      <c r="D548" s="21">
        <v>2000</v>
      </c>
      <c r="E548" s="23">
        <v>56.69</v>
      </c>
      <c r="F548" s="24">
        <f t="shared" si="56"/>
        <v>35.2795907567472</v>
      </c>
      <c r="G548" s="25" t="s">
        <v>60</v>
      </c>
      <c r="H548" s="26">
        <v>600000</v>
      </c>
      <c r="I548" s="26">
        <f t="shared" si="57"/>
        <v>90000</v>
      </c>
      <c r="J548" s="26">
        <f t="shared" si="58"/>
        <v>15600</v>
      </c>
      <c r="K548" s="32">
        <f t="shared" si="61"/>
        <v>105600</v>
      </c>
      <c r="L548" s="33"/>
      <c r="M548" s="34">
        <f t="shared" si="59"/>
        <v>73920</v>
      </c>
      <c r="N548" s="34">
        <f t="shared" si="62"/>
        <v>73920</v>
      </c>
      <c r="O548" s="34">
        <f t="shared" si="60"/>
        <v>31680</v>
      </c>
      <c r="P548" s="35">
        <v>44355</v>
      </c>
      <c r="Q548" s="35">
        <v>44719</v>
      </c>
      <c r="R548" s="20" t="s">
        <v>27</v>
      </c>
      <c r="S548" s="37" t="s">
        <v>1184</v>
      </c>
    </row>
    <row r="549" s="5" customFormat="1" ht="20.1" customHeight="1" spans="1:19">
      <c r="A549" s="20">
        <v>544</v>
      </c>
      <c r="B549" s="21" t="s">
        <v>2892</v>
      </c>
      <c r="C549" s="22" t="s">
        <v>2893</v>
      </c>
      <c r="D549" s="21">
        <v>2000</v>
      </c>
      <c r="E549" s="23">
        <v>46.35</v>
      </c>
      <c r="F549" s="24">
        <f t="shared" si="56"/>
        <v>43.1499460625674</v>
      </c>
      <c r="G549" s="25" t="s">
        <v>64</v>
      </c>
      <c r="H549" s="26">
        <v>600000</v>
      </c>
      <c r="I549" s="26">
        <f t="shared" si="57"/>
        <v>90000</v>
      </c>
      <c r="J549" s="26">
        <f t="shared" si="58"/>
        <v>15600</v>
      </c>
      <c r="K549" s="32">
        <f t="shared" si="61"/>
        <v>105600</v>
      </c>
      <c r="L549" s="33"/>
      <c r="M549" s="34">
        <f t="shared" si="59"/>
        <v>73920</v>
      </c>
      <c r="N549" s="34">
        <f t="shared" si="62"/>
        <v>73920</v>
      </c>
      <c r="O549" s="34">
        <f t="shared" si="60"/>
        <v>31680</v>
      </c>
      <c r="P549" s="35">
        <v>44353</v>
      </c>
      <c r="Q549" s="35">
        <v>44717</v>
      </c>
      <c r="R549" s="20" t="s">
        <v>26</v>
      </c>
      <c r="S549" s="37" t="s">
        <v>2894</v>
      </c>
    </row>
    <row r="550" s="5" customFormat="1" ht="20.1" customHeight="1" spans="1:19">
      <c r="A550" s="20">
        <v>545</v>
      </c>
      <c r="B550" s="21" t="s">
        <v>1185</v>
      </c>
      <c r="C550" s="22" t="s">
        <v>2895</v>
      </c>
      <c r="D550" s="21">
        <v>1600</v>
      </c>
      <c r="E550" s="23">
        <v>38.21</v>
      </c>
      <c r="F550" s="24">
        <f t="shared" si="56"/>
        <v>41.873855011777</v>
      </c>
      <c r="G550" s="25" t="s">
        <v>60</v>
      </c>
      <c r="H550" s="26">
        <v>480000</v>
      </c>
      <c r="I550" s="26">
        <f t="shared" si="57"/>
        <v>72000</v>
      </c>
      <c r="J550" s="26">
        <f t="shared" si="58"/>
        <v>12480</v>
      </c>
      <c r="K550" s="32">
        <f t="shared" si="61"/>
        <v>84480</v>
      </c>
      <c r="L550" s="33"/>
      <c r="M550" s="34">
        <f t="shared" si="59"/>
        <v>59136</v>
      </c>
      <c r="N550" s="34">
        <f t="shared" si="62"/>
        <v>59136</v>
      </c>
      <c r="O550" s="34">
        <f t="shared" si="60"/>
        <v>25344</v>
      </c>
      <c r="P550" s="35">
        <v>44348</v>
      </c>
      <c r="Q550" s="35">
        <v>44712</v>
      </c>
      <c r="R550" s="20" t="s">
        <v>27</v>
      </c>
      <c r="S550" s="37" t="s">
        <v>1187</v>
      </c>
    </row>
    <row r="551" s="5" customFormat="1" ht="20.1" customHeight="1" spans="1:19">
      <c r="A551" s="20">
        <v>546</v>
      </c>
      <c r="B551" s="21" t="s">
        <v>1189</v>
      </c>
      <c r="C551" s="22" t="s">
        <v>2896</v>
      </c>
      <c r="D551" s="21">
        <v>1400</v>
      </c>
      <c r="E551" s="23">
        <v>31.84</v>
      </c>
      <c r="F551" s="24">
        <f t="shared" si="56"/>
        <v>43.9698492462312</v>
      </c>
      <c r="G551" s="25" t="s">
        <v>162</v>
      </c>
      <c r="H551" s="26">
        <v>420000</v>
      </c>
      <c r="I551" s="26">
        <f t="shared" si="57"/>
        <v>63000</v>
      </c>
      <c r="J551" s="26">
        <f t="shared" si="58"/>
        <v>10920</v>
      </c>
      <c r="K551" s="32">
        <f t="shared" si="61"/>
        <v>73920</v>
      </c>
      <c r="L551" s="33"/>
      <c r="M551" s="34">
        <f t="shared" si="59"/>
        <v>51744</v>
      </c>
      <c r="N551" s="34">
        <f t="shared" si="62"/>
        <v>51744</v>
      </c>
      <c r="O551" s="34">
        <f t="shared" si="60"/>
        <v>22176</v>
      </c>
      <c r="P551" s="35">
        <v>44348</v>
      </c>
      <c r="Q551" s="35">
        <v>44712</v>
      </c>
      <c r="R551" s="20" t="s">
        <v>27</v>
      </c>
      <c r="S551" s="37" t="s">
        <v>1191</v>
      </c>
    </row>
    <row r="552" s="5" customFormat="1" ht="20.1" customHeight="1" spans="1:19">
      <c r="A552" s="20">
        <v>547</v>
      </c>
      <c r="B552" s="27" t="s">
        <v>1192</v>
      </c>
      <c r="C552" s="22" t="s">
        <v>2897</v>
      </c>
      <c r="D552" s="21">
        <v>1000</v>
      </c>
      <c r="E552" s="23">
        <v>23.31</v>
      </c>
      <c r="F552" s="24">
        <f t="shared" si="56"/>
        <v>42.9000429000429</v>
      </c>
      <c r="G552" s="25" t="s">
        <v>60</v>
      </c>
      <c r="H552" s="26">
        <v>300000</v>
      </c>
      <c r="I552" s="26">
        <f t="shared" si="57"/>
        <v>45000</v>
      </c>
      <c r="J552" s="26">
        <f t="shared" si="58"/>
        <v>7800</v>
      </c>
      <c r="K552" s="32">
        <f t="shared" si="61"/>
        <v>52800</v>
      </c>
      <c r="L552" s="33"/>
      <c r="M552" s="34">
        <f t="shared" si="59"/>
        <v>36960</v>
      </c>
      <c r="N552" s="34">
        <f t="shared" si="62"/>
        <v>36960</v>
      </c>
      <c r="O552" s="34">
        <f t="shared" si="60"/>
        <v>15840</v>
      </c>
      <c r="P552" s="35">
        <v>44362</v>
      </c>
      <c r="Q552" s="35">
        <v>44726</v>
      </c>
      <c r="R552" s="20" t="s">
        <v>24</v>
      </c>
      <c r="S552" s="37" t="s">
        <v>265</v>
      </c>
    </row>
    <row r="553" s="5" customFormat="1" ht="20.1" customHeight="1" spans="1:19">
      <c r="A553" s="20">
        <v>548</v>
      </c>
      <c r="B553" s="21" t="s">
        <v>820</v>
      </c>
      <c r="C553" s="22" t="s">
        <v>2898</v>
      </c>
      <c r="D553" s="21">
        <v>2000</v>
      </c>
      <c r="E553" s="23">
        <v>49.95</v>
      </c>
      <c r="F553" s="24">
        <f t="shared" si="56"/>
        <v>40.04004004004</v>
      </c>
      <c r="G553" s="25" t="s">
        <v>162</v>
      </c>
      <c r="H553" s="26">
        <v>600000</v>
      </c>
      <c r="I553" s="26">
        <f t="shared" si="57"/>
        <v>90000</v>
      </c>
      <c r="J553" s="26">
        <f t="shared" si="58"/>
        <v>15600</v>
      </c>
      <c r="K553" s="32">
        <f t="shared" si="61"/>
        <v>105600</v>
      </c>
      <c r="L553" s="33"/>
      <c r="M553" s="34">
        <f t="shared" si="59"/>
        <v>73920</v>
      </c>
      <c r="N553" s="34">
        <f t="shared" si="62"/>
        <v>73920</v>
      </c>
      <c r="O553" s="34">
        <f t="shared" si="60"/>
        <v>31680</v>
      </c>
      <c r="P553" s="35">
        <v>44348</v>
      </c>
      <c r="Q553" s="35">
        <v>44712</v>
      </c>
      <c r="R553" s="20" t="s">
        <v>24</v>
      </c>
      <c r="S553" s="37" t="s">
        <v>2789</v>
      </c>
    </row>
    <row r="554" s="5" customFormat="1" ht="20.1" customHeight="1" spans="1:19">
      <c r="A554" s="20">
        <v>549</v>
      </c>
      <c r="B554" s="21" t="s">
        <v>1096</v>
      </c>
      <c r="C554" s="22" t="s">
        <v>2899</v>
      </c>
      <c r="D554" s="21">
        <v>2000</v>
      </c>
      <c r="E554" s="23">
        <v>51.17</v>
      </c>
      <c r="F554" s="24">
        <f t="shared" si="56"/>
        <v>39.0854016025015</v>
      </c>
      <c r="G554" s="25" t="s">
        <v>64</v>
      </c>
      <c r="H554" s="26">
        <v>600000</v>
      </c>
      <c r="I554" s="26">
        <f t="shared" si="57"/>
        <v>90000</v>
      </c>
      <c r="J554" s="26">
        <f t="shared" si="58"/>
        <v>15600</v>
      </c>
      <c r="K554" s="32">
        <f t="shared" si="61"/>
        <v>105600</v>
      </c>
      <c r="L554" s="33"/>
      <c r="M554" s="34">
        <f t="shared" si="59"/>
        <v>73920</v>
      </c>
      <c r="N554" s="34">
        <f t="shared" si="62"/>
        <v>73920</v>
      </c>
      <c r="O554" s="34">
        <f t="shared" si="60"/>
        <v>31680</v>
      </c>
      <c r="P554" s="35">
        <v>44355</v>
      </c>
      <c r="Q554" s="35">
        <v>44719</v>
      </c>
      <c r="R554" s="20" t="s">
        <v>24</v>
      </c>
      <c r="S554" s="37" t="s">
        <v>601</v>
      </c>
    </row>
    <row r="555" s="5" customFormat="1" ht="20.1" customHeight="1" spans="1:19">
      <c r="A555" s="20">
        <v>550</v>
      </c>
      <c r="B555" s="27" t="s">
        <v>1196</v>
      </c>
      <c r="C555" s="22" t="s">
        <v>2900</v>
      </c>
      <c r="D555" s="21">
        <v>2000</v>
      </c>
      <c r="E555" s="23">
        <v>59.86</v>
      </c>
      <c r="F555" s="24">
        <f t="shared" si="56"/>
        <v>33.4112930170398</v>
      </c>
      <c r="G555" s="25" t="s">
        <v>64</v>
      </c>
      <c r="H555" s="26">
        <v>600000</v>
      </c>
      <c r="I555" s="26">
        <f t="shared" si="57"/>
        <v>90000</v>
      </c>
      <c r="J555" s="26">
        <f t="shared" si="58"/>
        <v>15600</v>
      </c>
      <c r="K555" s="32">
        <f t="shared" si="61"/>
        <v>105600</v>
      </c>
      <c r="L555" s="33"/>
      <c r="M555" s="34">
        <f t="shared" si="59"/>
        <v>73920</v>
      </c>
      <c r="N555" s="34">
        <f t="shared" si="62"/>
        <v>73920</v>
      </c>
      <c r="O555" s="34">
        <f t="shared" si="60"/>
        <v>31680</v>
      </c>
      <c r="P555" s="35">
        <v>44353</v>
      </c>
      <c r="Q555" s="35">
        <v>44717</v>
      </c>
      <c r="R555" s="20" t="s">
        <v>24</v>
      </c>
      <c r="S555" s="37" t="s">
        <v>601</v>
      </c>
    </row>
    <row r="556" s="5" customFormat="1" ht="20.1" customHeight="1" spans="1:19">
      <c r="A556" s="20">
        <v>551</v>
      </c>
      <c r="B556" s="20" t="s">
        <v>898</v>
      </c>
      <c r="C556" s="22" t="s">
        <v>2901</v>
      </c>
      <c r="D556" s="21">
        <v>880</v>
      </c>
      <c r="E556" s="23">
        <v>25.12</v>
      </c>
      <c r="F556" s="24">
        <f t="shared" si="56"/>
        <v>35.031847133758</v>
      </c>
      <c r="G556" s="25" t="s">
        <v>162</v>
      </c>
      <c r="H556" s="26">
        <v>264000</v>
      </c>
      <c r="I556" s="26">
        <f t="shared" si="57"/>
        <v>39600</v>
      </c>
      <c r="J556" s="26">
        <f t="shared" si="58"/>
        <v>6864</v>
      </c>
      <c r="K556" s="32">
        <f t="shared" si="61"/>
        <v>46464</v>
      </c>
      <c r="L556" s="33"/>
      <c r="M556" s="34">
        <f t="shared" si="59"/>
        <v>32524.8</v>
      </c>
      <c r="N556" s="34">
        <f t="shared" si="62"/>
        <v>32524.8</v>
      </c>
      <c r="O556" s="34">
        <f t="shared" si="60"/>
        <v>13939.2</v>
      </c>
      <c r="P556" s="35">
        <v>44357</v>
      </c>
      <c r="Q556" s="35">
        <v>44721</v>
      </c>
      <c r="R556" s="20" t="s">
        <v>24</v>
      </c>
      <c r="S556" s="37" t="s">
        <v>697</v>
      </c>
    </row>
    <row r="557" s="5" customFormat="1" ht="20.1" customHeight="1" spans="1:19">
      <c r="A557" s="20">
        <v>552</v>
      </c>
      <c r="B557" s="27" t="s">
        <v>1199</v>
      </c>
      <c r="C557" s="22" t="s">
        <v>2902</v>
      </c>
      <c r="D557" s="21">
        <v>1800</v>
      </c>
      <c r="E557" s="23">
        <v>41.22</v>
      </c>
      <c r="F557" s="24">
        <f t="shared" si="56"/>
        <v>43.6681222707424</v>
      </c>
      <c r="G557" s="25" t="s">
        <v>60</v>
      </c>
      <c r="H557" s="26">
        <v>540000</v>
      </c>
      <c r="I557" s="26">
        <f t="shared" si="57"/>
        <v>81000</v>
      </c>
      <c r="J557" s="26">
        <f t="shared" si="58"/>
        <v>14040</v>
      </c>
      <c r="K557" s="32">
        <f t="shared" si="61"/>
        <v>95040</v>
      </c>
      <c r="L557" s="33"/>
      <c r="M557" s="34">
        <f t="shared" si="59"/>
        <v>66528</v>
      </c>
      <c r="N557" s="34">
        <f t="shared" si="62"/>
        <v>66528</v>
      </c>
      <c r="O557" s="34">
        <f t="shared" si="60"/>
        <v>28512</v>
      </c>
      <c r="P557" s="35">
        <v>44348</v>
      </c>
      <c r="Q557" s="35">
        <v>44712</v>
      </c>
      <c r="R557" s="20" t="s">
        <v>27</v>
      </c>
      <c r="S557" s="37" t="s">
        <v>1191</v>
      </c>
    </row>
    <row r="558" s="5" customFormat="1" ht="20.1" customHeight="1" spans="1:19">
      <c r="A558" s="20">
        <v>553</v>
      </c>
      <c r="B558" s="21" t="s">
        <v>2903</v>
      </c>
      <c r="C558" s="22" t="s">
        <v>2904</v>
      </c>
      <c r="D558" s="21">
        <v>3000</v>
      </c>
      <c r="E558" s="23">
        <v>60</v>
      </c>
      <c r="F558" s="24">
        <f t="shared" si="56"/>
        <v>50</v>
      </c>
      <c r="G558" s="25" t="s">
        <v>162</v>
      </c>
      <c r="H558" s="26">
        <v>900000</v>
      </c>
      <c r="I558" s="26">
        <f t="shared" si="57"/>
        <v>135000</v>
      </c>
      <c r="J558" s="26">
        <f t="shared" si="58"/>
        <v>23400</v>
      </c>
      <c r="K558" s="32">
        <f t="shared" si="61"/>
        <v>158400</v>
      </c>
      <c r="L558" s="33"/>
      <c r="M558" s="34">
        <f t="shared" si="59"/>
        <v>110880</v>
      </c>
      <c r="N558" s="34">
        <f t="shared" si="62"/>
        <v>110880</v>
      </c>
      <c r="O558" s="34">
        <f t="shared" si="60"/>
        <v>47520</v>
      </c>
      <c r="P558" s="35">
        <v>44348</v>
      </c>
      <c r="Q558" s="35">
        <v>44712</v>
      </c>
      <c r="R558" s="20" t="s">
        <v>24</v>
      </c>
      <c r="S558" s="37" t="s">
        <v>2609</v>
      </c>
    </row>
    <row r="559" s="5" customFormat="1" ht="20.1" customHeight="1" spans="1:19">
      <c r="A559" s="20">
        <v>554</v>
      </c>
      <c r="B559" s="21" t="s">
        <v>1201</v>
      </c>
      <c r="C559" s="22" t="s">
        <v>2905</v>
      </c>
      <c r="D559" s="21">
        <v>4200</v>
      </c>
      <c r="E559" s="23">
        <v>101.86</v>
      </c>
      <c r="F559" s="24">
        <f t="shared" si="56"/>
        <v>41.2330649911643</v>
      </c>
      <c r="G559" s="25" t="s">
        <v>162</v>
      </c>
      <c r="H559" s="26">
        <v>1260000</v>
      </c>
      <c r="I559" s="26">
        <f t="shared" si="57"/>
        <v>189000</v>
      </c>
      <c r="J559" s="26">
        <f t="shared" si="58"/>
        <v>32760</v>
      </c>
      <c r="K559" s="32">
        <f t="shared" si="61"/>
        <v>221760</v>
      </c>
      <c r="L559" s="33"/>
      <c r="M559" s="34">
        <f t="shared" si="59"/>
        <v>155232</v>
      </c>
      <c r="N559" s="34">
        <f t="shared" si="62"/>
        <v>155232</v>
      </c>
      <c r="O559" s="34">
        <f t="shared" si="60"/>
        <v>66528</v>
      </c>
      <c r="P559" s="35">
        <v>44348</v>
      </c>
      <c r="Q559" s="35">
        <v>44712</v>
      </c>
      <c r="R559" s="20" t="s">
        <v>27</v>
      </c>
      <c r="S559" s="37" t="s">
        <v>1107</v>
      </c>
    </row>
    <row r="560" s="5" customFormat="1" ht="20.1" customHeight="1" spans="1:19">
      <c r="A560" s="20">
        <v>555</v>
      </c>
      <c r="B560" s="21" t="s">
        <v>1105</v>
      </c>
      <c r="C560" s="22" t="s">
        <v>2906</v>
      </c>
      <c r="D560" s="21">
        <v>3800</v>
      </c>
      <c r="E560" s="23">
        <v>86.74</v>
      </c>
      <c r="F560" s="24">
        <f t="shared" si="56"/>
        <v>43.8090846207056</v>
      </c>
      <c r="G560" s="25" t="s">
        <v>162</v>
      </c>
      <c r="H560" s="26">
        <v>1140000</v>
      </c>
      <c r="I560" s="26">
        <f t="shared" si="57"/>
        <v>171000</v>
      </c>
      <c r="J560" s="26">
        <f t="shared" si="58"/>
        <v>29640</v>
      </c>
      <c r="K560" s="32">
        <f t="shared" si="61"/>
        <v>200640</v>
      </c>
      <c r="L560" s="33"/>
      <c r="M560" s="34">
        <f t="shared" si="59"/>
        <v>140448</v>
      </c>
      <c r="N560" s="34">
        <f t="shared" si="62"/>
        <v>140448</v>
      </c>
      <c r="O560" s="34">
        <f t="shared" si="60"/>
        <v>60192</v>
      </c>
      <c r="P560" s="35">
        <v>44348</v>
      </c>
      <c r="Q560" s="35">
        <v>44712</v>
      </c>
      <c r="R560" s="20" t="s">
        <v>27</v>
      </c>
      <c r="S560" s="37" t="s">
        <v>1107</v>
      </c>
    </row>
    <row r="561" s="5" customFormat="1" ht="20.1" customHeight="1" spans="1:19">
      <c r="A561" s="20">
        <v>556</v>
      </c>
      <c r="B561" s="21" t="s">
        <v>1203</v>
      </c>
      <c r="C561" s="22" t="s">
        <v>2907</v>
      </c>
      <c r="D561" s="21">
        <v>1600</v>
      </c>
      <c r="E561" s="23">
        <v>48.69</v>
      </c>
      <c r="F561" s="24">
        <f t="shared" si="56"/>
        <v>32.8609570753748</v>
      </c>
      <c r="G561" s="25" t="s">
        <v>60</v>
      </c>
      <c r="H561" s="26">
        <v>480000</v>
      </c>
      <c r="I561" s="26">
        <f t="shared" si="57"/>
        <v>72000</v>
      </c>
      <c r="J561" s="26">
        <f t="shared" si="58"/>
        <v>12480</v>
      </c>
      <c r="K561" s="32">
        <f t="shared" si="61"/>
        <v>84480</v>
      </c>
      <c r="L561" s="33"/>
      <c r="M561" s="34">
        <f t="shared" si="59"/>
        <v>59136</v>
      </c>
      <c r="N561" s="34">
        <f t="shared" si="62"/>
        <v>59136</v>
      </c>
      <c r="O561" s="34">
        <f t="shared" si="60"/>
        <v>25344</v>
      </c>
      <c r="P561" s="35">
        <v>44348</v>
      </c>
      <c r="Q561" s="35">
        <v>44712</v>
      </c>
      <c r="R561" s="20" t="s">
        <v>27</v>
      </c>
      <c r="S561" s="37" t="s">
        <v>1187</v>
      </c>
    </row>
    <row r="562" s="5" customFormat="1" ht="20.1" customHeight="1" spans="1:19">
      <c r="A562" s="20">
        <v>557</v>
      </c>
      <c r="B562" s="21" t="s">
        <v>1203</v>
      </c>
      <c r="C562" s="22" t="s">
        <v>2908</v>
      </c>
      <c r="D562" s="21">
        <v>520</v>
      </c>
      <c r="E562" s="23">
        <v>16.22</v>
      </c>
      <c r="F562" s="24">
        <f t="shared" si="56"/>
        <v>32.059186189889</v>
      </c>
      <c r="G562" s="25" t="s">
        <v>60</v>
      </c>
      <c r="H562" s="26">
        <v>156000</v>
      </c>
      <c r="I562" s="26">
        <f t="shared" si="57"/>
        <v>23400</v>
      </c>
      <c r="J562" s="26">
        <f t="shared" si="58"/>
        <v>4056</v>
      </c>
      <c r="K562" s="32">
        <f t="shared" si="61"/>
        <v>27456</v>
      </c>
      <c r="L562" s="33"/>
      <c r="M562" s="34">
        <f t="shared" si="59"/>
        <v>19219.2</v>
      </c>
      <c r="N562" s="34">
        <f t="shared" si="62"/>
        <v>19219.2</v>
      </c>
      <c r="O562" s="34">
        <f t="shared" si="60"/>
        <v>8236.8</v>
      </c>
      <c r="P562" s="35">
        <v>44348</v>
      </c>
      <c r="Q562" s="35">
        <v>44712</v>
      </c>
      <c r="R562" s="20" t="s">
        <v>27</v>
      </c>
      <c r="S562" s="37" t="s">
        <v>1187</v>
      </c>
    </row>
    <row r="563" s="5" customFormat="1" ht="20.1" customHeight="1" spans="1:19">
      <c r="A563" s="20">
        <v>558</v>
      </c>
      <c r="B563" s="21" t="s">
        <v>1206</v>
      </c>
      <c r="C563" s="22" t="s">
        <v>2909</v>
      </c>
      <c r="D563" s="21">
        <v>750</v>
      </c>
      <c r="E563" s="23">
        <v>25.06</v>
      </c>
      <c r="F563" s="24">
        <f t="shared" si="56"/>
        <v>29.9281723862729</v>
      </c>
      <c r="G563" s="25" t="s">
        <v>162</v>
      </c>
      <c r="H563" s="26">
        <v>225000</v>
      </c>
      <c r="I563" s="26">
        <f t="shared" si="57"/>
        <v>33750</v>
      </c>
      <c r="J563" s="26">
        <f t="shared" si="58"/>
        <v>5850</v>
      </c>
      <c r="K563" s="32">
        <f t="shared" si="61"/>
        <v>39600</v>
      </c>
      <c r="L563" s="33"/>
      <c r="M563" s="34">
        <f t="shared" si="59"/>
        <v>27720</v>
      </c>
      <c r="N563" s="34">
        <f t="shared" si="62"/>
        <v>27720</v>
      </c>
      <c r="O563" s="34">
        <f t="shared" si="60"/>
        <v>11880</v>
      </c>
      <c r="P563" s="35">
        <v>44348</v>
      </c>
      <c r="Q563" s="35">
        <v>44712</v>
      </c>
      <c r="R563" s="20" t="s">
        <v>27</v>
      </c>
      <c r="S563" s="37" t="s">
        <v>1208</v>
      </c>
    </row>
    <row r="564" s="5" customFormat="1" ht="20.1" customHeight="1" spans="1:19">
      <c r="A564" s="20">
        <v>559</v>
      </c>
      <c r="B564" s="21" t="s">
        <v>1203</v>
      </c>
      <c r="C564" s="22" t="s">
        <v>2910</v>
      </c>
      <c r="D564" s="21">
        <v>670</v>
      </c>
      <c r="E564" s="23">
        <v>15.37</v>
      </c>
      <c r="F564" s="24">
        <f t="shared" si="56"/>
        <v>43.5914118412492</v>
      </c>
      <c r="G564" s="25" t="s">
        <v>60</v>
      </c>
      <c r="H564" s="26">
        <v>201000</v>
      </c>
      <c r="I564" s="26">
        <f t="shared" si="57"/>
        <v>30150</v>
      </c>
      <c r="J564" s="26">
        <f t="shared" si="58"/>
        <v>5226</v>
      </c>
      <c r="K564" s="32">
        <f t="shared" si="61"/>
        <v>35376</v>
      </c>
      <c r="L564" s="33"/>
      <c r="M564" s="34">
        <f t="shared" si="59"/>
        <v>24763.2</v>
      </c>
      <c r="N564" s="34">
        <f t="shared" si="62"/>
        <v>24763.2</v>
      </c>
      <c r="O564" s="34">
        <f t="shared" si="60"/>
        <v>10612.8</v>
      </c>
      <c r="P564" s="35">
        <v>44348</v>
      </c>
      <c r="Q564" s="35">
        <v>44712</v>
      </c>
      <c r="R564" s="20" t="s">
        <v>27</v>
      </c>
      <c r="S564" s="37" t="s">
        <v>1187</v>
      </c>
    </row>
    <row r="565" s="5" customFormat="1" ht="20.1" customHeight="1" spans="1:19">
      <c r="A565" s="20">
        <v>560</v>
      </c>
      <c r="B565" s="21" t="s">
        <v>2911</v>
      </c>
      <c r="C565" s="22" t="s">
        <v>2912</v>
      </c>
      <c r="D565" s="21">
        <v>850</v>
      </c>
      <c r="E565" s="23">
        <v>19.57</v>
      </c>
      <c r="F565" s="24">
        <f t="shared" si="56"/>
        <v>43.4338272866633</v>
      </c>
      <c r="G565" s="25" t="s">
        <v>60</v>
      </c>
      <c r="H565" s="26">
        <v>255000</v>
      </c>
      <c r="I565" s="26">
        <f t="shared" si="57"/>
        <v>38250</v>
      </c>
      <c r="J565" s="26">
        <f t="shared" si="58"/>
        <v>6630</v>
      </c>
      <c r="K565" s="32">
        <f t="shared" si="61"/>
        <v>44880</v>
      </c>
      <c r="L565" s="33"/>
      <c r="M565" s="34">
        <f t="shared" si="59"/>
        <v>31416</v>
      </c>
      <c r="N565" s="34">
        <f t="shared" si="62"/>
        <v>31416</v>
      </c>
      <c r="O565" s="34">
        <f t="shared" si="60"/>
        <v>13464</v>
      </c>
      <c r="P565" s="35">
        <v>44348</v>
      </c>
      <c r="Q565" s="35">
        <v>44712</v>
      </c>
      <c r="R565" s="20" t="s">
        <v>24</v>
      </c>
      <c r="S565" s="37" t="s">
        <v>1175</v>
      </c>
    </row>
    <row r="566" s="5" customFormat="1" ht="20.1" customHeight="1" spans="1:19">
      <c r="A566" s="20">
        <v>561</v>
      </c>
      <c r="B566" s="21" t="s">
        <v>1209</v>
      </c>
      <c r="C566" s="22" t="s">
        <v>2913</v>
      </c>
      <c r="D566" s="21">
        <v>500</v>
      </c>
      <c r="E566" s="23">
        <v>16.33</v>
      </c>
      <c r="F566" s="24">
        <f t="shared" si="56"/>
        <v>30.6184935701164</v>
      </c>
      <c r="G566" s="25" t="s">
        <v>60</v>
      </c>
      <c r="H566" s="26">
        <v>150000</v>
      </c>
      <c r="I566" s="26">
        <f t="shared" si="57"/>
        <v>22500</v>
      </c>
      <c r="J566" s="26">
        <f t="shared" si="58"/>
        <v>3900</v>
      </c>
      <c r="K566" s="32">
        <f t="shared" si="61"/>
        <v>26400</v>
      </c>
      <c r="L566" s="33"/>
      <c r="M566" s="34">
        <f t="shared" si="59"/>
        <v>18480</v>
      </c>
      <c r="N566" s="34">
        <f t="shared" si="62"/>
        <v>18480</v>
      </c>
      <c r="O566" s="34">
        <f t="shared" si="60"/>
        <v>7920</v>
      </c>
      <c r="P566" s="35">
        <v>44348</v>
      </c>
      <c r="Q566" s="35">
        <v>44712</v>
      </c>
      <c r="R566" s="20" t="s">
        <v>27</v>
      </c>
      <c r="S566" s="37" t="s">
        <v>1187</v>
      </c>
    </row>
    <row r="567" s="5" customFormat="1" ht="20.1" customHeight="1" spans="1:19">
      <c r="A567" s="20">
        <v>562</v>
      </c>
      <c r="B567" s="21" t="s">
        <v>1209</v>
      </c>
      <c r="C567" s="22" t="s">
        <v>2914</v>
      </c>
      <c r="D567" s="21">
        <v>300</v>
      </c>
      <c r="E567" s="23">
        <v>10.14</v>
      </c>
      <c r="F567" s="24">
        <f t="shared" si="56"/>
        <v>29.585798816568</v>
      </c>
      <c r="G567" s="25" t="s">
        <v>60</v>
      </c>
      <c r="H567" s="26">
        <v>90000</v>
      </c>
      <c r="I567" s="26">
        <f t="shared" si="57"/>
        <v>13500</v>
      </c>
      <c r="J567" s="26">
        <f t="shared" si="58"/>
        <v>2340</v>
      </c>
      <c r="K567" s="32">
        <f t="shared" si="61"/>
        <v>15840</v>
      </c>
      <c r="L567" s="33"/>
      <c r="M567" s="34">
        <f t="shared" si="59"/>
        <v>11088</v>
      </c>
      <c r="N567" s="34">
        <f t="shared" si="62"/>
        <v>11088</v>
      </c>
      <c r="O567" s="34">
        <f t="shared" si="60"/>
        <v>4752</v>
      </c>
      <c r="P567" s="35">
        <v>44348</v>
      </c>
      <c r="Q567" s="35">
        <v>44712</v>
      </c>
      <c r="R567" s="20" t="s">
        <v>27</v>
      </c>
      <c r="S567" s="37" t="s">
        <v>1187</v>
      </c>
    </row>
    <row r="568" s="5" customFormat="1" ht="20.1" customHeight="1" spans="1:19">
      <c r="A568" s="20">
        <v>563</v>
      </c>
      <c r="B568" s="21" t="s">
        <v>1203</v>
      </c>
      <c r="C568" s="22" t="s">
        <v>2915</v>
      </c>
      <c r="D568" s="21">
        <v>700</v>
      </c>
      <c r="E568" s="23">
        <v>21.47</v>
      </c>
      <c r="F568" s="24">
        <f t="shared" si="56"/>
        <v>32.6036329762459</v>
      </c>
      <c r="G568" s="25" t="s">
        <v>60</v>
      </c>
      <c r="H568" s="26">
        <v>210000</v>
      </c>
      <c r="I568" s="26">
        <f t="shared" si="57"/>
        <v>31500</v>
      </c>
      <c r="J568" s="26">
        <f t="shared" si="58"/>
        <v>5460</v>
      </c>
      <c r="K568" s="32">
        <f t="shared" si="61"/>
        <v>36960</v>
      </c>
      <c r="L568" s="33"/>
      <c r="M568" s="34">
        <f t="shared" si="59"/>
        <v>25872</v>
      </c>
      <c r="N568" s="34">
        <f t="shared" si="62"/>
        <v>25872</v>
      </c>
      <c r="O568" s="34">
        <f t="shared" si="60"/>
        <v>11088</v>
      </c>
      <c r="P568" s="35">
        <v>44348</v>
      </c>
      <c r="Q568" s="35">
        <v>44712</v>
      </c>
      <c r="R568" s="20" t="s">
        <v>27</v>
      </c>
      <c r="S568" s="37" t="s">
        <v>1187</v>
      </c>
    </row>
    <row r="569" s="5" customFormat="1" ht="20.1" customHeight="1" spans="1:19">
      <c r="A569" s="20">
        <v>564</v>
      </c>
      <c r="B569" s="21" t="s">
        <v>1206</v>
      </c>
      <c r="C569" s="22" t="s">
        <v>2916</v>
      </c>
      <c r="D569" s="21">
        <v>530</v>
      </c>
      <c r="E569" s="23">
        <v>17.72</v>
      </c>
      <c r="F569" s="24">
        <f t="shared" si="56"/>
        <v>29.9097065462754</v>
      </c>
      <c r="G569" s="25" t="s">
        <v>60</v>
      </c>
      <c r="H569" s="26">
        <v>159000</v>
      </c>
      <c r="I569" s="26">
        <f t="shared" si="57"/>
        <v>23850</v>
      </c>
      <c r="J569" s="26">
        <f t="shared" si="58"/>
        <v>4134</v>
      </c>
      <c r="K569" s="32">
        <f t="shared" si="61"/>
        <v>27984</v>
      </c>
      <c r="L569" s="33"/>
      <c r="M569" s="34">
        <f t="shared" si="59"/>
        <v>19588.8</v>
      </c>
      <c r="N569" s="34">
        <f t="shared" si="62"/>
        <v>19588.8</v>
      </c>
      <c r="O569" s="34">
        <f t="shared" si="60"/>
        <v>8395.2</v>
      </c>
      <c r="P569" s="35">
        <v>44348</v>
      </c>
      <c r="Q569" s="35">
        <v>44712</v>
      </c>
      <c r="R569" s="20" t="s">
        <v>27</v>
      </c>
      <c r="S569" s="37" t="s">
        <v>1208</v>
      </c>
    </row>
    <row r="570" s="5" customFormat="1" ht="20.1" customHeight="1" spans="1:19">
      <c r="A570" s="20">
        <v>565</v>
      </c>
      <c r="B570" s="21" t="s">
        <v>1215</v>
      </c>
      <c r="C570" s="22" t="s">
        <v>2917</v>
      </c>
      <c r="D570" s="21">
        <v>1500</v>
      </c>
      <c r="E570" s="23">
        <v>34.23</v>
      </c>
      <c r="F570" s="24">
        <f t="shared" si="56"/>
        <v>43.8212094653813</v>
      </c>
      <c r="G570" s="25" t="s">
        <v>60</v>
      </c>
      <c r="H570" s="26">
        <v>450000</v>
      </c>
      <c r="I570" s="26">
        <f t="shared" si="57"/>
        <v>67500</v>
      </c>
      <c r="J570" s="26">
        <f t="shared" si="58"/>
        <v>11700</v>
      </c>
      <c r="K570" s="32">
        <f t="shared" si="61"/>
        <v>79200</v>
      </c>
      <c r="L570" s="33"/>
      <c r="M570" s="34">
        <f t="shared" si="59"/>
        <v>55440</v>
      </c>
      <c r="N570" s="34">
        <f t="shared" si="62"/>
        <v>55440</v>
      </c>
      <c r="O570" s="34">
        <f t="shared" si="60"/>
        <v>23760</v>
      </c>
      <c r="P570" s="35">
        <v>44348</v>
      </c>
      <c r="Q570" s="35">
        <v>44712</v>
      </c>
      <c r="R570" s="20" t="s">
        <v>24</v>
      </c>
      <c r="S570" s="37" t="s">
        <v>1217</v>
      </c>
    </row>
    <row r="571" s="5" customFormat="1" ht="20.1" customHeight="1" spans="1:19">
      <c r="A571" s="20">
        <v>566</v>
      </c>
      <c r="B571" s="21" t="s">
        <v>1215</v>
      </c>
      <c r="C571" s="22" t="s">
        <v>2918</v>
      </c>
      <c r="D571" s="21">
        <v>836</v>
      </c>
      <c r="E571" s="23">
        <v>19</v>
      </c>
      <c r="F571" s="24">
        <f t="shared" si="56"/>
        <v>44</v>
      </c>
      <c r="G571" s="25" t="s">
        <v>60</v>
      </c>
      <c r="H571" s="26">
        <v>250800</v>
      </c>
      <c r="I571" s="26">
        <f t="shared" si="57"/>
        <v>37620</v>
      </c>
      <c r="J571" s="26">
        <f t="shared" si="58"/>
        <v>6520.8</v>
      </c>
      <c r="K571" s="32">
        <f t="shared" si="61"/>
        <v>44140.8</v>
      </c>
      <c r="L571" s="33"/>
      <c r="M571" s="34">
        <f t="shared" si="59"/>
        <v>30898.56</v>
      </c>
      <c r="N571" s="34">
        <f t="shared" si="62"/>
        <v>30898.56</v>
      </c>
      <c r="O571" s="34">
        <f t="shared" si="60"/>
        <v>13242.24</v>
      </c>
      <c r="P571" s="35">
        <v>44348</v>
      </c>
      <c r="Q571" s="35">
        <v>44712</v>
      </c>
      <c r="R571" s="20" t="s">
        <v>27</v>
      </c>
      <c r="S571" s="37" t="s">
        <v>1219</v>
      </c>
    </row>
    <row r="572" s="5" customFormat="1" ht="20.1" customHeight="1" spans="1:19">
      <c r="A572" s="20">
        <v>567</v>
      </c>
      <c r="B572" s="21" t="s">
        <v>1220</v>
      </c>
      <c r="C572" s="22" t="s">
        <v>2919</v>
      </c>
      <c r="D572" s="21">
        <v>1200</v>
      </c>
      <c r="E572" s="23">
        <v>30.75</v>
      </c>
      <c r="F572" s="24">
        <f t="shared" si="56"/>
        <v>39.0243902439024</v>
      </c>
      <c r="G572" s="25" t="s">
        <v>162</v>
      </c>
      <c r="H572" s="26">
        <v>360000</v>
      </c>
      <c r="I572" s="26">
        <f t="shared" si="57"/>
        <v>54000</v>
      </c>
      <c r="J572" s="26">
        <f t="shared" si="58"/>
        <v>9360</v>
      </c>
      <c r="K572" s="32">
        <f t="shared" si="61"/>
        <v>63360</v>
      </c>
      <c r="L572" s="33"/>
      <c r="M572" s="34">
        <f t="shared" si="59"/>
        <v>44352</v>
      </c>
      <c r="N572" s="34">
        <f t="shared" si="62"/>
        <v>44352</v>
      </c>
      <c r="O572" s="34">
        <f t="shared" si="60"/>
        <v>19008</v>
      </c>
      <c r="P572" s="35">
        <v>44348</v>
      </c>
      <c r="Q572" s="35">
        <v>44712</v>
      </c>
      <c r="R572" s="20" t="s">
        <v>27</v>
      </c>
      <c r="S572" s="37" t="s">
        <v>1222</v>
      </c>
    </row>
    <row r="573" s="5" customFormat="1" ht="20.1" customHeight="1" spans="1:19">
      <c r="A573" s="20">
        <v>568</v>
      </c>
      <c r="B573" s="20" t="s">
        <v>1226</v>
      </c>
      <c r="C573" s="22" t="s">
        <v>2920</v>
      </c>
      <c r="D573" s="21">
        <v>1350</v>
      </c>
      <c r="E573" s="23">
        <v>35</v>
      </c>
      <c r="F573" s="24">
        <f t="shared" si="56"/>
        <v>38.5714285714286</v>
      </c>
      <c r="G573" s="25" t="s">
        <v>70</v>
      </c>
      <c r="H573" s="26">
        <v>405000</v>
      </c>
      <c r="I573" s="26">
        <f t="shared" si="57"/>
        <v>60750</v>
      </c>
      <c r="J573" s="26">
        <f t="shared" si="58"/>
        <v>10530</v>
      </c>
      <c r="K573" s="32">
        <f t="shared" si="61"/>
        <v>71280</v>
      </c>
      <c r="L573" s="33"/>
      <c r="M573" s="34">
        <f t="shared" si="59"/>
        <v>49896</v>
      </c>
      <c r="N573" s="34">
        <f t="shared" si="62"/>
        <v>49896</v>
      </c>
      <c r="O573" s="34">
        <f t="shared" si="60"/>
        <v>21384</v>
      </c>
      <c r="P573" s="35">
        <v>44367</v>
      </c>
      <c r="Q573" s="35">
        <v>44731</v>
      </c>
      <c r="R573" s="20" t="s">
        <v>24</v>
      </c>
      <c r="S573" s="37" t="s">
        <v>245</v>
      </c>
    </row>
    <row r="574" s="5" customFormat="1" ht="20.1" customHeight="1" spans="1:19">
      <c r="A574" s="20">
        <v>569</v>
      </c>
      <c r="B574" s="20" t="s">
        <v>1235</v>
      </c>
      <c r="C574" s="22" t="s">
        <v>2921</v>
      </c>
      <c r="D574" s="20">
        <v>750</v>
      </c>
      <c r="E574" s="41">
        <v>17.09</v>
      </c>
      <c r="F574" s="24">
        <f t="shared" si="56"/>
        <v>43.8853130485664</v>
      </c>
      <c r="G574" s="25" t="s">
        <v>271</v>
      </c>
      <c r="H574" s="26">
        <v>225000</v>
      </c>
      <c r="I574" s="26">
        <f t="shared" si="57"/>
        <v>33750</v>
      </c>
      <c r="J574" s="26">
        <f t="shared" si="58"/>
        <v>5850</v>
      </c>
      <c r="K574" s="32">
        <f t="shared" si="61"/>
        <v>39600</v>
      </c>
      <c r="L574" s="42"/>
      <c r="M574" s="34">
        <f t="shared" si="59"/>
        <v>27720</v>
      </c>
      <c r="N574" s="34">
        <f t="shared" si="62"/>
        <v>27720</v>
      </c>
      <c r="O574" s="34">
        <f t="shared" si="60"/>
        <v>11880</v>
      </c>
      <c r="P574" s="43">
        <v>44298</v>
      </c>
      <c r="Q574" s="43">
        <v>44662</v>
      </c>
      <c r="R574" s="20" t="s">
        <v>24</v>
      </c>
      <c r="S574" s="37" t="s">
        <v>1237</v>
      </c>
    </row>
    <row r="575" s="5" customFormat="1" ht="20.1" customHeight="1" spans="1:19">
      <c r="A575" s="20">
        <v>570</v>
      </c>
      <c r="B575" s="20" t="s">
        <v>1238</v>
      </c>
      <c r="C575" s="22" t="s">
        <v>2922</v>
      </c>
      <c r="D575" s="20">
        <v>700</v>
      </c>
      <c r="E575" s="41">
        <v>16.5</v>
      </c>
      <c r="F575" s="24">
        <f t="shared" si="56"/>
        <v>42.4242424242424</v>
      </c>
      <c r="G575" s="25" t="s">
        <v>64</v>
      </c>
      <c r="H575" s="26">
        <v>210000</v>
      </c>
      <c r="I575" s="26">
        <f t="shared" si="57"/>
        <v>31500</v>
      </c>
      <c r="J575" s="26">
        <f t="shared" si="58"/>
        <v>5460</v>
      </c>
      <c r="K575" s="32">
        <f t="shared" si="61"/>
        <v>36960</v>
      </c>
      <c r="L575" s="42"/>
      <c r="M575" s="34">
        <f t="shared" si="59"/>
        <v>25872</v>
      </c>
      <c r="N575" s="34">
        <f t="shared" si="62"/>
        <v>25872</v>
      </c>
      <c r="O575" s="34">
        <f t="shared" si="60"/>
        <v>11088</v>
      </c>
      <c r="P575" s="43">
        <v>44298</v>
      </c>
      <c r="Q575" s="43">
        <v>44662</v>
      </c>
      <c r="R575" s="20" t="s">
        <v>24</v>
      </c>
      <c r="S575" s="37" t="s">
        <v>1240</v>
      </c>
    </row>
    <row r="576" s="5" customFormat="1" ht="20.1" customHeight="1" spans="1:19">
      <c r="A576" s="20">
        <v>571</v>
      </c>
      <c r="B576" s="20" t="s">
        <v>1238</v>
      </c>
      <c r="C576" s="22" t="s">
        <v>2923</v>
      </c>
      <c r="D576" s="20">
        <v>500</v>
      </c>
      <c r="E576" s="41">
        <v>13.5</v>
      </c>
      <c r="F576" s="24">
        <f t="shared" si="56"/>
        <v>37.037037037037</v>
      </c>
      <c r="G576" s="25" t="s">
        <v>60</v>
      </c>
      <c r="H576" s="26">
        <v>150000</v>
      </c>
      <c r="I576" s="26">
        <f t="shared" si="57"/>
        <v>22500</v>
      </c>
      <c r="J576" s="26">
        <f t="shared" si="58"/>
        <v>3900</v>
      </c>
      <c r="K576" s="32">
        <f t="shared" si="61"/>
        <v>26400</v>
      </c>
      <c r="L576" s="42"/>
      <c r="M576" s="34">
        <f t="shared" si="59"/>
        <v>18480</v>
      </c>
      <c r="N576" s="34">
        <f t="shared" si="62"/>
        <v>18480</v>
      </c>
      <c r="O576" s="34">
        <f t="shared" si="60"/>
        <v>7920</v>
      </c>
      <c r="P576" s="43">
        <v>44298</v>
      </c>
      <c r="Q576" s="43">
        <v>44662</v>
      </c>
      <c r="R576" s="20" t="s">
        <v>24</v>
      </c>
      <c r="S576" s="37" t="s">
        <v>1240</v>
      </c>
    </row>
    <row r="577" s="5" customFormat="1" ht="20.1" customHeight="1" spans="1:19">
      <c r="A577" s="20">
        <v>572</v>
      </c>
      <c r="B577" s="20" t="s">
        <v>1242</v>
      </c>
      <c r="C577" s="22" t="s">
        <v>2924</v>
      </c>
      <c r="D577" s="20">
        <v>600</v>
      </c>
      <c r="E577" s="41">
        <v>15.43</v>
      </c>
      <c r="F577" s="24">
        <f t="shared" si="56"/>
        <v>38.8852883992223</v>
      </c>
      <c r="G577" s="25" t="s">
        <v>162</v>
      </c>
      <c r="H577" s="26">
        <v>180000</v>
      </c>
      <c r="I577" s="26">
        <f t="shared" si="57"/>
        <v>27000</v>
      </c>
      <c r="J577" s="26">
        <f t="shared" si="58"/>
        <v>4680</v>
      </c>
      <c r="K577" s="32">
        <f t="shared" si="61"/>
        <v>31680</v>
      </c>
      <c r="L577" s="42"/>
      <c r="M577" s="34">
        <f t="shared" si="59"/>
        <v>22176</v>
      </c>
      <c r="N577" s="34">
        <f t="shared" si="62"/>
        <v>22176</v>
      </c>
      <c r="O577" s="34">
        <f t="shared" si="60"/>
        <v>9504</v>
      </c>
      <c r="P577" s="43">
        <v>44290</v>
      </c>
      <c r="Q577" s="43">
        <v>44654</v>
      </c>
      <c r="R577" s="20" t="s">
        <v>24</v>
      </c>
      <c r="S577" s="37" t="s">
        <v>1244</v>
      </c>
    </row>
    <row r="578" s="5" customFormat="1" ht="20.1" customHeight="1" spans="1:19">
      <c r="A578" s="20">
        <v>573</v>
      </c>
      <c r="B578" s="20" t="s">
        <v>765</v>
      </c>
      <c r="C578" s="22" t="s">
        <v>2925</v>
      </c>
      <c r="D578" s="20">
        <v>1200</v>
      </c>
      <c r="E578" s="41">
        <v>32.31</v>
      </c>
      <c r="F578" s="24">
        <f t="shared" si="56"/>
        <v>37.1402042711235</v>
      </c>
      <c r="G578" s="25" t="s">
        <v>162</v>
      </c>
      <c r="H578" s="26">
        <v>360000</v>
      </c>
      <c r="I578" s="26">
        <f t="shared" si="57"/>
        <v>54000</v>
      </c>
      <c r="J578" s="26">
        <f t="shared" si="58"/>
        <v>9360</v>
      </c>
      <c r="K578" s="32">
        <f t="shared" si="61"/>
        <v>63360</v>
      </c>
      <c r="L578" s="42"/>
      <c r="M578" s="34">
        <f t="shared" si="59"/>
        <v>44352</v>
      </c>
      <c r="N578" s="34">
        <f t="shared" si="62"/>
        <v>44352</v>
      </c>
      <c r="O578" s="34">
        <f t="shared" si="60"/>
        <v>19008</v>
      </c>
      <c r="P578" s="43">
        <v>44290</v>
      </c>
      <c r="Q578" s="43">
        <v>44654</v>
      </c>
      <c r="R578" s="20" t="s">
        <v>24</v>
      </c>
      <c r="S578" s="37" t="s">
        <v>1244</v>
      </c>
    </row>
    <row r="579" s="5" customFormat="1" ht="20.1" customHeight="1" spans="1:19">
      <c r="A579" s="20">
        <v>574</v>
      </c>
      <c r="B579" s="20" t="s">
        <v>2926</v>
      </c>
      <c r="C579" s="22" t="s">
        <v>2927</v>
      </c>
      <c r="D579" s="20">
        <v>600</v>
      </c>
      <c r="E579" s="41">
        <v>14.6</v>
      </c>
      <c r="F579" s="24">
        <f t="shared" si="56"/>
        <v>41.0958904109589</v>
      </c>
      <c r="G579" s="25" t="s">
        <v>60</v>
      </c>
      <c r="H579" s="26">
        <v>180000</v>
      </c>
      <c r="I579" s="26">
        <f t="shared" si="57"/>
        <v>27000</v>
      </c>
      <c r="J579" s="26">
        <f t="shared" si="58"/>
        <v>4680</v>
      </c>
      <c r="K579" s="32">
        <f t="shared" si="61"/>
        <v>31680</v>
      </c>
      <c r="L579" s="42"/>
      <c r="M579" s="34">
        <f t="shared" si="59"/>
        <v>22176</v>
      </c>
      <c r="N579" s="34">
        <f t="shared" si="62"/>
        <v>22176</v>
      </c>
      <c r="O579" s="34">
        <f t="shared" si="60"/>
        <v>9504</v>
      </c>
      <c r="P579" s="43">
        <v>44297</v>
      </c>
      <c r="Q579" s="43">
        <v>44661</v>
      </c>
      <c r="R579" s="29" t="s">
        <v>95</v>
      </c>
      <c r="S579" s="37" t="s">
        <v>2928</v>
      </c>
    </row>
    <row r="580" s="5" customFormat="1" ht="20.1" customHeight="1" spans="1:19">
      <c r="A580" s="20">
        <v>575</v>
      </c>
      <c r="B580" s="20" t="s">
        <v>1246</v>
      </c>
      <c r="C580" s="40" t="s">
        <v>2929</v>
      </c>
      <c r="D580" s="20">
        <v>1900</v>
      </c>
      <c r="E580" s="41">
        <v>50.46</v>
      </c>
      <c r="F580" s="24">
        <f t="shared" si="56"/>
        <v>37.6535869996036</v>
      </c>
      <c r="G580" s="25" t="s">
        <v>70</v>
      </c>
      <c r="H580" s="26">
        <v>570000</v>
      </c>
      <c r="I580" s="26">
        <f t="shared" si="57"/>
        <v>85500</v>
      </c>
      <c r="J580" s="26">
        <f t="shared" si="58"/>
        <v>14820</v>
      </c>
      <c r="K580" s="32">
        <f t="shared" si="61"/>
        <v>100320</v>
      </c>
      <c r="L580" s="42"/>
      <c r="M580" s="34">
        <f t="shared" si="59"/>
        <v>70224</v>
      </c>
      <c r="N580" s="34">
        <f t="shared" si="62"/>
        <v>70224</v>
      </c>
      <c r="O580" s="34">
        <f t="shared" si="60"/>
        <v>30096</v>
      </c>
      <c r="P580" s="43">
        <v>44310</v>
      </c>
      <c r="Q580" s="43">
        <v>44674</v>
      </c>
      <c r="R580" s="20" t="s">
        <v>24</v>
      </c>
      <c r="S580" s="37" t="s">
        <v>1248</v>
      </c>
    </row>
    <row r="581" s="5" customFormat="1" ht="20.1" customHeight="1" spans="1:19">
      <c r="A581" s="20">
        <v>576</v>
      </c>
      <c r="B581" s="20" t="s">
        <v>1246</v>
      </c>
      <c r="C581" s="40" t="s">
        <v>2930</v>
      </c>
      <c r="D581" s="20">
        <v>2200</v>
      </c>
      <c r="E581" s="41">
        <v>62.05</v>
      </c>
      <c r="F581" s="24">
        <f t="shared" si="56"/>
        <v>35.4552780016116</v>
      </c>
      <c r="G581" s="25" t="s">
        <v>64</v>
      </c>
      <c r="H581" s="26">
        <v>660000</v>
      </c>
      <c r="I581" s="26">
        <f t="shared" si="57"/>
        <v>99000</v>
      </c>
      <c r="J581" s="26">
        <f t="shared" si="58"/>
        <v>17160</v>
      </c>
      <c r="K581" s="32">
        <f t="shared" si="61"/>
        <v>116160</v>
      </c>
      <c r="L581" s="42"/>
      <c r="M581" s="34">
        <f t="shared" si="59"/>
        <v>81312</v>
      </c>
      <c r="N581" s="34">
        <f t="shared" si="62"/>
        <v>81312</v>
      </c>
      <c r="O581" s="34">
        <f t="shared" si="60"/>
        <v>34848</v>
      </c>
      <c r="P581" s="43">
        <v>44310</v>
      </c>
      <c r="Q581" s="43">
        <v>44674</v>
      </c>
      <c r="R581" s="20" t="s">
        <v>24</v>
      </c>
      <c r="S581" s="37" t="s">
        <v>1248</v>
      </c>
    </row>
    <row r="582" s="5" customFormat="1" ht="20.1" customHeight="1" spans="1:19">
      <c r="A582" s="20">
        <v>577</v>
      </c>
      <c r="B582" s="20" t="s">
        <v>1258</v>
      </c>
      <c r="C582" s="22" t="s">
        <v>2931</v>
      </c>
      <c r="D582" s="20">
        <v>1100</v>
      </c>
      <c r="E582" s="41">
        <v>29.9</v>
      </c>
      <c r="F582" s="24">
        <f t="shared" ref="F582:F645" si="63">D582/E582</f>
        <v>36.7892976588629</v>
      </c>
      <c r="G582" s="25" t="s">
        <v>1016</v>
      </c>
      <c r="H582" s="26">
        <v>330000</v>
      </c>
      <c r="I582" s="26">
        <f t="shared" ref="I582:I645" si="64">H582*15%</f>
        <v>49500</v>
      </c>
      <c r="J582" s="26">
        <f t="shared" ref="J582:J645" si="65">H582*2.6%</f>
        <v>8580</v>
      </c>
      <c r="K582" s="32">
        <f t="shared" si="61"/>
        <v>58080</v>
      </c>
      <c r="L582" s="42"/>
      <c r="M582" s="34">
        <f t="shared" ref="M582:M645" si="66">K582*0.7</f>
        <v>40656</v>
      </c>
      <c r="N582" s="34">
        <f t="shared" si="62"/>
        <v>40656</v>
      </c>
      <c r="O582" s="34">
        <f t="shared" ref="O582:O645" si="67">K582*0.3</f>
        <v>17424</v>
      </c>
      <c r="P582" s="43">
        <v>44288</v>
      </c>
      <c r="Q582" s="43">
        <v>44652</v>
      </c>
      <c r="R582" s="20" t="s">
        <v>27</v>
      </c>
      <c r="S582" s="37" t="s">
        <v>1260</v>
      </c>
    </row>
    <row r="583" s="5" customFormat="1" ht="20.1" customHeight="1" spans="1:19">
      <c r="A583" s="20">
        <v>578</v>
      </c>
      <c r="B583" s="20" t="s">
        <v>1255</v>
      </c>
      <c r="C583" s="22" t="s">
        <v>2932</v>
      </c>
      <c r="D583" s="20">
        <v>1500</v>
      </c>
      <c r="E583" s="41">
        <v>34.2</v>
      </c>
      <c r="F583" s="24">
        <f t="shared" si="63"/>
        <v>43.859649122807</v>
      </c>
      <c r="G583" s="25" t="s">
        <v>70</v>
      </c>
      <c r="H583" s="26">
        <v>450000</v>
      </c>
      <c r="I583" s="26">
        <f t="shared" si="64"/>
        <v>67500</v>
      </c>
      <c r="J583" s="26">
        <f t="shared" si="65"/>
        <v>11700</v>
      </c>
      <c r="K583" s="32">
        <f t="shared" ref="K583:K646" si="68">I583+J583</f>
        <v>79200</v>
      </c>
      <c r="L583" s="42"/>
      <c r="M583" s="34">
        <f t="shared" si="66"/>
        <v>55440</v>
      </c>
      <c r="N583" s="34">
        <f t="shared" ref="N583:N646" si="69">L583+M583</f>
        <v>55440</v>
      </c>
      <c r="O583" s="34">
        <f t="shared" si="67"/>
        <v>23760</v>
      </c>
      <c r="P583" s="43">
        <v>44288</v>
      </c>
      <c r="Q583" s="43">
        <v>44652</v>
      </c>
      <c r="R583" s="20" t="s">
        <v>24</v>
      </c>
      <c r="S583" s="37" t="s">
        <v>1257</v>
      </c>
    </row>
    <row r="584" s="5" customFormat="1" ht="20.1" customHeight="1" spans="1:19">
      <c r="A584" s="20">
        <v>579</v>
      </c>
      <c r="B584" s="20" t="s">
        <v>1266</v>
      </c>
      <c r="C584" s="22" t="s">
        <v>2933</v>
      </c>
      <c r="D584" s="20">
        <v>780</v>
      </c>
      <c r="E584" s="41">
        <v>20.88</v>
      </c>
      <c r="F584" s="24">
        <f t="shared" si="63"/>
        <v>37.3563218390805</v>
      </c>
      <c r="G584" s="25" t="s">
        <v>60</v>
      </c>
      <c r="H584" s="26">
        <v>234000</v>
      </c>
      <c r="I584" s="26">
        <f t="shared" si="64"/>
        <v>35100</v>
      </c>
      <c r="J584" s="26">
        <f t="shared" si="65"/>
        <v>6084</v>
      </c>
      <c r="K584" s="32">
        <f t="shared" si="68"/>
        <v>41184</v>
      </c>
      <c r="L584" s="42"/>
      <c r="M584" s="34">
        <f t="shared" si="66"/>
        <v>28828.8</v>
      </c>
      <c r="N584" s="34">
        <f t="shared" si="69"/>
        <v>28828.8</v>
      </c>
      <c r="O584" s="34">
        <f t="shared" si="67"/>
        <v>12355.2</v>
      </c>
      <c r="P584" s="43">
        <v>44288</v>
      </c>
      <c r="Q584" s="43">
        <v>44652</v>
      </c>
      <c r="R584" s="20" t="s">
        <v>24</v>
      </c>
      <c r="S584" s="37" t="s">
        <v>1268</v>
      </c>
    </row>
    <row r="585" s="5" customFormat="1" ht="20.1" customHeight="1" spans="1:19">
      <c r="A585" s="20">
        <v>580</v>
      </c>
      <c r="B585" s="20" t="s">
        <v>1272</v>
      </c>
      <c r="C585" s="22" t="s">
        <v>2934</v>
      </c>
      <c r="D585" s="20">
        <v>2500</v>
      </c>
      <c r="E585" s="41">
        <v>51.8</v>
      </c>
      <c r="F585" s="24">
        <f t="shared" si="63"/>
        <v>48.2625482625483</v>
      </c>
      <c r="G585" s="25" t="s">
        <v>60</v>
      </c>
      <c r="H585" s="26">
        <v>750000</v>
      </c>
      <c r="I585" s="26">
        <f t="shared" si="64"/>
        <v>112500</v>
      </c>
      <c r="J585" s="26">
        <f t="shared" si="65"/>
        <v>19500</v>
      </c>
      <c r="K585" s="32">
        <f t="shared" si="68"/>
        <v>132000</v>
      </c>
      <c r="L585" s="42"/>
      <c r="M585" s="34">
        <f t="shared" si="66"/>
        <v>92400</v>
      </c>
      <c r="N585" s="34">
        <f t="shared" si="69"/>
        <v>92400</v>
      </c>
      <c r="O585" s="34">
        <f t="shared" si="67"/>
        <v>39600</v>
      </c>
      <c r="P585" s="43">
        <v>44288</v>
      </c>
      <c r="Q585" s="43">
        <v>44652</v>
      </c>
      <c r="R585" s="20" t="s">
        <v>24</v>
      </c>
      <c r="S585" s="37" t="s">
        <v>1274</v>
      </c>
    </row>
    <row r="586" s="5" customFormat="1" ht="20.1" customHeight="1" spans="1:19">
      <c r="A586" s="20">
        <v>581</v>
      </c>
      <c r="B586" s="20" t="s">
        <v>1261</v>
      </c>
      <c r="C586" s="22" t="s">
        <v>2935</v>
      </c>
      <c r="D586" s="20">
        <v>1450</v>
      </c>
      <c r="E586" s="41">
        <v>48.91</v>
      </c>
      <c r="F586" s="24">
        <f t="shared" si="63"/>
        <v>29.646289102433</v>
      </c>
      <c r="G586" s="25" t="s">
        <v>1270</v>
      </c>
      <c r="H586" s="26">
        <v>435000</v>
      </c>
      <c r="I586" s="26">
        <f t="shared" si="64"/>
        <v>65250</v>
      </c>
      <c r="J586" s="26">
        <f t="shared" si="65"/>
        <v>11310</v>
      </c>
      <c r="K586" s="32">
        <f t="shared" si="68"/>
        <v>76560</v>
      </c>
      <c r="L586" s="42"/>
      <c r="M586" s="34">
        <f t="shared" si="66"/>
        <v>53592</v>
      </c>
      <c r="N586" s="34">
        <f t="shared" si="69"/>
        <v>53592</v>
      </c>
      <c r="O586" s="34">
        <f t="shared" si="67"/>
        <v>22968</v>
      </c>
      <c r="P586" s="43">
        <v>44288</v>
      </c>
      <c r="Q586" s="43">
        <v>44652</v>
      </c>
      <c r="R586" s="20" t="s">
        <v>24</v>
      </c>
      <c r="S586" s="37" t="s">
        <v>1271</v>
      </c>
    </row>
    <row r="587" s="5" customFormat="1" ht="20.1" customHeight="1" spans="1:19">
      <c r="A587" s="20">
        <v>582</v>
      </c>
      <c r="B587" s="20" t="s">
        <v>1264</v>
      </c>
      <c r="C587" s="22" t="s">
        <v>2936</v>
      </c>
      <c r="D587" s="20">
        <v>850</v>
      </c>
      <c r="E587" s="41">
        <v>20</v>
      </c>
      <c r="F587" s="24">
        <f t="shared" si="63"/>
        <v>42.5</v>
      </c>
      <c r="G587" s="25" t="s">
        <v>64</v>
      </c>
      <c r="H587" s="26">
        <v>255000</v>
      </c>
      <c r="I587" s="26">
        <f t="shared" si="64"/>
        <v>38250</v>
      </c>
      <c r="J587" s="26">
        <f t="shared" si="65"/>
        <v>6630</v>
      </c>
      <c r="K587" s="32">
        <f t="shared" si="68"/>
        <v>44880</v>
      </c>
      <c r="L587" s="42"/>
      <c r="M587" s="34">
        <f t="shared" si="66"/>
        <v>31416</v>
      </c>
      <c r="N587" s="34">
        <f t="shared" si="69"/>
        <v>31416</v>
      </c>
      <c r="O587" s="34">
        <f t="shared" si="67"/>
        <v>13464</v>
      </c>
      <c r="P587" s="43">
        <v>44288</v>
      </c>
      <c r="Q587" s="43">
        <v>44652</v>
      </c>
      <c r="R587" s="20" t="s">
        <v>24</v>
      </c>
      <c r="S587" s="37" t="s">
        <v>1257</v>
      </c>
    </row>
    <row r="588" s="5" customFormat="1" ht="20.1" customHeight="1" spans="1:19">
      <c r="A588" s="20">
        <v>583</v>
      </c>
      <c r="B588" s="20" t="s">
        <v>1275</v>
      </c>
      <c r="C588" s="22" t="s">
        <v>2937</v>
      </c>
      <c r="D588" s="20">
        <v>1000</v>
      </c>
      <c r="E588" s="41">
        <v>23</v>
      </c>
      <c r="F588" s="24">
        <f t="shared" si="63"/>
        <v>43.4782608695652</v>
      </c>
      <c r="G588" s="25" t="s">
        <v>659</v>
      </c>
      <c r="H588" s="26">
        <v>300000</v>
      </c>
      <c r="I588" s="26">
        <f t="shared" si="64"/>
        <v>45000</v>
      </c>
      <c r="J588" s="26">
        <f t="shared" si="65"/>
        <v>7800</v>
      </c>
      <c r="K588" s="32">
        <f t="shared" si="68"/>
        <v>52800</v>
      </c>
      <c r="L588" s="42"/>
      <c r="M588" s="34">
        <f t="shared" si="66"/>
        <v>36960</v>
      </c>
      <c r="N588" s="34">
        <f t="shared" si="69"/>
        <v>36960</v>
      </c>
      <c r="O588" s="34">
        <f t="shared" si="67"/>
        <v>15840</v>
      </c>
      <c r="P588" s="43">
        <v>44291</v>
      </c>
      <c r="Q588" s="43">
        <v>44655</v>
      </c>
      <c r="R588" s="20" t="s">
        <v>24</v>
      </c>
      <c r="S588" s="37" t="s">
        <v>1277</v>
      </c>
    </row>
    <row r="589" s="5" customFormat="1" ht="20.1" customHeight="1" spans="1:19">
      <c r="A589" s="20">
        <v>584</v>
      </c>
      <c r="B589" s="20" t="s">
        <v>1370</v>
      </c>
      <c r="C589" s="22" t="s">
        <v>2938</v>
      </c>
      <c r="D589" s="20">
        <v>3078</v>
      </c>
      <c r="E589" s="41">
        <v>76.09</v>
      </c>
      <c r="F589" s="24">
        <f t="shared" si="63"/>
        <v>40.4520962018662</v>
      </c>
      <c r="G589" s="25" t="s">
        <v>60</v>
      </c>
      <c r="H589" s="26">
        <v>923400</v>
      </c>
      <c r="I589" s="26">
        <f t="shared" si="64"/>
        <v>138510</v>
      </c>
      <c r="J589" s="26">
        <f t="shared" si="65"/>
        <v>24008.4</v>
      </c>
      <c r="K589" s="32">
        <f t="shared" si="68"/>
        <v>162518.4</v>
      </c>
      <c r="L589" s="42"/>
      <c r="M589" s="34">
        <f t="shared" si="66"/>
        <v>113762.88</v>
      </c>
      <c r="N589" s="34">
        <f t="shared" si="69"/>
        <v>113762.88</v>
      </c>
      <c r="O589" s="34">
        <f t="shared" si="67"/>
        <v>48755.52</v>
      </c>
      <c r="P589" s="43">
        <v>44292</v>
      </c>
      <c r="Q589" s="43">
        <v>44656</v>
      </c>
      <c r="R589" s="20" t="s">
        <v>24</v>
      </c>
      <c r="S589" s="37" t="s">
        <v>1374</v>
      </c>
    </row>
    <row r="590" s="5" customFormat="1" ht="20.1" customHeight="1" spans="1:19">
      <c r="A590" s="20">
        <v>585</v>
      </c>
      <c r="B590" s="20" t="s">
        <v>1278</v>
      </c>
      <c r="C590" s="22" t="s">
        <v>2939</v>
      </c>
      <c r="D590" s="20">
        <v>2100</v>
      </c>
      <c r="E590" s="41">
        <v>59.9</v>
      </c>
      <c r="F590" s="24">
        <f t="shared" si="63"/>
        <v>35.0584307178631</v>
      </c>
      <c r="G590" s="25" t="s">
        <v>64</v>
      </c>
      <c r="H590" s="26">
        <v>630000</v>
      </c>
      <c r="I590" s="26">
        <f t="shared" si="64"/>
        <v>94500</v>
      </c>
      <c r="J590" s="26">
        <f t="shared" si="65"/>
        <v>16380</v>
      </c>
      <c r="K590" s="32">
        <f t="shared" si="68"/>
        <v>110880</v>
      </c>
      <c r="L590" s="42"/>
      <c r="M590" s="34">
        <f t="shared" si="66"/>
        <v>77616</v>
      </c>
      <c r="N590" s="34">
        <f t="shared" si="69"/>
        <v>77616</v>
      </c>
      <c r="O590" s="34">
        <f t="shared" si="67"/>
        <v>33264</v>
      </c>
      <c r="P590" s="43">
        <v>44292</v>
      </c>
      <c r="Q590" s="43">
        <v>44656</v>
      </c>
      <c r="R590" s="20" t="s">
        <v>24</v>
      </c>
      <c r="S590" s="37" t="s">
        <v>1268</v>
      </c>
    </row>
    <row r="591" s="5" customFormat="1" ht="20.1" customHeight="1" spans="1:19">
      <c r="A591" s="20">
        <v>586</v>
      </c>
      <c r="B591" s="20" t="s">
        <v>2940</v>
      </c>
      <c r="C591" s="22" t="s">
        <v>2941</v>
      </c>
      <c r="D591" s="20">
        <v>600</v>
      </c>
      <c r="E591" s="41">
        <v>14.85</v>
      </c>
      <c r="F591" s="24">
        <f t="shared" si="63"/>
        <v>40.4040404040404</v>
      </c>
      <c r="G591" s="25" t="s">
        <v>60</v>
      </c>
      <c r="H591" s="26">
        <v>180000</v>
      </c>
      <c r="I591" s="26">
        <f t="shared" si="64"/>
        <v>27000</v>
      </c>
      <c r="J591" s="26">
        <f t="shared" si="65"/>
        <v>4680</v>
      </c>
      <c r="K591" s="32">
        <f t="shared" si="68"/>
        <v>31680</v>
      </c>
      <c r="L591" s="42"/>
      <c r="M591" s="34">
        <f t="shared" si="66"/>
        <v>22176</v>
      </c>
      <c r="N591" s="34">
        <f t="shared" si="69"/>
        <v>22176</v>
      </c>
      <c r="O591" s="34">
        <f t="shared" si="67"/>
        <v>9504</v>
      </c>
      <c r="P591" s="43">
        <v>44292</v>
      </c>
      <c r="Q591" s="43">
        <v>44656</v>
      </c>
      <c r="R591" s="20" t="s">
        <v>24</v>
      </c>
      <c r="S591" s="37" t="s">
        <v>1374</v>
      </c>
    </row>
    <row r="592" s="5" customFormat="1" ht="20.1" customHeight="1" spans="1:19">
      <c r="A592" s="20">
        <v>587</v>
      </c>
      <c r="B592" s="20" t="s">
        <v>1280</v>
      </c>
      <c r="C592" s="22" t="s">
        <v>2942</v>
      </c>
      <c r="D592" s="20">
        <v>3400</v>
      </c>
      <c r="E592" s="41">
        <v>79.94</v>
      </c>
      <c r="F592" s="24">
        <f t="shared" si="63"/>
        <v>42.5318989241931</v>
      </c>
      <c r="G592" s="25" t="s">
        <v>60</v>
      </c>
      <c r="H592" s="26">
        <v>1020000</v>
      </c>
      <c r="I592" s="26">
        <f t="shared" si="64"/>
        <v>153000</v>
      </c>
      <c r="J592" s="26">
        <f t="shared" si="65"/>
        <v>26520</v>
      </c>
      <c r="K592" s="32">
        <f t="shared" si="68"/>
        <v>179520</v>
      </c>
      <c r="L592" s="42"/>
      <c r="M592" s="34">
        <f t="shared" si="66"/>
        <v>125664</v>
      </c>
      <c r="N592" s="34">
        <f t="shared" si="69"/>
        <v>125664</v>
      </c>
      <c r="O592" s="34">
        <f t="shared" si="67"/>
        <v>53856</v>
      </c>
      <c r="P592" s="43">
        <v>44292</v>
      </c>
      <c r="Q592" s="43">
        <v>44656</v>
      </c>
      <c r="R592" s="20" t="s">
        <v>24</v>
      </c>
      <c r="S592" s="37" t="s">
        <v>1282</v>
      </c>
    </row>
    <row r="593" s="5" customFormat="1" ht="20.1" customHeight="1" spans="1:19">
      <c r="A593" s="20">
        <v>588</v>
      </c>
      <c r="B593" s="20" t="s">
        <v>1280</v>
      </c>
      <c r="C593" s="22" t="s">
        <v>2943</v>
      </c>
      <c r="D593" s="20">
        <v>1600</v>
      </c>
      <c r="E593" s="41">
        <v>37.3</v>
      </c>
      <c r="F593" s="24">
        <f t="shared" si="63"/>
        <v>42.8954423592493</v>
      </c>
      <c r="G593" s="25" t="s">
        <v>60</v>
      </c>
      <c r="H593" s="26">
        <v>480000</v>
      </c>
      <c r="I593" s="26">
        <f t="shared" si="64"/>
        <v>72000</v>
      </c>
      <c r="J593" s="26">
        <f t="shared" si="65"/>
        <v>12480</v>
      </c>
      <c r="K593" s="32">
        <f t="shared" si="68"/>
        <v>84480</v>
      </c>
      <c r="L593" s="42"/>
      <c r="M593" s="34">
        <f t="shared" si="66"/>
        <v>59136</v>
      </c>
      <c r="N593" s="34">
        <f t="shared" si="69"/>
        <v>59136</v>
      </c>
      <c r="O593" s="34">
        <f t="shared" si="67"/>
        <v>25344</v>
      </c>
      <c r="P593" s="43">
        <v>44292</v>
      </c>
      <c r="Q593" s="43">
        <v>44656</v>
      </c>
      <c r="R593" s="20" t="s">
        <v>24</v>
      </c>
      <c r="S593" s="37" t="s">
        <v>1282</v>
      </c>
    </row>
    <row r="594" s="5" customFormat="1" ht="20.1" customHeight="1" spans="1:19">
      <c r="A594" s="20">
        <v>589</v>
      </c>
      <c r="B594" s="20" t="s">
        <v>1028</v>
      </c>
      <c r="C594" s="22" t="s">
        <v>2944</v>
      </c>
      <c r="D594" s="20">
        <v>1200</v>
      </c>
      <c r="E594" s="41">
        <v>39.69</v>
      </c>
      <c r="F594" s="24">
        <f t="shared" si="63"/>
        <v>30.2343159486017</v>
      </c>
      <c r="G594" s="25" t="s">
        <v>2945</v>
      </c>
      <c r="H594" s="26">
        <v>360000</v>
      </c>
      <c r="I594" s="26">
        <f t="shared" si="64"/>
        <v>54000</v>
      </c>
      <c r="J594" s="26">
        <f t="shared" si="65"/>
        <v>9360</v>
      </c>
      <c r="K594" s="32">
        <f t="shared" si="68"/>
        <v>63360</v>
      </c>
      <c r="L594" s="42"/>
      <c r="M594" s="34">
        <f t="shared" si="66"/>
        <v>44352</v>
      </c>
      <c r="N594" s="34">
        <f t="shared" si="69"/>
        <v>44352</v>
      </c>
      <c r="O594" s="34">
        <f t="shared" si="67"/>
        <v>19008</v>
      </c>
      <c r="P594" s="43">
        <v>44292</v>
      </c>
      <c r="Q594" s="43">
        <v>44656</v>
      </c>
      <c r="R594" s="20" t="s">
        <v>24</v>
      </c>
      <c r="S594" s="37" t="s">
        <v>1159</v>
      </c>
    </row>
    <row r="595" s="5" customFormat="1" ht="20.1" customHeight="1" spans="1:19">
      <c r="A595" s="20">
        <v>590</v>
      </c>
      <c r="B595" s="20" t="s">
        <v>1283</v>
      </c>
      <c r="C595" s="22" t="s">
        <v>2946</v>
      </c>
      <c r="D595" s="20">
        <v>2000</v>
      </c>
      <c r="E595" s="41">
        <v>48.54</v>
      </c>
      <c r="F595" s="24">
        <f t="shared" si="63"/>
        <v>41.2031314379893</v>
      </c>
      <c r="G595" s="25" t="s">
        <v>64</v>
      </c>
      <c r="H595" s="26">
        <v>600000</v>
      </c>
      <c r="I595" s="26">
        <f t="shared" si="64"/>
        <v>90000</v>
      </c>
      <c r="J595" s="26">
        <f t="shared" si="65"/>
        <v>15600</v>
      </c>
      <c r="K595" s="32">
        <f t="shared" si="68"/>
        <v>105600</v>
      </c>
      <c r="L595" s="42"/>
      <c r="M595" s="34">
        <f t="shared" si="66"/>
        <v>73920</v>
      </c>
      <c r="N595" s="34">
        <f t="shared" si="69"/>
        <v>73920</v>
      </c>
      <c r="O595" s="34">
        <f t="shared" si="67"/>
        <v>31680</v>
      </c>
      <c r="P595" s="43">
        <v>44292</v>
      </c>
      <c r="Q595" s="43">
        <v>44656</v>
      </c>
      <c r="R595" s="20" t="s">
        <v>24</v>
      </c>
      <c r="S595" s="37" t="s">
        <v>1277</v>
      </c>
    </row>
    <row r="596" s="5" customFormat="1" ht="20.1" customHeight="1" spans="1:19">
      <c r="A596" s="20">
        <v>591</v>
      </c>
      <c r="B596" s="20" t="s">
        <v>1258</v>
      </c>
      <c r="C596" s="22" t="s">
        <v>2947</v>
      </c>
      <c r="D596" s="20">
        <v>1100</v>
      </c>
      <c r="E596" s="41">
        <v>25.4</v>
      </c>
      <c r="F596" s="24">
        <f t="shared" si="63"/>
        <v>43.3070866141732</v>
      </c>
      <c r="G596" s="25" t="s">
        <v>60</v>
      </c>
      <c r="H596" s="26">
        <v>330000</v>
      </c>
      <c r="I596" s="26">
        <f t="shared" si="64"/>
        <v>49500</v>
      </c>
      <c r="J596" s="26">
        <f t="shared" si="65"/>
        <v>8580</v>
      </c>
      <c r="K596" s="32">
        <f t="shared" si="68"/>
        <v>58080</v>
      </c>
      <c r="L596" s="42"/>
      <c r="M596" s="34">
        <f t="shared" si="66"/>
        <v>40656</v>
      </c>
      <c r="N596" s="34">
        <f t="shared" si="69"/>
        <v>40656</v>
      </c>
      <c r="O596" s="34">
        <f t="shared" si="67"/>
        <v>17424</v>
      </c>
      <c r="P596" s="43">
        <v>44296</v>
      </c>
      <c r="Q596" s="43">
        <v>44660</v>
      </c>
      <c r="R596" s="20" t="s">
        <v>27</v>
      </c>
      <c r="S596" s="37" t="s">
        <v>1260</v>
      </c>
    </row>
    <row r="597" s="5" customFormat="1" ht="20.1" customHeight="1" spans="1:19">
      <c r="A597" s="20">
        <v>592</v>
      </c>
      <c r="B597" s="20" t="s">
        <v>1258</v>
      </c>
      <c r="C597" s="22" t="s">
        <v>2948</v>
      </c>
      <c r="D597" s="20">
        <v>1300</v>
      </c>
      <c r="E597" s="41">
        <v>31</v>
      </c>
      <c r="F597" s="24">
        <f t="shared" si="63"/>
        <v>41.9354838709677</v>
      </c>
      <c r="G597" s="25" t="s">
        <v>64</v>
      </c>
      <c r="H597" s="26">
        <v>390000</v>
      </c>
      <c r="I597" s="26">
        <f t="shared" si="64"/>
        <v>58500</v>
      </c>
      <c r="J597" s="26">
        <f t="shared" si="65"/>
        <v>10140</v>
      </c>
      <c r="K597" s="32">
        <f t="shared" si="68"/>
        <v>68640</v>
      </c>
      <c r="L597" s="42"/>
      <c r="M597" s="34">
        <f t="shared" si="66"/>
        <v>48048</v>
      </c>
      <c r="N597" s="34">
        <f t="shared" si="69"/>
        <v>48048</v>
      </c>
      <c r="O597" s="34">
        <f t="shared" si="67"/>
        <v>20592</v>
      </c>
      <c r="P597" s="43">
        <v>44296</v>
      </c>
      <c r="Q597" s="43">
        <v>44660</v>
      </c>
      <c r="R597" s="20" t="s">
        <v>24</v>
      </c>
      <c r="S597" s="37" t="s">
        <v>1268</v>
      </c>
    </row>
    <row r="598" s="5" customFormat="1" ht="20.1" customHeight="1" spans="1:19">
      <c r="A598" s="20">
        <v>593</v>
      </c>
      <c r="B598" s="20" t="s">
        <v>1258</v>
      </c>
      <c r="C598" s="22" t="s">
        <v>2949</v>
      </c>
      <c r="D598" s="20">
        <v>1100</v>
      </c>
      <c r="E598" s="41">
        <v>25</v>
      </c>
      <c r="F598" s="24">
        <f t="shared" si="63"/>
        <v>44</v>
      </c>
      <c r="G598" s="25" t="s">
        <v>60</v>
      </c>
      <c r="H598" s="26">
        <v>330000</v>
      </c>
      <c r="I598" s="26">
        <f t="shared" si="64"/>
        <v>49500</v>
      </c>
      <c r="J598" s="26">
        <f t="shared" si="65"/>
        <v>8580</v>
      </c>
      <c r="K598" s="32">
        <f t="shared" si="68"/>
        <v>58080</v>
      </c>
      <c r="L598" s="42"/>
      <c r="M598" s="34">
        <f t="shared" si="66"/>
        <v>40656</v>
      </c>
      <c r="N598" s="34">
        <f t="shared" si="69"/>
        <v>40656</v>
      </c>
      <c r="O598" s="34">
        <f t="shared" si="67"/>
        <v>17424</v>
      </c>
      <c r="P598" s="43">
        <v>44296</v>
      </c>
      <c r="Q598" s="43">
        <v>44660</v>
      </c>
      <c r="R598" s="20" t="s">
        <v>24</v>
      </c>
      <c r="S598" s="37" t="s">
        <v>1268</v>
      </c>
    </row>
    <row r="599" s="5" customFormat="1" ht="20.1" customHeight="1" spans="1:19">
      <c r="A599" s="20">
        <v>594</v>
      </c>
      <c r="B599" s="20" t="s">
        <v>1289</v>
      </c>
      <c r="C599" s="22" t="s">
        <v>2950</v>
      </c>
      <c r="D599" s="20">
        <v>2000</v>
      </c>
      <c r="E599" s="41">
        <v>49.4</v>
      </c>
      <c r="F599" s="24">
        <f t="shared" si="63"/>
        <v>40.4858299595142</v>
      </c>
      <c r="G599" s="25" t="s">
        <v>60</v>
      </c>
      <c r="H599" s="26">
        <v>600000</v>
      </c>
      <c r="I599" s="26">
        <f t="shared" si="64"/>
        <v>90000</v>
      </c>
      <c r="J599" s="26">
        <f t="shared" si="65"/>
        <v>15600</v>
      </c>
      <c r="K599" s="32">
        <f t="shared" si="68"/>
        <v>105600</v>
      </c>
      <c r="L599" s="42"/>
      <c r="M599" s="34">
        <f t="shared" si="66"/>
        <v>73920</v>
      </c>
      <c r="N599" s="34">
        <f t="shared" si="69"/>
        <v>73920</v>
      </c>
      <c r="O599" s="34">
        <f t="shared" si="67"/>
        <v>31680</v>
      </c>
      <c r="P599" s="43">
        <v>44296</v>
      </c>
      <c r="Q599" s="43">
        <v>44660</v>
      </c>
      <c r="R599" s="20" t="s">
        <v>24</v>
      </c>
      <c r="S599" s="37" t="s">
        <v>1291</v>
      </c>
    </row>
    <row r="600" s="5" customFormat="1" ht="20.1" customHeight="1" spans="1:19">
      <c r="A600" s="20">
        <v>595</v>
      </c>
      <c r="B600" s="20" t="s">
        <v>1264</v>
      </c>
      <c r="C600" s="22" t="s">
        <v>2951</v>
      </c>
      <c r="D600" s="20">
        <v>500</v>
      </c>
      <c r="E600" s="41">
        <v>11.6</v>
      </c>
      <c r="F600" s="24">
        <f t="shared" si="63"/>
        <v>43.1034482758621</v>
      </c>
      <c r="G600" s="25" t="s">
        <v>64</v>
      </c>
      <c r="H600" s="26">
        <v>150000</v>
      </c>
      <c r="I600" s="26">
        <f t="shared" si="64"/>
        <v>22500</v>
      </c>
      <c r="J600" s="26">
        <f t="shared" si="65"/>
        <v>3900</v>
      </c>
      <c r="K600" s="32">
        <f t="shared" si="68"/>
        <v>26400</v>
      </c>
      <c r="L600" s="42"/>
      <c r="M600" s="34">
        <f t="shared" si="66"/>
        <v>18480</v>
      </c>
      <c r="N600" s="34">
        <f t="shared" si="69"/>
        <v>18480</v>
      </c>
      <c r="O600" s="34">
        <f t="shared" si="67"/>
        <v>7920</v>
      </c>
      <c r="P600" s="43">
        <v>44296</v>
      </c>
      <c r="Q600" s="43">
        <v>44660</v>
      </c>
      <c r="R600" s="20" t="s">
        <v>24</v>
      </c>
      <c r="S600" s="37" t="s">
        <v>1257</v>
      </c>
    </row>
    <row r="601" s="5" customFormat="1" ht="20.1" customHeight="1" spans="1:19">
      <c r="A601" s="20">
        <v>596</v>
      </c>
      <c r="B601" s="20" t="s">
        <v>1283</v>
      </c>
      <c r="C601" s="22" t="s">
        <v>2952</v>
      </c>
      <c r="D601" s="20">
        <v>1300</v>
      </c>
      <c r="E601" s="41">
        <v>32.74</v>
      </c>
      <c r="F601" s="24">
        <f t="shared" si="63"/>
        <v>39.7067806963958</v>
      </c>
      <c r="G601" s="25" t="s">
        <v>64</v>
      </c>
      <c r="H601" s="26">
        <v>390000</v>
      </c>
      <c r="I601" s="26">
        <f t="shared" si="64"/>
        <v>58500</v>
      </c>
      <c r="J601" s="26">
        <f t="shared" si="65"/>
        <v>10140</v>
      </c>
      <c r="K601" s="32">
        <f t="shared" si="68"/>
        <v>68640</v>
      </c>
      <c r="L601" s="42"/>
      <c r="M601" s="34">
        <f t="shared" si="66"/>
        <v>48048</v>
      </c>
      <c r="N601" s="34">
        <f t="shared" si="69"/>
        <v>48048</v>
      </c>
      <c r="O601" s="34">
        <f t="shared" si="67"/>
        <v>20592</v>
      </c>
      <c r="P601" s="43">
        <v>44296</v>
      </c>
      <c r="Q601" s="43">
        <v>44660</v>
      </c>
      <c r="R601" s="20" t="s">
        <v>24</v>
      </c>
      <c r="S601" s="37" t="s">
        <v>2953</v>
      </c>
    </row>
    <row r="602" s="5" customFormat="1" ht="20.1" customHeight="1" spans="1:19">
      <c r="A602" s="20">
        <v>597</v>
      </c>
      <c r="B602" s="20" t="s">
        <v>1294</v>
      </c>
      <c r="C602" s="22" t="s">
        <v>2954</v>
      </c>
      <c r="D602" s="20">
        <v>2500</v>
      </c>
      <c r="E602" s="41">
        <v>56.88</v>
      </c>
      <c r="F602" s="24">
        <f t="shared" si="63"/>
        <v>43.9521800281294</v>
      </c>
      <c r="G602" s="25" t="s">
        <v>60</v>
      </c>
      <c r="H602" s="26">
        <v>750000</v>
      </c>
      <c r="I602" s="26">
        <f t="shared" si="64"/>
        <v>112500</v>
      </c>
      <c r="J602" s="26">
        <f t="shared" si="65"/>
        <v>19500</v>
      </c>
      <c r="K602" s="32">
        <f t="shared" si="68"/>
        <v>132000</v>
      </c>
      <c r="L602" s="42"/>
      <c r="M602" s="34">
        <f t="shared" si="66"/>
        <v>92400</v>
      </c>
      <c r="N602" s="34">
        <f t="shared" si="69"/>
        <v>92400</v>
      </c>
      <c r="O602" s="34">
        <f t="shared" si="67"/>
        <v>39600</v>
      </c>
      <c r="P602" s="43">
        <v>44296</v>
      </c>
      <c r="Q602" s="43">
        <v>44660</v>
      </c>
      <c r="R602" s="20" t="s">
        <v>24</v>
      </c>
      <c r="S602" s="37" t="s">
        <v>1257</v>
      </c>
    </row>
    <row r="603" s="5" customFormat="1" ht="20.1" customHeight="1" spans="1:19">
      <c r="A603" s="20">
        <v>598</v>
      </c>
      <c r="B603" s="20" t="s">
        <v>1308</v>
      </c>
      <c r="C603" s="22" t="s">
        <v>2955</v>
      </c>
      <c r="D603" s="20">
        <v>2000</v>
      </c>
      <c r="E603" s="41">
        <v>50.68</v>
      </c>
      <c r="F603" s="24">
        <f t="shared" si="63"/>
        <v>39.4632991318074</v>
      </c>
      <c r="G603" s="25" t="s">
        <v>60</v>
      </c>
      <c r="H603" s="26">
        <v>600000</v>
      </c>
      <c r="I603" s="26">
        <f t="shared" si="64"/>
        <v>90000</v>
      </c>
      <c r="J603" s="26">
        <f t="shared" si="65"/>
        <v>15600</v>
      </c>
      <c r="K603" s="32">
        <f t="shared" si="68"/>
        <v>105600</v>
      </c>
      <c r="L603" s="42"/>
      <c r="M603" s="34">
        <f t="shared" si="66"/>
        <v>73920</v>
      </c>
      <c r="N603" s="34">
        <f t="shared" si="69"/>
        <v>73920</v>
      </c>
      <c r="O603" s="34">
        <f t="shared" si="67"/>
        <v>31680</v>
      </c>
      <c r="P603" s="43">
        <v>44297</v>
      </c>
      <c r="Q603" s="43">
        <v>44661</v>
      </c>
      <c r="R603" s="20" t="s">
        <v>24</v>
      </c>
      <c r="S603" s="37" t="s">
        <v>1310</v>
      </c>
    </row>
    <row r="604" s="5" customFormat="1" ht="20.1" customHeight="1" spans="1:19">
      <c r="A604" s="20">
        <v>599</v>
      </c>
      <c r="B604" s="20" t="s">
        <v>1296</v>
      </c>
      <c r="C604" s="22" t="s">
        <v>2956</v>
      </c>
      <c r="D604" s="20">
        <v>1500</v>
      </c>
      <c r="E604" s="41">
        <v>37</v>
      </c>
      <c r="F604" s="24">
        <f t="shared" si="63"/>
        <v>40.5405405405405</v>
      </c>
      <c r="G604" s="25" t="s">
        <v>60</v>
      </c>
      <c r="H604" s="26">
        <v>450000</v>
      </c>
      <c r="I604" s="26">
        <f t="shared" si="64"/>
        <v>67500</v>
      </c>
      <c r="J604" s="26">
        <f t="shared" si="65"/>
        <v>11700</v>
      </c>
      <c r="K604" s="32">
        <f t="shared" si="68"/>
        <v>79200</v>
      </c>
      <c r="L604" s="42"/>
      <c r="M604" s="34">
        <f t="shared" si="66"/>
        <v>55440</v>
      </c>
      <c r="N604" s="34">
        <f t="shared" si="69"/>
        <v>55440</v>
      </c>
      <c r="O604" s="34">
        <f t="shared" si="67"/>
        <v>23760</v>
      </c>
      <c r="P604" s="43">
        <v>44297</v>
      </c>
      <c r="Q604" s="43">
        <v>44661</v>
      </c>
      <c r="R604" s="20" t="s">
        <v>27</v>
      </c>
      <c r="S604" s="37" t="s">
        <v>1184</v>
      </c>
    </row>
    <row r="605" s="5" customFormat="1" ht="20.1" customHeight="1" spans="1:19">
      <c r="A605" s="20">
        <v>600</v>
      </c>
      <c r="B605" s="20" t="s">
        <v>1296</v>
      </c>
      <c r="C605" s="22" t="s">
        <v>2957</v>
      </c>
      <c r="D605" s="20">
        <v>1600</v>
      </c>
      <c r="E605" s="41">
        <v>44.52</v>
      </c>
      <c r="F605" s="24">
        <f t="shared" si="63"/>
        <v>35.9389038634322</v>
      </c>
      <c r="G605" s="25" t="s">
        <v>60</v>
      </c>
      <c r="H605" s="26">
        <v>480000</v>
      </c>
      <c r="I605" s="26">
        <f t="shared" si="64"/>
        <v>72000</v>
      </c>
      <c r="J605" s="26">
        <f t="shared" si="65"/>
        <v>12480</v>
      </c>
      <c r="K605" s="32">
        <f t="shared" si="68"/>
        <v>84480</v>
      </c>
      <c r="L605" s="42"/>
      <c r="M605" s="34">
        <f t="shared" si="66"/>
        <v>59136</v>
      </c>
      <c r="N605" s="34">
        <f t="shared" si="69"/>
        <v>59136</v>
      </c>
      <c r="O605" s="34">
        <f t="shared" si="67"/>
        <v>25344</v>
      </c>
      <c r="P605" s="43">
        <v>44297</v>
      </c>
      <c r="Q605" s="43">
        <v>44661</v>
      </c>
      <c r="R605" s="20" t="s">
        <v>27</v>
      </c>
      <c r="S605" s="37" t="s">
        <v>1184</v>
      </c>
    </row>
    <row r="606" s="5" customFormat="1" ht="20.1" customHeight="1" spans="1:19">
      <c r="A606" s="20">
        <v>601</v>
      </c>
      <c r="B606" s="20" t="s">
        <v>1296</v>
      </c>
      <c r="C606" s="22" t="s">
        <v>2958</v>
      </c>
      <c r="D606" s="20">
        <v>1800</v>
      </c>
      <c r="E606" s="41">
        <v>48.15</v>
      </c>
      <c r="F606" s="24">
        <f t="shared" si="63"/>
        <v>37.3831775700935</v>
      </c>
      <c r="G606" s="25" t="s">
        <v>60</v>
      </c>
      <c r="H606" s="26">
        <v>540000</v>
      </c>
      <c r="I606" s="26">
        <f t="shared" si="64"/>
        <v>81000</v>
      </c>
      <c r="J606" s="26">
        <f t="shared" si="65"/>
        <v>14040</v>
      </c>
      <c r="K606" s="32">
        <f t="shared" si="68"/>
        <v>95040</v>
      </c>
      <c r="L606" s="42"/>
      <c r="M606" s="34">
        <f t="shared" si="66"/>
        <v>66528</v>
      </c>
      <c r="N606" s="34">
        <f t="shared" si="69"/>
        <v>66528</v>
      </c>
      <c r="O606" s="34">
        <f t="shared" si="67"/>
        <v>28512</v>
      </c>
      <c r="P606" s="43">
        <v>44297</v>
      </c>
      <c r="Q606" s="43">
        <v>44661</v>
      </c>
      <c r="R606" s="20" t="s">
        <v>27</v>
      </c>
      <c r="S606" s="37" t="s">
        <v>1184</v>
      </c>
    </row>
    <row r="607" s="5" customFormat="1" ht="20.1" customHeight="1" spans="1:19">
      <c r="A607" s="20">
        <v>602</v>
      </c>
      <c r="B607" s="20" t="s">
        <v>1302</v>
      </c>
      <c r="C607" s="22" t="s">
        <v>2959</v>
      </c>
      <c r="D607" s="20">
        <v>1600</v>
      </c>
      <c r="E607" s="41">
        <v>52</v>
      </c>
      <c r="F607" s="24">
        <f t="shared" si="63"/>
        <v>30.7692307692308</v>
      </c>
      <c r="G607" s="25" t="s">
        <v>1016</v>
      </c>
      <c r="H607" s="26">
        <v>480000</v>
      </c>
      <c r="I607" s="26">
        <f t="shared" si="64"/>
        <v>72000</v>
      </c>
      <c r="J607" s="26">
        <f t="shared" si="65"/>
        <v>12480</v>
      </c>
      <c r="K607" s="32">
        <f t="shared" si="68"/>
        <v>84480</v>
      </c>
      <c r="L607" s="42"/>
      <c r="M607" s="34">
        <f t="shared" si="66"/>
        <v>59136</v>
      </c>
      <c r="N607" s="34">
        <f t="shared" si="69"/>
        <v>59136</v>
      </c>
      <c r="O607" s="34">
        <f t="shared" si="67"/>
        <v>25344</v>
      </c>
      <c r="P607" s="43">
        <v>44297</v>
      </c>
      <c r="Q607" s="43">
        <v>44661</v>
      </c>
      <c r="R607" s="20" t="s">
        <v>24</v>
      </c>
      <c r="S607" s="37" t="s">
        <v>1304</v>
      </c>
    </row>
    <row r="608" s="5" customFormat="1" ht="20.1" customHeight="1" spans="1:19">
      <c r="A608" s="20">
        <v>603</v>
      </c>
      <c r="B608" s="20" t="s">
        <v>1305</v>
      </c>
      <c r="C608" s="22" t="s">
        <v>2960</v>
      </c>
      <c r="D608" s="20">
        <v>1000</v>
      </c>
      <c r="E608" s="41">
        <v>30.58</v>
      </c>
      <c r="F608" s="24">
        <f t="shared" si="63"/>
        <v>32.7011118378025</v>
      </c>
      <c r="G608" s="25" t="s">
        <v>60</v>
      </c>
      <c r="H608" s="26">
        <v>300000</v>
      </c>
      <c r="I608" s="26">
        <f t="shared" si="64"/>
        <v>45000</v>
      </c>
      <c r="J608" s="26">
        <f t="shared" si="65"/>
        <v>7800</v>
      </c>
      <c r="K608" s="32">
        <f t="shared" si="68"/>
        <v>52800</v>
      </c>
      <c r="L608" s="42"/>
      <c r="M608" s="34">
        <f t="shared" si="66"/>
        <v>36960</v>
      </c>
      <c r="N608" s="34">
        <f t="shared" si="69"/>
        <v>36960</v>
      </c>
      <c r="O608" s="34">
        <f t="shared" si="67"/>
        <v>15840</v>
      </c>
      <c r="P608" s="43">
        <v>44305</v>
      </c>
      <c r="Q608" s="43">
        <v>44669</v>
      </c>
      <c r="R608" s="20" t="s">
        <v>24</v>
      </c>
      <c r="S608" s="37" t="s">
        <v>1307</v>
      </c>
    </row>
    <row r="609" s="5" customFormat="1" ht="20.1" customHeight="1" spans="1:19">
      <c r="A609" s="20">
        <v>604</v>
      </c>
      <c r="B609" s="20" t="s">
        <v>2961</v>
      </c>
      <c r="C609" s="22" t="s">
        <v>2962</v>
      </c>
      <c r="D609" s="20">
        <v>1300</v>
      </c>
      <c r="E609" s="41">
        <v>34.15</v>
      </c>
      <c r="F609" s="24">
        <f t="shared" si="63"/>
        <v>38.0673499267936</v>
      </c>
      <c r="G609" s="25" t="s">
        <v>60</v>
      </c>
      <c r="H609" s="26">
        <v>390000</v>
      </c>
      <c r="I609" s="26">
        <f t="shared" si="64"/>
        <v>58500</v>
      </c>
      <c r="J609" s="26">
        <f t="shared" si="65"/>
        <v>10140</v>
      </c>
      <c r="K609" s="32">
        <f t="shared" si="68"/>
        <v>68640</v>
      </c>
      <c r="L609" s="42"/>
      <c r="M609" s="34">
        <f t="shared" si="66"/>
        <v>48048</v>
      </c>
      <c r="N609" s="34">
        <f t="shared" si="69"/>
        <v>48048</v>
      </c>
      <c r="O609" s="34">
        <f t="shared" si="67"/>
        <v>20592</v>
      </c>
      <c r="P609" s="43">
        <v>44297</v>
      </c>
      <c r="Q609" s="43">
        <v>44661</v>
      </c>
      <c r="R609" s="20" t="s">
        <v>24</v>
      </c>
      <c r="S609" s="37" t="s">
        <v>1257</v>
      </c>
    </row>
    <row r="610" s="5" customFormat="1" ht="20.1" customHeight="1" spans="1:19">
      <c r="A610" s="20">
        <v>605</v>
      </c>
      <c r="B610" s="20" t="s">
        <v>1311</v>
      </c>
      <c r="C610" s="22" t="s">
        <v>2963</v>
      </c>
      <c r="D610" s="20">
        <v>1200</v>
      </c>
      <c r="E610" s="41">
        <v>41.15</v>
      </c>
      <c r="F610" s="24">
        <f t="shared" si="63"/>
        <v>29.1616038882139</v>
      </c>
      <c r="G610" s="25" t="s">
        <v>70</v>
      </c>
      <c r="H610" s="26">
        <v>360000</v>
      </c>
      <c r="I610" s="26">
        <f t="shared" si="64"/>
        <v>54000</v>
      </c>
      <c r="J610" s="26">
        <f t="shared" si="65"/>
        <v>9360</v>
      </c>
      <c r="K610" s="32">
        <f t="shared" si="68"/>
        <v>63360</v>
      </c>
      <c r="L610" s="42"/>
      <c r="M610" s="34">
        <f t="shared" si="66"/>
        <v>44352</v>
      </c>
      <c r="N610" s="34">
        <f t="shared" si="69"/>
        <v>44352</v>
      </c>
      <c r="O610" s="34">
        <f t="shared" si="67"/>
        <v>19008</v>
      </c>
      <c r="P610" s="43">
        <v>44311</v>
      </c>
      <c r="Q610" s="43">
        <v>44675</v>
      </c>
      <c r="R610" s="20" t="s">
        <v>24</v>
      </c>
      <c r="S610" s="37" t="s">
        <v>1313</v>
      </c>
    </row>
    <row r="611" s="5" customFormat="1" ht="20.1" customHeight="1" spans="1:19">
      <c r="A611" s="20">
        <v>606</v>
      </c>
      <c r="B611" s="20" t="s">
        <v>1316</v>
      </c>
      <c r="C611" s="22" t="s">
        <v>2964</v>
      </c>
      <c r="D611" s="20">
        <v>1100</v>
      </c>
      <c r="E611" s="41">
        <v>25.22</v>
      </c>
      <c r="F611" s="24">
        <f t="shared" si="63"/>
        <v>43.6161776367962</v>
      </c>
      <c r="G611" s="25" t="s">
        <v>60</v>
      </c>
      <c r="H611" s="26">
        <v>330000</v>
      </c>
      <c r="I611" s="26">
        <f t="shared" si="64"/>
        <v>49500</v>
      </c>
      <c r="J611" s="26">
        <f t="shared" si="65"/>
        <v>8580</v>
      </c>
      <c r="K611" s="32">
        <f t="shared" si="68"/>
        <v>58080</v>
      </c>
      <c r="L611" s="42"/>
      <c r="M611" s="34">
        <f t="shared" si="66"/>
        <v>40656</v>
      </c>
      <c r="N611" s="34">
        <f t="shared" si="69"/>
        <v>40656</v>
      </c>
      <c r="O611" s="34">
        <f t="shared" si="67"/>
        <v>17424</v>
      </c>
      <c r="P611" s="43">
        <v>44299</v>
      </c>
      <c r="Q611" s="43">
        <v>44663</v>
      </c>
      <c r="R611" s="20" t="s">
        <v>24</v>
      </c>
      <c r="S611" s="37" t="s">
        <v>1313</v>
      </c>
    </row>
    <row r="612" s="5" customFormat="1" ht="20.1" customHeight="1" spans="1:19">
      <c r="A612" s="20">
        <v>607</v>
      </c>
      <c r="B612" s="20" t="s">
        <v>1318</v>
      </c>
      <c r="C612" s="22" t="s">
        <v>2965</v>
      </c>
      <c r="D612" s="20">
        <v>2400</v>
      </c>
      <c r="E612" s="41">
        <v>56.95</v>
      </c>
      <c r="F612" s="24">
        <f t="shared" si="63"/>
        <v>42.1422300263389</v>
      </c>
      <c r="G612" s="25" t="s">
        <v>64</v>
      </c>
      <c r="H612" s="26">
        <v>720000</v>
      </c>
      <c r="I612" s="26">
        <f t="shared" si="64"/>
        <v>108000</v>
      </c>
      <c r="J612" s="26">
        <f t="shared" si="65"/>
        <v>18720</v>
      </c>
      <c r="K612" s="32">
        <f t="shared" si="68"/>
        <v>126720</v>
      </c>
      <c r="L612" s="42"/>
      <c r="M612" s="34">
        <f t="shared" si="66"/>
        <v>88704</v>
      </c>
      <c r="N612" s="34">
        <f t="shared" si="69"/>
        <v>88704</v>
      </c>
      <c r="O612" s="34">
        <f t="shared" si="67"/>
        <v>38016</v>
      </c>
      <c r="P612" s="43">
        <v>44292</v>
      </c>
      <c r="Q612" s="43">
        <v>44656</v>
      </c>
      <c r="R612" s="20" t="s">
        <v>24</v>
      </c>
      <c r="S612" s="37" t="s">
        <v>1320</v>
      </c>
    </row>
    <row r="613" s="5" customFormat="1" ht="20.1" customHeight="1" spans="1:19">
      <c r="A613" s="20">
        <v>608</v>
      </c>
      <c r="B613" s="20" t="s">
        <v>1318</v>
      </c>
      <c r="C613" s="22" t="s">
        <v>2966</v>
      </c>
      <c r="D613" s="20">
        <v>3400</v>
      </c>
      <c r="E613" s="41">
        <v>80.92</v>
      </c>
      <c r="F613" s="24">
        <f t="shared" si="63"/>
        <v>42.0168067226891</v>
      </c>
      <c r="G613" s="25" t="s">
        <v>123</v>
      </c>
      <c r="H613" s="26">
        <v>1020000</v>
      </c>
      <c r="I613" s="26">
        <f t="shared" si="64"/>
        <v>153000</v>
      </c>
      <c r="J613" s="26">
        <f t="shared" si="65"/>
        <v>26520</v>
      </c>
      <c r="K613" s="32">
        <f t="shared" si="68"/>
        <v>179520</v>
      </c>
      <c r="L613" s="42"/>
      <c r="M613" s="34">
        <f t="shared" si="66"/>
        <v>125664</v>
      </c>
      <c r="N613" s="34">
        <f t="shared" si="69"/>
        <v>125664</v>
      </c>
      <c r="O613" s="34">
        <f t="shared" si="67"/>
        <v>53856</v>
      </c>
      <c r="P613" s="43">
        <v>44292</v>
      </c>
      <c r="Q613" s="43">
        <v>44656</v>
      </c>
      <c r="R613" s="20" t="s">
        <v>24</v>
      </c>
      <c r="S613" s="37" t="s">
        <v>1320</v>
      </c>
    </row>
    <row r="614" s="5" customFormat="1" ht="20.1" customHeight="1" spans="1:19">
      <c r="A614" s="20">
        <v>609</v>
      </c>
      <c r="B614" s="20" t="s">
        <v>1322</v>
      </c>
      <c r="C614" s="22" t="s">
        <v>2967</v>
      </c>
      <c r="D614" s="20">
        <v>1600</v>
      </c>
      <c r="E614" s="41">
        <v>36.57</v>
      </c>
      <c r="F614" s="24">
        <f t="shared" si="63"/>
        <v>43.7517090511348</v>
      </c>
      <c r="G614" s="25" t="s">
        <v>60</v>
      </c>
      <c r="H614" s="26">
        <v>480000</v>
      </c>
      <c r="I614" s="26">
        <f t="shared" si="64"/>
        <v>72000</v>
      </c>
      <c r="J614" s="26">
        <f t="shared" si="65"/>
        <v>12480</v>
      </c>
      <c r="K614" s="32">
        <f t="shared" si="68"/>
        <v>84480</v>
      </c>
      <c r="L614" s="42"/>
      <c r="M614" s="34">
        <f t="shared" si="66"/>
        <v>59136</v>
      </c>
      <c r="N614" s="34">
        <f t="shared" si="69"/>
        <v>59136</v>
      </c>
      <c r="O614" s="34">
        <f t="shared" si="67"/>
        <v>25344</v>
      </c>
      <c r="P614" s="43">
        <v>44296</v>
      </c>
      <c r="Q614" s="43">
        <v>44660</v>
      </c>
      <c r="R614" s="20" t="s">
        <v>24</v>
      </c>
      <c r="S614" s="37" t="s">
        <v>1291</v>
      </c>
    </row>
    <row r="615" s="5" customFormat="1" ht="20.1" customHeight="1" spans="1:19">
      <c r="A615" s="20">
        <v>610</v>
      </c>
      <c r="B615" s="20" t="s">
        <v>1324</v>
      </c>
      <c r="C615" s="22" t="s">
        <v>2968</v>
      </c>
      <c r="D615" s="20">
        <v>1900</v>
      </c>
      <c r="E615" s="41">
        <v>44.36</v>
      </c>
      <c r="F615" s="24">
        <f t="shared" si="63"/>
        <v>42.8313796212804</v>
      </c>
      <c r="G615" s="25" t="s">
        <v>60</v>
      </c>
      <c r="H615" s="26">
        <v>570000</v>
      </c>
      <c r="I615" s="26">
        <f t="shared" si="64"/>
        <v>85500</v>
      </c>
      <c r="J615" s="26">
        <f t="shared" si="65"/>
        <v>14820</v>
      </c>
      <c r="K615" s="32">
        <f t="shared" si="68"/>
        <v>100320</v>
      </c>
      <c r="L615" s="42"/>
      <c r="M615" s="34">
        <f t="shared" si="66"/>
        <v>70224</v>
      </c>
      <c r="N615" s="34">
        <f t="shared" si="69"/>
        <v>70224</v>
      </c>
      <c r="O615" s="34">
        <f t="shared" si="67"/>
        <v>30096</v>
      </c>
      <c r="P615" s="43">
        <v>44296</v>
      </c>
      <c r="Q615" s="43">
        <v>44660</v>
      </c>
      <c r="R615" s="20" t="s">
        <v>24</v>
      </c>
      <c r="S615" s="37" t="s">
        <v>1291</v>
      </c>
    </row>
    <row r="616" s="5" customFormat="1" ht="20.1" customHeight="1" spans="1:19">
      <c r="A616" s="20">
        <v>611</v>
      </c>
      <c r="B616" s="20" t="s">
        <v>2969</v>
      </c>
      <c r="C616" s="22" t="s">
        <v>2970</v>
      </c>
      <c r="D616" s="20">
        <v>700</v>
      </c>
      <c r="E616" s="41">
        <v>22.4</v>
      </c>
      <c r="F616" s="24">
        <f t="shared" si="63"/>
        <v>31.25</v>
      </c>
      <c r="G616" s="25" t="s">
        <v>64</v>
      </c>
      <c r="H616" s="26">
        <v>210000</v>
      </c>
      <c r="I616" s="26">
        <f t="shared" si="64"/>
        <v>31500</v>
      </c>
      <c r="J616" s="26">
        <f t="shared" si="65"/>
        <v>5460</v>
      </c>
      <c r="K616" s="32">
        <f t="shared" si="68"/>
        <v>36960</v>
      </c>
      <c r="L616" s="42"/>
      <c r="M616" s="34">
        <f t="shared" si="66"/>
        <v>25872</v>
      </c>
      <c r="N616" s="34">
        <f t="shared" si="69"/>
        <v>25872</v>
      </c>
      <c r="O616" s="34">
        <f t="shared" si="67"/>
        <v>11088</v>
      </c>
      <c r="P616" s="43">
        <v>44296</v>
      </c>
      <c r="Q616" s="43">
        <v>44660</v>
      </c>
      <c r="R616" s="20" t="s">
        <v>24</v>
      </c>
      <c r="S616" s="37" t="s">
        <v>1313</v>
      </c>
    </row>
    <row r="617" s="5" customFormat="1" ht="20.1" customHeight="1" spans="1:19">
      <c r="A617" s="20">
        <v>612</v>
      </c>
      <c r="B617" s="20" t="s">
        <v>1328</v>
      </c>
      <c r="C617" s="22" t="s">
        <v>2971</v>
      </c>
      <c r="D617" s="20">
        <v>850</v>
      </c>
      <c r="E617" s="41">
        <v>20.48</v>
      </c>
      <c r="F617" s="24">
        <f t="shared" si="63"/>
        <v>41.50390625</v>
      </c>
      <c r="G617" s="25" t="s">
        <v>60</v>
      </c>
      <c r="H617" s="26">
        <v>255000</v>
      </c>
      <c r="I617" s="26">
        <f t="shared" si="64"/>
        <v>38250</v>
      </c>
      <c r="J617" s="26">
        <f t="shared" si="65"/>
        <v>6630</v>
      </c>
      <c r="K617" s="32">
        <f t="shared" si="68"/>
        <v>44880</v>
      </c>
      <c r="L617" s="42"/>
      <c r="M617" s="34">
        <f t="shared" si="66"/>
        <v>31416</v>
      </c>
      <c r="N617" s="34">
        <f t="shared" si="69"/>
        <v>31416</v>
      </c>
      <c r="O617" s="34">
        <f t="shared" si="67"/>
        <v>13464</v>
      </c>
      <c r="P617" s="43">
        <v>44296</v>
      </c>
      <c r="Q617" s="43">
        <v>44661</v>
      </c>
      <c r="R617" s="20" t="s">
        <v>24</v>
      </c>
      <c r="S617" s="37" t="s">
        <v>1277</v>
      </c>
    </row>
    <row r="618" s="5" customFormat="1" ht="20.1" customHeight="1" spans="1:19">
      <c r="A618" s="20">
        <v>613</v>
      </c>
      <c r="B618" s="20" t="s">
        <v>2969</v>
      </c>
      <c r="C618" s="22" t="s">
        <v>2972</v>
      </c>
      <c r="D618" s="20">
        <v>1800</v>
      </c>
      <c r="E618" s="41">
        <v>45</v>
      </c>
      <c r="F618" s="24">
        <f t="shared" si="63"/>
        <v>40</v>
      </c>
      <c r="G618" s="25" t="s">
        <v>60</v>
      </c>
      <c r="H618" s="26">
        <v>540000</v>
      </c>
      <c r="I618" s="26">
        <f t="shared" si="64"/>
        <v>81000</v>
      </c>
      <c r="J618" s="26">
        <f t="shared" si="65"/>
        <v>14040</v>
      </c>
      <c r="K618" s="32">
        <f t="shared" si="68"/>
        <v>95040</v>
      </c>
      <c r="L618" s="42"/>
      <c r="M618" s="34">
        <f t="shared" si="66"/>
        <v>66528</v>
      </c>
      <c r="N618" s="34">
        <f t="shared" si="69"/>
        <v>66528</v>
      </c>
      <c r="O618" s="34">
        <f t="shared" si="67"/>
        <v>28512</v>
      </c>
      <c r="P618" s="43">
        <v>44296</v>
      </c>
      <c r="Q618" s="43">
        <v>44660</v>
      </c>
      <c r="R618" s="20" t="s">
        <v>24</v>
      </c>
      <c r="S618" s="37" t="s">
        <v>1313</v>
      </c>
    </row>
    <row r="619" s="5" customFormat="1" ht="20.1" customHeight="1" spans="1:19">
      <c r="A619" s="20">
        <v>614</v>
      </c>
      <c r="B619" s="20" t="s">
        <v>1296</v>
      </c>
      <c r="C619" s="22" t="s">
        <v>2973</v>
      </c>
      <c r="D619" s="20">
        <v>950</v>
      </c>
      <c r="E619" s="41">
        <v>22.42</v>
      </c>
      <c r="F619" s="24">
        <f t="shared" si="63"/>
        <v>42.3728813559322</v>
      </c>
      <c r="G619" s="25" t="s">
        <v>60</v>
      </c>
      <c r="H619" s="26">
        <v>285000</v>
      </c>
      <c r="I619" s="26">
        <f t="shared" si="64"/>
        <v>42750</v>
      </c>
      <c r="J619" s="26">
        <f t="shared" si="65"/>
        <v>7410</v>
      </c>
      <c r="K619" s="32">
        <f t="shared" si="68"/>
        <v>50160</v>
      </c>
      <c r="L619" s="42"/>
      <c r="M619" s="34">
        <f t="shared" si="66"/>
        <v>35112</v>
      </c>
      <c r="N619" s="34">
        <f t="shared" si="69"/>
        <v>35112</v>
      </c>
      <c r="O619" s="34">
        <f t="shared" si="67"/>
        <v>15048</v>
      </c>
      <c r="P619" s="43">
        <v>44297</v>
      </c>
      <c r="Q619" s="43">
        <v>44661</v>
      </c>
      <c r="R619" s="20" t="s">
        <v>27</v>
      </c>
      <c r="S619" s="37" t="s">
        <v>1184</v>
      </c>
    </row>
    <row r="620" s="5" customFormat="1" ht="20.1" customHeight="1" spans="1:19">
      <c r="A620" s="20">
        <v>615</v>
      </c>
      <c r="B620" s="20" t="s">
        <v>1314</v>
      </c>
      <c r="C620" s="22" t="s">
        <v>2974</v>
      </c>
      <c r="D620" s="20">
        <v>1000</v>
      </c>
      <c r="E620" s="41">
        <v>24.99</v>
      </c>
      <c r="F620" s="24">
        <f t="shared" si="63"/>
        <v>40.016006402561</v>
      </c>
      <c r="G620" s="25" t="s">
        <v>271</v>
      </c>
      <c r="H620" s="26">
        <v>300000</v>
      </c>
      <c r="I620" s="26">
        <f t="shared" si="64"/>
        <v>45000</v>
      </c>
      <c r="J620" s="26">
        <f t="shared" si="65"/>
        <v>7800</v>
      </c>
      <c r="K620" s="32">
        <f t="shared" si="68"/>
        <v>52800</v>
      </c>
      <c r="L620" s="42"/>
      <c r="M620" s="34">
        <f t="shared" si="66"/>
        <v>36960</v>
      </c>
      <c r="N620" s="34">
        <f t="shared" si="69"/>
        <v>36960</v>
      </c>
      <c r="O620" s="34">
        <f t="shared" si="67"/>
        <v>15840</v>
      </c>
      <c r="P620" s="43">
        <v>44296</v>
      </c>
      <c r="Q620" s="43">
        <v>44660</v>
      </c>
      <c r="R620" s="20" t="s">
        <v>24</v>
      </c>
      <c r="S620" s="37" t="s">
        <v>1291</v>
      </c>
    </row>
    <row r="621" s="5" customFormat="1" ht="20.1" customHeight="1" spans="1:19">
      <c r="A621" s="20">
        <v>616</v>
      </c>
      <c r="B621" s="20" t="s">
        <v>1346</v>
      </c>
      <c r="C621" s="22" t="s">
        <v>2975</v>
      </c>
      <c r="D621" s="20">
        <v>730</v>
      </c>
      <c r="E621" s="41">
        <v>23.91</v>
      </c>
      <c r="F621" s="24">
        <f t="shared" si="63"/>
        <v>30.5311585110832</v>
      </c>
      <c r="G621" s="25" t="s">
        <v>64</v>
      </c>
      <c r="H621" s="26">
        <v>219000</v>
      </c>
      <c r="I621" s="26">
        <f t="shared" si="64"/>
        <v>32850</v>
      </c>
      <c r="J621" s="26">
        <f t="shared" si="65"/>
        <v>5694</v>
      </c>
      <c r="K621" s="32">
        <f t="shared" si="68"/>
        <v>38544</v>
      </c>
      <c r="L621" s="42"/>
      <c r="M621" s="34">
        <f t="shared" si="66"/>
        <v>26980.8</v>
      </c>
      <c r="N621" s="34">
        <f t="shared" si="69"/>
        <v>26980.8</v>
      </c>
      <c r="O621" s="34">
        <f t="shared" si="67"/>
        <v>11563.2</v>
      </c>
      <c r="P621" s="43">
        <v>44299</v>
      </c>
      <c r="Q621" s="43">
        <v>44663</v>
      </c>
      <c r="R621" s="20" t="s">
        <v>24</v>
      </c>
      <c r="S621" s="37" t="s">
        <v>2953</v>
      </c>
    </row>
    <row r="622" s="5" customFormat="1" ht="20.1" customHeight="1" spans="1:19">
      <c r="A622" s="20">
        <v>617</v>
      </c>
      <c r="B622" s="20" t="s">
        <v>1332</v>
      </c>
      <c r="C622" s="22" t="s">
        <v>2976</v>
      </c>
      <c r="D622" s="20">
        <v>2200</v>
      </c>
      <c r="E622" s="41">
        <v>50.05</v>
      </c>
      <c r="F622" s="24">
        <f t="shared" si="63"/>
        <v>43.956043956044</v>
      </c>
      <c r="G622" s="25" t="s">
        <v>60</v>
      </c>
      <c r="H622" s="26">
        <v>660000</v>
      </c>
      <c r="I622" s="26">
        <f t="shared" si="64"/>
        <v>99000</v>
      </c>
      <c r="J622" s="26">
        <f t="shared" si="65"/>
        <v>17160</v>
      </c>
      <c r="K622" s="32">
        <f t="shared" si="68"/>
        <v>116160</v>
      </c>
      <c r="L622" s="42"/>
      <c r="M622" s="34">
        <f t="shared" si="66"/>
        <v>81312</v>
      </c>
      <c r="N622" s="34">
        <f t="shared" si="69"/>
        <v>81312</v>
      </c>
      <c r="O622" s="34">
        <f t="shared" si="67"/>
        <v>34848</v>
      </c>
      <c r="P622" s="43">
        <v>44299</v>
      </c>
      <c r="Q622" s="43">
        <v>44663</v>
      </c>
      <c r="R622" s="20" t="s">
        <v>24</v>
      </c>
      <c r="S622" s="37" t="s">
        <v>1334</v>
      </c>
    </row>
    <row r="623" s="5" customFormat="1" ht="20.1" customHeight="1" spans="1:19">
      <c r="A623" s="20">
        <v>618</v>
      </c>
      <c r="B623" s="20" t="s">
        <v>1335</v>
      </c>
      <c r="C623" s="22" t="s">
        <v>2977</v>
      </c>
      <c r="D623" s="20">
        <v>1800</v>
      </c>
      <c r="E623" s="41">
        <v>42.6</v>
      </c>
      <c r="F623" s="24">
        <f t="shared" si="63"/>
        <v>42.2535211267606</v>
      </c>
      <c r="G623" s="25" t="s">
        <v>60</v>
      </c>
      <c r="H623" s="26">
        <v>540000</v>
      </c>
      <c r="I623" s="26">
        <f t="shared" si="64"/>
        <v>81000</v>
      </c>
      <c r="J623" s="26">
        <f t="shared" si="65"/>
        <v>14040</v>
      </c>
      <c r="K623" s="32">
        <f t="shared" si="68"/>
        <v>95040</v>
      </c>
      <c r="L623" s="42"/>
      <c r="M623" s="34">
        <f t="shared" si="66"/>
        <v>66528</v>
      </c>
      <c r="N623" s="34">
        <f t="shared" si="69"/>
        <v>66528</v>
      </c>
      <c r="O623" s="34">
        <f t="shared" si="67"/>
        <v>28512</v>
      </c>
      <c r="P623" s="43">
        <v>44302</v>
      </c>
      <c r="Q623" s="43">
        <v>44666</v>
      </c>
      <c r="R623" s="20" t="s">
        <v>24</v>
      </c>
      <c r="S623" s="37" t="s">
        <v>1337</v>
      </c>
    </row>
    <row r="624" s="5" customFormat="1" ht="20.1" customHeight="1" spans="1:19">
      <c r="A624" s="20">
        <v>619</v>
      </c>
      <c r="B624" s="20" t="s">
        <v>1318</v>
      </c>
      <c r="C624" s="22" t="s">
        <v>2978</v>
      </c>
      <c r="D624" s="20">
        <v>2100</v>
      </c>
      <c r="E624" s="41">
        <v>51.07</v>
      </c>
      <c r="F624" s="24">
        <f t="shared" si="63"/>
        <v>41.1200313295477</v>
      </c>
      <c r="G624" s="25" t="s">
        <v>64</v>
      </c>
      <c r="H624" s="26">
        <v>630000</v>
      </c>
      <c r="I624" s="26">
        <f t="shared" si="64"/>
        <v>94500</v>
      </c>
      <c r="J624" s="26">
        <f t="shared" si="65"/>
        <v>16380</v>
      </c>
      <c r="K624" s="32">
        <f t="shared" si="68"/>
        <v>110880</v>
      </c>
      <c r="L624" s="42"/>
      <c r="M624" s="34">
        <f t="shared" si="66"/>
        <v>77616</v>
      </c>
      <c r="N624" s="34">
        <f t="shared" si="69"/>
        <v>77616</v>
      </c>
      <c r="O624" s="34">
        <f t="shared" si="67"/>
        <v>33264</v>
      </c>
      <c r="P624" s="43">
        <v>44299</v>
      </c>
      <c r="Q624" s="43">
        <v>44663</v>
      </c>
      <c r="R624" s="20" t="s">
        <v>24</v>
      </c>
      <c r="S624" s="37" t="s">
        <v>1339</v>
      </c>
    </row>
    <row r="625" s="5" customFormat="1" ht="20.1" customHeight="1" spans="1:19">
      <c r="A625" s="20">
        <v>620</v>
      </c>
      <c r="B625" s="20" t="s">
        <v>1318</v>
      </c>
      <c r="C625" s="22" t="s">
        <v>2979</v>
      </c>
      <c r="D625" s="20">
        <v>1000</v>
      </c>
      <c r="E625" s="41">
        <v>24.61</v>
      </c>
      <c r="F625" s="24">
        <f t="shared" si="63"/>
        <v>40.6338886631451</v>
      </c>
      <c r="G625" s="25" t="s">
        <v>60</v>
      </c>
      <c r="H625" s="26">
        <v>300000</v>
      </c>
      <c r="I625" s="26">
        <f t="shared" si="64"/>
        <v>45000</v>
      </c>
      <c r="J625" s="26">
        <f t="shared" si="65"/>
        <v>7800</v>
      </c>
      <c r="K625" s="32">
        <f t="shared" si="68"/>
        <v>52800</v>
      </c>
      <c r="L625" s="42"/>
      <c r="M625" s="34">
        <f t="shared" si="66"/>
        <v>36960</v>
      </c>
      <c r="N625" s="34">
        <f t="shared" si="69"/>
        <v>36960</v>
      </c>
      <c r="O625" s="34">
        <f t="shared" si="67"/>
        <v>15840</v>
      </c>
      <c r="P625" s="43">
        <v>44299</v>
      </c>
      <c r="Q625" s="43">
        <v>44663</v>
      </c>
      <c r="R625" s="20" t="s">
        <v>24</v>
      </c>
      <c r="S625" s="37" t="s">
        <v>1339</v>
      </c>
    </row>
    <row r="626" s="5" customFormat="1" ht="20.1" customHeight="1" spans="1:19">
      <c r="A626" s="20">
        <v>621</v>
      </c>
      <c r="B626" s="20" t="s">
        <v>1318</v>
      </c>
      <c r="C626" s="22" t="s">
        <v>2980</v>
      </c>
      <c r="D626" s="20">
        <v>800</v>
      </c>
      <c r="E626" s="41">
        <v>26.84</v>
      </c>
      <c r="F626" s="24">
        <f t="shared" si="63"/>
        <v>29.806259314456</v>
      </c>
      <c r="G626" s="25" t="s">
        <v>60</v>
      </c>
      <c r="H626" s="26">
        <v>240000</v>
      </c>
      <c r="I626" s="26">
        <f t="shared" si="64"/>
        <v>36000</v>
      </c>
      <c r="J626" s="26">
        <f t="shared" si="65"/>
        <v>6240</v>
      </c>
      <c r="K626" s="32">
        <f t="shared" si="68"/>
        <v>42240</v>
      </c>
      <c r="L626" s="42"/>
      <c r="M626" s="34">
        <f t="shared" si="66"/>
        <v>29568</v>
      </c>
      <c r="N626" s="34">
        <f t="shared" si="69"/>
        <v>29568</v>
      </c>
      <c r="O626" s="34">
        <f t="shared" si="67"/>
        <v>12672</v>
      </c>
      <c r="P626" s="43">
        <v>44299</v>
      </c>
      <c r="Q626" s="43">
        <v>44663</v>
      </c>
      <c r="R626" s="20" t="s">
        <v>24</v>
      </c>
      <c r="S626" s="37" t="s">
        <v>1339</v>
      </c>
    </row>
    <row r="627" s="5" customFormat="1" ht="20.1" customHeight="1" spans="1:19">
      <c r="A627" s="20">
        <v>622</v>
      </c>
      <c r="B627" s="20" t="s">
        <v>1318</v>
      </c>
      <c r="C627" s="22" t="s">
        <v>2981</v>
      </c>
      <c r="D627" s="20">
        <v>1500</v>
      </c>
      <c r="E627" s="41">
        <v>48.89</v>
      </c>
      <c r="F627" s="24">
        <f t="shared" si="63"/>
        <v>30.6811208836163</v>
      </c>
      <c r="G627" s="25" t="s">
        <v>60</v>
      </c>
      <c r="H627" s="26">
        <v>450000</v>
      </c>
      <c r="I627" s="26">
        <f t="shared" si="64"/>
        <v>67500</v>
      </c>
      <c r="J627" s="26">
        <f t="shared" si="65"/>
        <v>11700</v>
      </c>
      <c r="K627" s="32">
        <f t="shared" si="68"/>
        <v>79200</v>
      </c>
      <c r="L627" s="42"/>
      <c r="M627" s="34">
        <f t="shared" si="66"/>
        <v>55440</v>
      </c>
      <c r="N627" s="34">
        <f t="shared" si="69"/>
        <v>55440</v>
      </c>
      <c r="O627" s="34">
        <f t="shared" si="67"/>
        <v>23760</v>
      </c>
      <c r="P627" s="43">
        <v>44299</v>
      </c>
      <c r="Q627" s="43">
        <v>44663</v>
      </c>
      <c r="R627" s="20" t="s">
        <v>24</v>
      </c>
      <c r="S627" s="37" t="s">
        <v>1339</v>
      </c>
    </row>
    <row r="628" s="5" customFormat="1" ht="20.1" customHeight="1" spans="1:19">
      <c r="A628" s="20">
        <v>623</v>
      </c>
      <c r="B628" s="20" t="s">
        <v>1318</v>
      </c>
      <c r="C628" s="22" t="s">
        <v>2982</v>
      </c>
      <c r="D628" s="20">
        <v>2200</v>
      </c>
      <c r="E628" s="41">
        <v>56.6</v>
      </c>
      <c r="F628" s="24">
        <f t="shared" si="63"/>
        <v>38.86925795053</v>
      </c>
      <c r="G628" s="25" t="s">
        <v>60</v>
      </c>
      <c r="H628" s="26">
        <v>660000</v>
      </c>
      <c r="I628" s="26">
        <f t="shared" si="64"/>
        <v>99000</v>
      </c>
      <c r="J628" s="26">
        <f t="shared" si="65"/>
        <v>17160</v>
      </c>
      <c r="K628" s="32">
        <f t="shared" si="68"/>
        <v>116160</v>
      </c>
      <c r="L628" s="42"/>
      <c r="M628" s="34">
        <f t="shared" si="66"/>
        <v>81312</v>
      </c>
      <c r="N628" s="34">
        <f t="shared" si="69"/>
        <v>81312</v>
      </c>
      <c r="O628" s="34">
        <f t="shared" si="67"/>
        <v>34848</v>
      </c>
      <c r="P628" s="43">
        <v>44299</v>
      </c>
      <c r="Q628" s="43">
        <v>44663</v>
      </c>
      <c r="R628" s="20" t="s">
        <v>24</v>
      </c>
      <c r="S628" s="37" t="s">
        <v>1339</v>
      </c>
    </row>
    <row r="629" s="5" customFormat="1" ht="20.1" customHeight="1" spans="1:19">
      <c r="A629" s="20">
        <v>624</v>
      </c>
      <c r="B629" s="20" t="s">
        <v>1318</v>
      </c>
      <c r="C629" s="22" t="s">
        <v>2983</v>
      </c>
      <c r="D629" s="20">
        <v>1200</v>
      </c>
      <c r="E629" s="41">
        <v>39.58</v>
      </c>
      <c r="F629" s="24">
        <f t="shared" si="63"/>
        <v>30.3183425972714</v>
      </c>
      <c r="G629" s="25" t="s">
        <v>60</v>
      </c>
      <c r="H629" s="26">
        <v>360000</v>
      </c>
      <c r="I629" s="26">
        <f t="shared" si="64"/>
        <v>54000</v>
      </c>
      <c r="J629" s="26">
        <f t="shared" si="65"/>
        <v>9360</v>
      </c>
      <c r="K629" s="32">
        <f t="shared" si="68"/>
        <v>63360</v>
      </c>
      <c r="L629" s="42"/>
      <c r="M629" s="34">
        <f t="shared" si="66"/>
        <v>44352</v>
      </c>
      <c r="N629" s="34">
        <f t="shared" si="69"/>
        <v>44352</v>
      </c>
      <c r="O629" s="34">
        <f t="shared" si="67"/>
        <v>19008</v>
      </c>
      <c r="P629" s="43">
        <v>44299</v>
      </c>
      <c r="Q629" s="43">
        <v>44663</v>
      </c>
      <c r="R629" s="20" t="s">
        <v>24</v>
      </c>
      <c r="S629" s="37" t="s">
        <v>1339</v>
      </c>
    </row>
    <row r="630" s="5" customFormat="1" ht="20.1" customHeight="1" spans="1:19">
      <c r="A630" s="20">
        <v>625</v>
      </c>
      <c r="B630" s="20" t="s">
        <v>1318</v>
      </c>
      <c r="C630" s="22" t="s">
        <v>2984</v>
      </c>
      <c r="D630" s="20">
        <v>1800</v>
      </c>
      <c r="E630" s="41">
        <v>43.94</v>
      </c>
      <c r="F630" s="24">
        <f t="shared" si="63"/>
        <v>40.9649522075558</v>
      </c>
      <c r="G630" s="25" t="s">
        <v>162</v>
      </c>
      <c r="H630" s="26">
        <v>540000</v>
      </c>
      <c r="I630" s="26">
        <f t="shared" si="64"/>
        <v>81000</v>
      </c>
      <c r="J630" s="26">
        <f t="shared" si="65"/>
        <v>14040</v>
      </c>
      <c r="K630" s="32">
        <f t="shared" si="68"/>
        <v>95040</v>
      </c>
      <c r="L630" s="42"/>
      <c r="M630" s="34">
        <f t="shared" si="66"/>
        <v>66528</v>
      </c>
      <c r="N630" s="34">
        <f t="shared" si="69"/>
        <v>66528</v>
      </c>
      <c r="O630" s="34">
        <f t="shared" si="67"/>
        <v>28512</v>
      </c>
      <c r="P630" s="43">
        <v>44299</v>
      </c>
      <c r="Q630" s="43">
        <v>44663</v>
      </c>
      <c r="R630" s="20" t="s">
        <v>24</v>
      </c>
      <c r="S630" s="37" t="s">
        <v>1339</v>
      </c>
    </row>
    <row r="631" s="5" customFormat="1" ht="20.1" customHeight="1" spans="1:19">
      <c r="A631" s="20">
        <v>626</v>
      </c>
      <c r="B631" s="20" t="s">
        <v>1302</v>
      </c>
      <c r="C631" s="22" t="s">
        <v>2985</v>
      </c>
      <c r="D631" s="20">
        <v>630</v>
      </c>
      <c r="E631" s="41">
        <v>18.9</v>
      </c>
      <c r="F631" s="24">
        <f t="shared" si="63"/>
        <v>33.3333333333333</v>
      </c>
      <c r="G631" s="25" t="s">
        <v>162</v>
      </c>
      <c r="H631" s="26">
        <v>189000</v>
      </c>
      <c r="I631" s="26">
        <f t="shared" si="64"/>
        <v>28350</v>
      </c>
      <c r="J631" s="26">
        <f t="shared" si="65"/>
        <v>4914</v>
      </c>
      <c r="K631" s="32">
        <f t="shared" si="68"/>
        <v>33264</v>
      </c>
      <c r="L631" s="42"/>
      <c r="M631" s="34">
        <f t="shared" si="66"/>
        <v>23284.8</v>
      </c>
      <c r="N631" s="34">
        <f t="shared" si="69"/>
        <v>23284.8</v>
      </c>
      <c r="O631" s="34">
        <f t="shared" si="67"/>
        <v>9979.2</v>
      </c>
      <c r="P631" s="43">
        <v>44297</v>
      </c>
      <c r="Q631" s="43">
        <v>44661</v>
      </c>
      <c r="R631" s="20" t="s">
        <v>24</v>
      </c>
      <c r="S631" s="37" t="s">
        <v>1304</v>
      </c>
    </row>
    <row r="632" s="5" customFormat="1" ht="20.1" customHeight="1" spans="1:19">
      <c r="A632" s="20">
        <v>627</v>
      </c>
      <c r="B632" s="20" t="s">
        <v>1351</v>
      </c>
      <c r="C632" s="22" t="s">
        <v>2986</v>
      </c>
      <c r="D632" s="20">
        <v>1500</v>
      </c>
      <c r="E632" s="41">
        <v>46.65</v>
      </c>
      <c r="F632" s="24">
        <f t="shared" si="63"/>
        <v>32.1543408360129</v>
      </c>
      <c r="G632" s="25" t="s">
        <v>60</v>
      </c>
      <c r="H632" s="26">
        <v>450000</v>
      </c>
      <c r="I632" s="26">
        <f t="shared" si="64"/>
        <v>67500</v>
      </c>
      <c r="J632" s="26">
        <f t="shared" si="65"/>
        <v>11700</v>
      </c>
      <c r="K632" s="32">
        <f t="shared" si="68"/>
        <v>79200</v>
      </c>
      <c r="L632" s="42"/>
      <c r="M632" s="34">
        <f t="shared" si="66"/>
        <v>55440</v>
      </c>
      <c r="N632" s="34">
        <f t="shared" si="69"/>
        <v>55440</v>
      </c>
      <c r="O632" s="34">
        <f t="shared" si="67"/>
        <v>23760</v>
      </c>
      <c r="P632" s="43">
        <v>44299</v>
      </c>
      <c r="Q632" s="43">
        <v>44663</v>
      </c>
      <c r="R632" s="20" t="s">
        <v>24</v>
      </c>
      <c r="S632" s="37" t="s">
        <v>1277</v>
      </c>
    </row>
    <row r="633" s="5" customFormat="1" ht="20.1" customHeight="1" spans="1:19">
      <c r="A633" s="20">
        <v>628</v>
      </c>
      <c r="B633" s="20" t="s">
        <v>1308</v>
      </c>
      <c r="C633" s="22" t="s">
        <v>2987</v>
      </c>
      <c r="D633" s="20">
        <v>1900</v>
      </c>
      <c r="E633" s="41">
        <v>43.97</v>
      </c>
      <c r="F633" s="24">
        <f t="shared" si="63"/>
        <v>43.2112804184671</v>
      </c>
      <c r="G633" s="25" t="s">
        <v>60</v>
      </c>
      <c r="H633" s="26">
        <v>570000</v>
      </c>
      <c r="I633" s="26">
        <f t="shared" si="64"/>
        <v>85500</v>
      </c>
      <c r="J633" s="26">
        <f t="shared" si="65"/>
        <v>14820</v>
      </c>
      <c r="K633" s="32">
        <f t="shared" si="68"/>
        <v>100320</v>
      </c>
      <c r="L633" s="42"/>
      <c r="M633" s="34">
        <f t="shared" si="66"/>
        <v>70224</v>
      </c>
      <c r="N633" s="34">
        <f t="shared" si="69"/>
        <v>70224</v>
      </c>
      <c r="O633" s="34">
        <f t="shared" si="67"/>
        <v>30096</v>
      </c>
      <c r="P633" s="43">
        <v>44309</v>
      </c>
      <c r="Q633" s="43">
        <v>44673</v>
      </c>
      <c r="R633" s="20" t="s">
        <v>24</v>
      </c>
      <c r="S633" s="37" t="s">
        <v>1350</v>
      </c>
    </row>
    <row r="634" s="5" customFormat="1" ht="20.1" customHeight="1" spans="1:19">
      <c r="A634" s="20">
        <v>629</v>
      </c>
      <c r="B634" s="49" t="s">
        <v>1353</v>
      </c>
      <c r="C634" s="22" t="s">
        <v>2988</v>
      </c>
      <c r="D634" s="20">
        <v>940</v>
      </c>
      <c r="E634" s="41">
        <v>31.2</v>
      </c>
      <c r="F634" s="24">
        <f t="shared" si="63"/>
        <v>30.1282051282051</v>
      </c>
      <c r="G634" s="25" t="s">
        <v>64</v>
      </c>
      <c r="H634" s="26">
        <v>282000</v>
      </c>
      <c r="I634" s="26">
        <f t="shared" si="64"/>
        <v>42300</v>
      </c>
      <c r="J634" s="26">
        <f t="shared" si="65"/>
        <v>7332</v>
      </c>
      <c r="K634" s="32">
        <f t="shared" si="68"/>
        <v>49632</v>
      </c>
      <c r="L634" s="42"/>
      <c r="M634" s="34">
        <f t="shared" si="66"/>
        <v>34742.4</v>
      </c>
      <c r="N634" s="34">
        <f t="shared" si="69"/>
        <v>34742.4</v>
      </c>
      <c r="O634" s="34">
        <f t="shared" si="67"/>
        <v>14889.6</v>
      </c>
      <c r="P634" s="43">
        <v>44299</v>
      </c>
      <c r="Q634" s="43">
        <v>44663</v>
      </c>
      <c r="R634" s="20" t="s">
        <v>24</v>
      </c>
      <c r="S634" s="37" t="s">
        <v>1355</v>
      </c>
    </row>
    <row r="635" s="5" customFormat="1" ht="20.1" customHeight="1" spans="1:19">
      <c r="A635" s="20">
        <v>630</v>
      </c>
      <c r="B635" s="20" t="s">
        <v>1356</v>
      </c>
      <c r="C635" s="22" t="s">
        <v>2989</v>
      </c>
      <c r="D635" s="20">
        <v>2300</v>
      </c>
      <c r="E635" s="41">
        <v>43</v>
      </c>
      <c r="F635" s="24">
        <f t="shared" si="63"/>
        <v>53.4883720930233</v>
      </c>
      <c r="G635" s="25" t="s">
        <v>60</v>
      </c>
      <c r="H635" s="26">
        <v>690000</v>
      </c>
      <c r="I635" s="26">
        <f t="shared" si="64"/>
        <v>103500</v>
      </c>
      <c r="J635" s="26">
        <f t="shared" si="65"/>
        <v>17940</v>
      </c>
      <c r="K635" s="32">
        <f t="shared" si="68"/>
        <v>121440</v>
      </c>
      <c r="L635" s="42"/>
      <c r="M635" s="34">
        <f t="shared" si="66"/>
        <v>85008</v>
      </c>
      <c r="N635" s="34">
        <f t="shared" si="69"/>
        <v>85008</v>
      </c>
      <c r="O635" s="34">
        <f t="shared" si="67"/>
        <v>36432</v>
      </c>
      <c r="P635" s="43">
        <v>44299</v>
      </c>
      <c r="Q635" s="43">
        <v>44663</v>
      </c>
      <c r="R635" s="20" t="s">
        <v>24</v>
      </c>
      <c r="S635" s="37" t="s">
        <v>1358</v>
      </c>
    </row>
    <row r="636" s="5" customFormat="1" ht="20.1" customHeight="1" spans="1:19">
      <c r="A636" s="20">
        <v>631</v>
      </c>
      <c r="B636" s="49" t="s">
        <v>2990</v>
      </c>
      <c r="C636" s="22" t="s">
        <v>2991</v>
      </c>
      <c r="D636" s="20">
        <v>850</v>
      </c>
      <c r="E636" s="41">
        <v>23.1</v>
      </c>
      <c r="F636" s="24">
        <f t="shared" si="63"/>
        <v>36.7965367965368</v>
      </c>
      <c r="G636" s="25" t="s">
        <v>162</v>
      </c>
      <c r="H636" s="26">
        <v>255000</v>
      </c>
      <c r="I636" s="26">
        <f t="shared" si="64"/>
        <v>38250</v>
      </c>
      <c r="J636" s="26">
        <f t="shared" si="65"/>
        <v>6630</v>
      </c>
      <c r="K636" s="32">
        <f t="shared" si="68"/>
        <v>44880</v>
      </c>
      <c r="L636" s="42"/>
      <c r="M636" s="34">
        <f t="shared" si="66"/>
        <v>31416</v>
      </c>
      <c r="N636" s="34">
        <f t="shared" si="69"/>
        <v>31416</v>
      </c>
      <c r="O636" s="34">
        <f t="shared" si="67"/>
        <v>13464</v>
      </c>
      <c r="P636" s="43">
        <v>44299</v>
      </c>
      <c r="Q636" s="43">
        <v>44663</v>
      </c>
      <c r="R636" s="20" t="s">
        <v>24</v>
      </c>
      <c r="S636" s="37" t="s">
        <v>1358</v>
      </c>
    </row>
    <row r="637" s="5" customFormat="1" ht="20.1" customHeight="1" spans="1:19">
      <c r="A637" s="20">
        <v>632</v>
      </c>
      <c r="B637" s="20" t="s">
        <v>1318</v>
      </c>
      <c r="C637" s="22" t="s">
        <v>2992</v>
      </c>
      <c r="D637" s="20">
        <v>2000</v>
      </c>
      <c r="E637" s="41">
        <v>61.31</v>
      </c>
      <c r="F637" s="24">
        <f t="shared" si="63"/>
        <v>32.6211058554885</v>
      </c>
      <c r="G637" s="25" t="s">
        <v>162</v>
      </c>
      <c r="H637" s="26">
        <v>600000</v>
      </c>
      <c r="I637" s="26">
        <f t="shared" si="64"/>
        <v>90000</v>
      </c>
      <c r="J637" s="26">
        <f t="shared" si="65"/>
        <v>15600</v>
      </c>
      <c r="K637" s="32">
        <f t="shared" si="68"/>
        <v>105600</v>
      </c>
      <c r="L637" s="42"/>
      <c r="M637" s="34">
        <f t="shared" si="66"/>
        <v>73920</v>
      </c>
      <c r="N637" s="34">
        <f t="shared" si="69"/>
        <v>73920</v>
      </c>
      <c r="O637" s="34">
        <f t="shared" si="67"/>
        <v>31680</v>
      </c>
      <c r="P637" s="43">
        <v>44299</v>
      </c>
      <c r="Q637" s="43">
        <v>44663</v>
      </c>
      <c r="R637" s="20" t="s">
        <v>24</v>
      </c>
      <c r="S637" s="37" t="s">
        <v>1339</v>
      </c>
    </row>
    <row r="638" s="5" customFormat="1" ht="20.1" customHeight="1" spans="1:19">
      <c r="A638" s="20">
        <v>633</v>
      </c>
      <c r="B638" s="20" t="s">
        <v>1366</v>
      </c>
      <c r="C638" s="22" t="s">
        <v>2993</v>
      </c>
      <c r="D638" s="20">
        <v>2300</v>
      </c>
      <c r="E638" s="41">
        <v>65.9</v>
      </c>
      <c r="F638" s="24">
        <f t="shared" si="63"/>
        <v>34.9013657056146</v>
      </c>
      <c r="G638" s="25" t="s">
        <v>64</v>
      </c>
      <c r="H638" s="26">
        <v>690000</v>
      </c>
      <c r="I638" s="26">
        <f t="shared" si="64"/>
        <v>103500</v>
      </c>
      <c r="J638" s="26">
        <f t="shared" si="65"/>
        <v>17940</v>
      </c>
      <c r="K638" s="32">
        <f t="shared" si="68"/>
        <v>121440</v>
      </c>
      <c r="L638" s="42"/>
      <c r="M638" s="34">
        <f t="shared" si="66"/>
        <v>85008</v>
      </c>
      <c r="N638" s="34">
        <f t="shared" si="69"/>
        <v>85008</v>
      </c>
      <c r="O638" s="34">
        <f t="shared" si="67"/>
        <v>36432</v>
      </c>
      <c r="P638" s="43">
        <v>44299</v>
      </c>
      <c r="Q638" s="43">
        <v>44663</v>
      </c>
      <c r="R638" s="20" t="s">
        <v>24</v>
      </c>
      <c r="S638" s="37" t="s">
        <v>1364</v>
      </c>
    </row>
    <row r="639" s="5" customFormat="1" ht="20.1" customHeight="1" spans="1:19">
      <c r="A639" s="20">
        <v>634</v>
      </c>
      <c r="B639" s="20" t="s">
        <v>1362</v>
      </c>
      <c r="C639" s="22" t="s">
        <v>2994</v>
      </c>
      <c r="D639" s="20">
        <v>1500</v>
      </c>
      <c r="E639" s="41">
        <v>42.71</v>
      </c>
      <c r="F639" s="24">
        <f t="shared" si="63"/>
        <v>35.1205806602669</v>
      </c>
      <c r="G639" s="25" t="s">
        <v>60</v>
      </c>
      <c r="H639" s="26">
        <v>450000</v>
      </c>
      <c r="I639" s="26">
        <f t="shared" si="64"/>
        <v>67500</v>
      </c>
      <c r="J639" s="26">
        <f t="shared" si="65"/>
        <v>11700</v>
      </c>
      <c r="K639" s="32">
        <f t="shared" si="68"/>
        <v>79200</v>
      </c>
      <c r="L639" s="42"/>
      <c r="M639" s="34">
        <f t="shared" si="66"/>
        <v>55440</v>
      </c>
      <c r="N639" s="34">
        <f t="shared" si="69"/>
        <v>55440</v>
      </c>
      <c r="O639" s="34">
        <f t="shared" si="67"/>
        <v>23760</v>
      </c>
      <c r="P639" s="43">
        <v>44297</v>
      </c>
      <c r="Q639" s="43">
        <v>44661</v>
      </c>
      <c r="R639" s="20" t="s">
        <v>24</v>
      </c>
      <c r="S639" s="37" t="s">
        <v>1364</v>
      </c>
    </row>
    <row r="640" s="5" customFormat="1" ht="20.1" customHeight="1" spans="1:19">
      <c r="A640" s="20">
        <v>635</v>
      </c>
      <c r="B640" s="20" t="s">
        <v>1362</v>
      </c>
      <c r="C640" s="22" t="s">
        <v>2995</v>
      </c>
      <c r="D640" s="20">
        <v>2500</v>
      </c>
      <c r="E640" s="41">
        <v>57.02</v>
      </c>
      <c r="F640" s="24">
        <f t="shared" si="63"/>
        <v>43.8442651701157</v>
      </c>
      <c r="G640" s="25" t="s">
        <v>60</v>
      </c>
      <c r="H640" s="26">
        <v>750000</v>
      </c>
      <c r="I640" s="26">
        <f t="shared" si="64"/>
        <v>112500</v>
      </c>
      <c r="J640" s="26">
        <f t="shared" si="65"/>
        <v>19500</v>
      </c>
      <c r="K640" s="32">
        <f t="shared" si="68"/>
        <v>132000</v>
      </c>
      <c r="L640" s="42"/>
      <c r="M640" s="34">
        <f t="shared" si="66"/>
        <v>92400</v>
      </c>
      <c r="N640" s="34">
        <f t="shared" si="69"/>
        <v>92400</v>
      </c>
      <c r="O640" s="34">
        <f t="shared" si="67"/>
        <v>39600</v>
      </c>
      <c r="P640" s="43">
        <v>44296</v>
      </c>
      <c r="Q640" s="43">
        <v>44660</v>
      </c>
      <c r="R640" s="20" t="s">
        <v>24</v>
      </c>
      <c r="S640" s="37" t="s">
        <v>1364</v>
      </c>
    </row>
    <row r="641" s="5" customFormat="1" ht="20.1" customHeight="1" spans="1:19">
      <c r="A641" s="20">
        <v>636</v>
      </c>
      <c r="B641" s="20" t="s">
        <v>1368</v>
      </c>
      <c r="C641" s="22" t="s">
        <v>2996</v>
      </c>
      <c r="D641" s="20">
        <v>2656</v>
      </c>
      <c r="E641" s="41">
        <v>83</v>
      </c>
      <c r="F641" s="24">
        <f t="shared" si="63"/>
        <v>32</v>
      </c>
      <c r="G641" s="25" t="s">
        <v>113</v>
      </c>
      <c r="H641" s="26">
        <v>796800</v>
      </c>
      <c r="I641" s="26">
        <f t="shared" si="64"/>
        <v>119520</v>
      </c>
      <c r="J641" s="26">
        <f t="shared" si="65"/>
        <v>20716.8</v>
      </c>
      <c r="K641" s="32">
        <f t="shared" si="68"/>
        <v>140236.8</v>
      </c>
      <c r="L641" s="42"/>
      <c r="M641" s="34">
        <f t="shared" si="66"/>
        <v>98165.76</v>
      </c>
      <c r="N641" s="34">
        <f t="shared" si="69"/>
        <v>98165.76</v>
      </c>
      <c r="O641" s="34">
        <f t="shared" si="67"/>
        <v>42071.04</v>
      </c>
      <c r="P641" s="43">
        <v>44299</v>
      </c>
      <c r="Q641" s="43">
        <v>44663</v>
      </c>
      <c r="R641" s="20" t="s">
        <v>24</v>
      </c>
      <c r="S641" s="37" t="s">
        <v>2953</v>
      </c>
    </row>
    <row r="642" s="5" customFormat="1" ht="20.1" customHeight="1" spans="1:19">
      <c r="A642" s="20">
        <v>637</v>
      </c>
      <c r="B642" s="20" t="s">
        <v>1370</v>
      </c>
      <c r="C642" s="22" t="s">
        <v>2997</v>
      </c>
      <c r="D642" s="20">
        <v>618</v>
      </c>
      <c r="E642" s="41">
        <v>14.2</v>
      </c>
      <c r="F642" s="24">
        <f t="shared" si="63"/>
        <v>43.5211267605634</v>
      </c>
      <c r="G642" s="25" t="s">
        <v>60</v>
      </c>
      <c r="H642" s="26">
        <v>185400</v>
      </c>
      <c r="I642" s="26">
        <f t="shared" si="64"/>
        <v>27810</v>
      </c>
      <c r="J642" s="26">
        <f t="shared" si="65"/>
        <v>4820.4</v>
      </c>
      <c r="K642" s="32">
        <f t="shared" si="68"/>
        <v>32630.4</v>
      </c>
      <c r="L642" s="42"/>
      <c r="M642" s="34">
        <f t="shared" si="66"/>
        <v>22841.28</v>
      </c>
      <c r="N642" s="34">
        <f t="shared" si="69"/>
        <v>22841.28</v>
      </c>
      <c r="O642" s="34">
        <f t="shared" si="67"/>
        <v>9789.12</v>
      </c>
      <c r="P642" s="43">
        <v>44300</v>
      </c>
      <c r="Q642" s="43">
        <v>44664</v>
      </c>
      <c r="R642" s="20" t="s">
        <v>24</v>
      </c>
      <c r="S642" s="37" t="s">
        <v>2953</v>
      </c>
    </row>
    <row r="643" s="5" customFormat="1" ht="20.1" customHeight="1" spans="1:19">
      <c r="A643" s="20">
        <v>638</v>
      </c>
      <c r="B643" s="49" t="s">
        <v>1372</v>
      </c>
      <c r="C643" s="22" t="s">
        <v>2998</v>
      </c>
      <c r="D643" s="20">
        <v>2800</v>
      </c>
      <c r="E643" s="41">
        <v>64</v>
      </c>
      <c r="F643" s="24">
        <f t="shared" si="63"/>
        <v>43.75</v>
      </c>
      <c r="G643" s="25" t="s">
        <v>60</v>
      </c>
      <c r="H643" s="26">
        <v>840000</v>
      </c>
      <c r="I643" s="26">
        <f t="shared" si="64"/>
        <v>126000</v>
      </c>
      <c r="J643" s="26">
        <f t="shared" si="65"/>
        <v>21840</v>
      </c>
      <c r="K643" s="32">
        <f t="shared" si="68"/>
        <v>147840</v>
      </c>
      <c r="L643" s="42"/>
      <c r="M643" s="34">
        <f t="shared" si="66"/>
        <v>103488</v>
      </c>
      <c r="N643" s="34">
        <f t="shared" si="69"/>
        <v>103488</v>
      </c>
      <c r="O643" s="34">
        <f t="shared" si="67"/>
        <v>44352</v>
      </c>
      <c r="P643" s="43">
        <v>44299</v>
      </c>
      <c r="Q643" s="43">
        <v>44663</v>
      </c>
      <c r="R643" s="20" t="s">
        <v>24</v>
      </c>
      <c r="S643" s="37" t="s">
        <v>1374</v>
      </c>
    </row>
    <row r="644" s="5" customFormat="1" ht="20.1" customHeight="1" spans="1:19">
      <c r="A644" s="20">
        <v>639</v>
      </c>
      <c r="B644" s="20" t="s">
        <v>1376</v>
      </c>
      <c r="C644" s="22" t="s">
        <v>2999</v>
      </c>
      <c r="D644" s="20">
        <v>1000</v>
      </c>
      <c r="E644" s="41">
        <v>26.77</v>
      </c>
      <c r="F644" s="24">
        <f t="shared" si="63"/>
        <v>37.3552484124019</v>
      </c>
      <c r="G644" s="25" t="s">
        <v>60</v>
      </c>
      <c r="H644" s="26">
        <v>300000</v>
      </c>
      <c r="I644" s="26">
        <f t="shared" si="64"/>
        <v>45000</v>
      </c>
      <c r="J644" s="26">
        <f t="shared" si="65"/>
        <v>7800</v>
      </c>
      <c r="K644" s="32">
        <f t="shared" si="68"/>
        <v>52800</v>
      </c>
      <c r="L644" s="42"/>
      <c r="M644" s="34">
        <f t="shared" si="66"/>
        <v>36960</v>
      </c>
      <c r="N644" s="34">
        <f t="shared" si="69"/>
        <v>36960</v>
      </c>
      <c r="O644" s="34">
        <f t="shared" si="67"/>
        <v>15840</v>
      </c>
      <c r="P644" s="43">
        <v>44300</v>
      </c>
      <c r="Q644" s="43">
        <v>44664</v>
      </c>
      <c r="R644" s="20" t="s">
        <v>24</v>
      </c>
      <c r="S644" s="37" t="s">
        <v>1378</v>
      </c>
    </row>
    <row r="645" s="5" customFormat="1" ht="20.1" customHeight="1" spans="1:19">
      <c r="A645" s="20">
        <v>640</v>
      </c>
      <c r="B645" s="49" t="s">
        <v>1372</v>
      </c>
      <c r="C645" s="22" t="s">
        <v>3000</v>
      </c>
      <c r="D645" s="20">
        <v>1600</v>
      </c>
      <c r="E645" s="41">
        <v>36.95</v>
      </c>
      <c r="F645" s="24">
        <f t="shared" si="63"/>
        <v>43.3017591339648</v>
      </c>
      <c r="G645" s="25" t="s">
        <v>271</v>
      </c>
      <c r="H645" s="26">
        <v>480000</v>
      </c>
      <c r="I645" s="26">
        <f t="shared" si="64"/>
        <v>72000</v>
      </c>
      <c r="J645" s="26">
        <f t="shared" si="65"/>
        <v>12480</v>
      </c>
      <c r="K645" s="32">
        <f t="shared" si="68"/>
        <v>84480</v>
      </c>
      <c r="L645" s="42"/>
      <c r="M645" s="34">
        <f t="shared" si="66"/>
        <v>59136</v>
      </c>
      <c r="N645" s="34">
        <f t="shared" si="69"/>
        <v>59136</v>
      </c>
      <c r="O645" s="34">
        <f t="shared" si="67"/>
        <v>25344</v>
      </c>
      <c r="P645" s="43">
        <v>44299</v>
      </c>
      <c r="Q645" s="43">
        <v>44663</v>
      </c>
      <c r="R645" s="20" t="s">
        <v>24</v>
      </c>
      <c r="S645" s="37" t="s">
        <v>1374</v>
      </c>
    </row>
    <row r="646" s="5" customFormat="1" ht="20.1" customHeight="1" spans="1:19">
      <c r="A646" s="20">
        <v>641</v>
      </c>
      <c r="B646" s="49" t="s">
        <v>3001</v>
      </c>
      <c r="C646" s="22" t="s">
        <v>3002</v>
      </c>
      <c r="D646" s="20">
        <v>1800</v>
      </c>
      <c r="E646" s="41">
        <v>65.25</v>
      </c>
      <c r="F646" s="24">
        <f t="shared" ref="F646:F709" si="70">D646/E646</f>
        <v>27.5862068965517</v>
      </c>
      <c r="G646" s="25" t="s">
        <v>60</v>
      </c>
      <c r="H646" s="26">
        <v>540000</v>
      </c>
      <c r="I646" s="26">
        <f t="shared" ref="I646:I709" si="71">H646*15%</f>
        <v>81000</v>
      </c>
      <c r="J646" s="26">
        <f t="shared" ref="J646:J709" si="72">H646*2.6%</f>
        <v>14040</v>
      </c>
      <c r="K646" s="32">
        <f t="shared" si="68"/>
        <v>95040</v>
      </c>
      <c r="L646" s="42"/>
      <c r="M646" s="34">
        <f t="shared" ref="M646:M709" si="73">K646*0.7</f>
        <v>66528</v>
      </c>
      <c r="N646" s="34">
        <f t="shared" si="69"/>
        <v>66528</v>
      </c>
      <c r="O646" s="34">
        <f t="shared" ref="O646:O709" si="74">K646*0.3</f>
        <v>28512</v>
      </c>
      <c r="P646" s="43">
        <v>44311</v>
      </c>
      <c r="Q646" s="43">
        <v>44675</v>
      </c>
      <c r="R646" s="20" t="s">
        <v>24</v>
      </c>
      <c r="S646" s="37" t="s">
        <v>1364</v>
      </c>
    </row>
    <row r="647" s="5" customFormat="1" ht="20.1" customHeight="1" spans="1:19">
      <c r="A647" s="20">
        <v>642</v>
      </c>
      <c r="B647" s="20" t="s">
        <v>2990</v>
      </c>
      <c r="C647" s="22" t="s">
        <v>3003</v>
      </c>
      <c r="D647" s="20">
        <v>830</v>
      </c>
      <c r="E647" s="41">
        <v>21</v>
      </c>
      <c r="F647" s="24">
        <f t="shared" si="70"/>
        <v>39.5238095238095</v>
      </c>
      <c r="G647" s="25" t="s">
        <v>60</v>
      </c>
      <c r="H647" s="26">
        <v>249000</v>
      </c>
      <c r="I647" s="26">
        <f t="shared" si="71"/>
        <v>37350</v>
      </c>
      <c r="J647" s="26">
        <f t="shared" si="72"/>
        <v>6474</v>
      </c>
      <c r="K647" s="32">
        <f t="shared" ref="K647:K710" si="75">I647+J647</f>
        <v>43824</v>
      </c>
      <c r="L647" s="42"/>
      <c r="M647" s="34">
        <f t="shared" si="73"/>
        <v>30676.8</v>
      </c>
      <c r="N647" s="34">
        <f t="shared" ref="N647:N710" si="76">L647+M647</f>
        <v>30676.8</v>
      </c>
      <c r="O647" s="34">
        <f t="shared" si="74"/>
        <v>13147.2</v>
      </c>
      <c r="P647" s="43">
        <v>44299</v>
      </c>
      <c r="Q647" s="43">
        <v>44663</v>
      </c>
      <c r="R647" s="20" t="s">
        <v>24</v>
      </c>
      <c r="S647" s="37" t="s">
        <v>1358</v>
      </c>
    </row>
    <row r="648" s="5" customFormat="1" ht="20.1" customHeight="1" spans="1:19">
      <c r="A648" s="20">
        <v>643</v>
      </c>
      <c r="B648" s="20" t="s">
        <v>1380</v>
      </c>
      <c r="C648" s="22" t="s">
        <v>3004</v>
      </c>
      <c r="D648" s="20">
        <v>1000</v>
      </c>
      <c r="E648" s="41">
        <v>24.3</v>
      </c>
      <c r="F648" s="24">
        <f t="shared" si="70"/>
        <v>41.1522633744856</v>
      </c>
      <c r="G648" s="25" t="s">
        <v>1382</v>
      </c>
      <c r="H648" s="26">
        <v>300000</v>
      </c>
      <c r="I648" s="26">
        <f t="shared" si="71"/>
        <v>45000</v>
      </c>
      <c r="J648" s="26">
        <f t="shared" si="72"/>
        <v>7800</v>
      </c>
      <c r="K648" s="32">
        <f t="shared" si="75"/>
        <v>52800</v>
      </c>
      <c r="L648" s="42"/>
      <c r="M648" s="34">
        <f t="shared" si="73"/>
        <v>36960</v>
      </c>
      <c r="N648" s="34">
        <f t="shared" si="76"/>
        <v>36960</v>
      </c>
      <c r="O648" s="34">
        <f t="shared" si="74"/>
        <v>15840</v>
      </c>
      <c r="P648" s="43">
        <v>44301</v>
      </c>
      <c r="Q648" s="43">
        <v>44665</v>
      </c>
      <c r="R648" s="20" t="s">
        <v>24</v>
      </c>
      <c r="S648" s="37" t="s">
        <v>1237</v>
      </c>
    </row>
    <row r="649" s="5" customFormat="1" ht="20.1" customHeight="1" spans="1:19">
      <c r="A649" s="20">
        <v>644</v>
      </c>
      <c r="B649" s="20" t="s">
        <v>1261</v>
      </c>
      <c r="C649" s="22" t="s">
        <v>3005</v>
      </c>
      <c r="D649" s="20">
        <v>1900</v>
      </c>
      <c r="E649" s="41">
        <v>69.55</v>
      </c>
      <c r="F649" s="24">
        <f t="shared" si="70"/>
        <v>27.3184759166068</v>
      </c>
      <c r="G649" s="25" t="s">
        <v>64</v>
      </c>
      <c r="H649" s="26">
        <v>570000</v>
      </c>
      <c r="I649" s="26">
        <f t="shared" si="71"/>
        <v>85500</v>
      </c>
      <c r="J649" s="26">
        <f t="shared" si="72"/>
        <v>14820</v>
      </c>
      <c r="K649" s="32">
        <f t="shared" si="75"/>
        <v>100320</v>
      </c>
      <c r="L649" s="42"/>
      <c r="M649" s="34">
        <f t="shared" si="73"/>
        <v>70224</v>
      </c>
      <c r="N649" s="34">
        <f t="shared" si="76"/>
        <v>70224</v>
      </c>
      <c r="O649" s="34">
        <f t="shared" si="74"/>
        <v>30096</v>
      </c>
      <c r="P649" s="43">
        <v>44303</v>
      </c>
      <c r="Q649" s="43">
        <v>44667</v>
      </c>
      <c r="R649" s="20" t="s">
        <v>24</v>
      </c>
      <c r="S649" s="37" t="s">
        <v>1384</v>
      </c>
    </row>
    <row r="650" s="5" customFormat="1" ht="20.1" customHeight="1" spans="1:19">
      <c r="A650" s="20">
        <v>645</v>
      </c>
      <c r="B650" s="20" t="s">
        <v>1388</v>
      </c>
      <c r="C650" s="22" t="s">
        <v>3006</v>
      </c>
      <c r="D650" s="20">
        <v>1800</v>
      </c>
      <c r="E650" s="41">
        <v>42.1</v>
      </c>
      <c r="F650" s="24">
        <f t="shared" si="70"/>
        <v>42.7553444180523</v>
      </c>
      <c r="G650" s="25" t="s">
        <v>1391</v>
      </c>
      <c r="H650" s="26">
        <v>540000</v>
      </c>
      <c r="I650" s="26">
        <f t="shared" si="71"/>
        <v>81000</v>
      </c>
      <c r="J650" s="26">
        <f t="shared" si="72"/>
        <v>14040</v>
      </c>
      <c r="K650" s="32">
        <f t="shared" si="75"/>
        <v>95040</v>
      </c>
      <c r="L650" s="42"/>
      <c r="M650" s="34">
        <f t="shared" si="73"/>
        <v>66528</v>
      </c>
      <c r="N650" s="34">
        <f t="shared" si="76"/>
        <v>66528</v>
      </c>
      <c r="O650" s="34">
        <f t="shared" si="74"/>
        <v>28512</v>
      </c>
      <c r="P650" s="43">
        <v>44303</v>
      </c>
      <c r="Q650" s="43">
        <v>44667</v>
      </c>
      <c r="R650" s="20" t="s">
        <v>24</v>
      </c>
      <c r="S650" s="37" t="s">
        <v>1274</v>
      </c>
    </row>
    <row r="651" s="5" customFormat="1" ht="20.1" customHeight="1" spans="1:19">
      <c r="A651" s="20">
        <v>646</v>
      </c>
      <c r="B651" s="20" t="s">
        <v>1388</v>
      </c>
      <c r="C651" s="22" t="s">
        <v>3007</v>
      </c>
      <c r="D651" s="20">
        <v>1000</v>
      </c>
      <c r="E651" s="41">
        <v>23.46</v>
      </c>
      <c r="F651" s="24">
        <f t="shared" si="70"/>
        <v>42.6257459505541</v>
      </c>
      <c r="G651" s="25" t="s">
        <v>60</v>
      </c>
      <c r="H651" s="26">
        <v>300000</v>
      </c>
      <c r="I651" s="26">
        <f t="shared" si="71"/>
        <v>45000</v>
      </c>
      <c r="J651" s="26">
        <f t="shared" si="72"/>
        <v>7800</v>
      </c>
      <c r="K651" s="32">
        <f t="shared" si="75"/>
        <v>52800</v>
      </c>
      <c r="L651" s="42"/>
      <c r="M651" s="34">
        <f t="shared" si="73"/>
        <v>36960</v>
      </c>
      <c r="N651" s="34">
        <f t="shared" si="76"/>
        <v>36960</v>
      </c>
      <c r="O651" s="34">
        <f t="shared" si="74"/>
        <v>15840</v>
      </c>
      <c r="P651" s="43">
        <v>44303</v>
      </c>
      <c r="Q651" s="43">
        <v>44667</v>
      </c>
      <c r="R651" s="20" t="s">
        <v>24</v>
      </c>
      <c r="S651" s="37" t="s">
        <v>1274</v>
      </c>
    </row>
    <row r="652" s="5" customFormat="1" ht="20.1" customHeight="1" spans="1:19">
      <c r="A652" s="20">
        <v>647</v>
      </c>
      <c r="B652" s="20" t="s">
        <v>1393</v>
      </c>
      <c r="C652" s="22" t="s">
        <v>3008</v>
      </c>
      <c r="D652" s="20">
        <v>3000</v>
      </c>
      <c r="E652" s="41">
        <v>69.86</v>
      </c>
      <c r="F652" s="24">
        <f t="shared" si="70"/>
        <v>42.9430289149728</v>
      </c>
      <c r="G652" s="25" t="s">
        <v>271</v>
      </c>
      <c r="H652" s="26">
        <v>900000</v>
      </c>
      <c r="I652" s="26">
        <f t="shared" si="71"/>
        <v>135000</v>
      </c>
      <c r="J652" s="26">
        <f t="shared" si="72"/>
        <v>23400</v>
      </c>
      <c r="K652" s="32">
        <f t="shared" si="75"/>
        <v>158400</v>
      </c>
      <c r="L652" s="42"/>
      <c r="M652" s="34">
        <f t="shared" si="73"/>
        <v>110880</v>
      </c>
      <c r="N652" s="34">
        <f t="shared" si="76"/>
        <v>110880</v>
      </c>
      <c r="O652" s="34">
        <f t="shared" si="74"/>
        <v>47520</v>
      </c>
      <c r="P652" s="43">
        <v>44303</v>
      </c>
      <c r="Q652" s="43">
        <v>44667</v>
      </c>
      <c r="R652" s="20" t="s">
        <v>24</v>
      </c>
      <c r="S652" s="37" t="s">
        <v>1395</v>
      </c>
    </row>
    <row r="653" s="5" customFormat="1" ht="20.1" customHeight="1" spans="1:19">
      <c r="A653" s="20">
        <v>648</v>
      </c>
      <c r="B653" s="20" t="s">
        <v>1388</v>
      </c>
      <c r="C653" s="22" t="s">
        <v>3009</v>
      </c>
      <c r="D653" s="20">
        <v>3000</v>
      </c>
      <c r="E653" s="41">
        <v>68.59</v>
      </c>
      <c r="F653" s="24">
        <f t="shared" si="70"/>
        <v>43.7381542498907</v>
      </c>
      <c r="G653" s="25" t="s">
        <v>1391</v>
      </c>
      <c r="H653" s="26">
        <v>900000</v>
      </c>
      <c r="I653" s="26">
        <f t="shared" si="71"/>
        <v>135000</v>
      </c>
      <c r="J653" s="26">
        <f t="shared" si="72"/>
        <v>23400</v>
      </c>
      <c r="K653" s="32">
        <f t="shared" si="75"/>
        <v>158400</v>
      </c>
      <c r="L653" s="42"/>
      <c r="M653" s="34">
        <f t="shared" si="73"/>
        <v>110880</v>
      </c>
      <c r="N653" s="34">
        <f t="shared" si="76"/>
        <v>110880</v>
      </c>
      <c r="O653" s="34">
        <f t="shared" si="74"/>
        <v>47520</v>
      </c>
      <c r="P653" s="43">
        <v>44303</v>
      </c>
      <c r="Q653" s="43">
        <v>44667</v>
      </c>
      <c r="R653" s="20" t="s">
        <v>24</v>
      </c>
      <c r="S653" s="37" t="s">
        <v>1274</v>
      </c>
    </row>
    <row r="654" s="5" customFormat="1" ht="20.1" customHeight="1" spans="1:19">
      <c r="A654" s="20">
        <v>649</v>
      </c>
      <c r="B654" s="20" t="s">
        <v>1385</v>
      </c>
      <c r="C654" s="22" t="s">
        <v>3010</v>
      </c>
      <c r="D654" s="20">
        <v>1700</v>
      </c>
      <c r="E654" s="41">
        <v>41.71</v>
      </c>
      <c r="F654" s="24">
        <f t="shared" si="70"/>
        <v>40.7576120834332</v>
      </c>
      <c r="G654" s="25" t="s">
        <v>271</v>
      </c>
      <c r="H654" s="26">
        <v>510000</v>
      </c>
      <c r="I654" s="26">
        <f t="shared" si="71"/>
        <v>76500</v>
      </c>
      <c r="J654" s="26">
        <f t="shared" si="72"/>
        <v>13260</v>
      </c>
      <c r="K654" s="32">
        <f t="shared" si="75"/>
        <v>89760</v>
      </c>
      <c r="L654" s="42"/>
      <c r="M654" s="34">
        <f t="shared" si="73"/>
        <v>62832</v>
      </c>
      <c r="N654" s="34">
        <f t="shared" si="76"/>
        <v>62832</v>
      </c>
      <c r="O654" s="34">
        <f t="shared" si="74"/>
        <v>26928</v>
      </c>
      <c r="P654" s="43">
        <v>44309</v>
      </c>
      <c r="Q654" s="43">
        <v>44673</v>
      </c>
      <c r="R654" s="20" t="s">
        <v>24</v>
      </c>
      <c r="S654" s="37" t="s">
        <v>1387</v>
      </c>
    </row>
    <row r="655" s="5" customFormat="1" ht="20.1" customHeight="1" spans="1:19">
      <c r="A655" s="20">
        <v>650</v>
      </c>
      <c r="B655" s="20" t="s">
        <v>2990</v>
      </c>
      <c r="C655" s="22" t="s">
        <v>3011</v>
      </c>
      <c r="D655" s="20">
        <v>1800</v>
      </c>
      <c r="E655" s="41">
        <v>52.66</v>
      </c>
      <c r="F655" s="24">
        <f t="shared" si="70"/>
        <v>34.1815419673376</v>
      </c>
      <c r="G655" s="25" t="s">
        <v>60</v>
      </c>
      <c r="H655" s="26">
        <v>540000</v>
      </c>
      <c r="I655" s="26">
        <f t="shared" si="71"/>
        <v>81000</v>
      </c>
      <c r="J655" s="26">
        <f t="shared" si="72"/>
        <v>14040</v>
      </c>
      <c r="K655" s="32">
        <f t="shared" si="75"/>
        <v>95040</v>
      </c>
      <c r="L655" s="42"/>
      <c r="M655" s="34">
        <f t="shared" si="73"/>
        <v>66528</v>
      </c>
      <c r="N655" s="34">
        <f t="shared" si="76"/>
        <v>66528</v>
      </c>
      <c r="O655" s="34">
        <f t="shared" si="74"/>
        <v>28512</v>
      </c>
      <c r="P655" s="43">
        <v>44299</v>
      </c>
      <c r="Q655" s="43">
        <v>44663</v>
      </c>
      <c r="R655" s="20" t="s">
        <v>24</v>
      </c>
      <c r="S655" s="37" t="s">
        <v>1364</v>
      </c>
    </row>
    <row r="656" s="5" customFormat="1" ht="20.1" customHeight="1" spans="1:19">
      <c r="A656" s="20">
        <v>651</v>
      </c>
      <c r="B656" s="20" t="s">
        <v>2990</v>
      </c>
      <c r="C656" s="22" t="s">
        <v>3012</v>
      </c>
      <c r="D656" s="20">
        <v>900</v>
      </c>
      <c r="E656" s="41">
        <v>36.6</v>
      </c>
      <c r="F656" s="24">
        <f t="shared" si="70"/>
        <v>24.5901639344262</v>
      </c>
      <c r="G656" s="25" t="s">
        <v>60</v>
      </c>
      <c r="H656" s="26">
        <v>270000</v>
      </c>
      <c r="I656" s="26">
        <f t="shared" si="71"/>
        <v>40500</v>
      </c>
      <c r="J656" s="26">
        <f t="shared" si="72"/>
        <v>7020</v>
      </c>
      <c r="K656" s="32">
        <f t="shared" si="75"/>
        <v>47520</v>
      </c>
      <c r="L656" s="42"/>
      <c r="M656" s="34">
        <f t="shared" si="73"/>
        <v>33264</v>
      </c>
      <c r="N656" s="34">
        <f t="shared" si="76"/>
        <v>33264</v>
      </c>
      <c r="O656" s="34">
        <f t="shared" si="74"/>
        <v>14256</v>
      </c>
      <c r="P656" s="43">
        <v>44299</v>
      </c>
      <c r="Q656" s="43">
        <v>44663</v>
      </c>
      <c r="R656" s="20" t="s">
        <v>24</v>
      </c>
      <c r="S656" s="37" t="s">
        <v>1358</v>
      </c>
    </row>
    <row r="657" s="5" customFormat="1" ht="20.1" customHeight="1" spans="1:19">
      <c r="A657" s="20">
        <v>652</v>
      </c>
      <c r="B657" s="20" t="s">
        <v>1463</v>
      </c>
      <c r="C657" s="22" t="s">
        <v>3013</v>
      </c>
      <c r="D657" s="20">
        <v>1300</v>
      </c>
      <c r="E657" s="41">
        <v>30</v>
      </c>
      <c r="F657" s="24">
        <f t="shared" si="70"/>
        <v>43.3333333333333</v>
      </c>
      <c r="G657" s="25" t="s">
        <v>64</v>
      </c>
      <c r="H657" s="26">
        <v>390000</v>
      </c>
      <c r="I657" s="26">
        <f t="shared" si="71"/>
        <v>58500</v>
      </c>
      <c r="J657" s="26">
        <f t="shared" si="72"/>
        <v>10140</v>
      </c>
      <c r="K657" s="32">
        <f t="shared" si="75"/>
        <v>68640</v>
      </c>
      <c r="L657" s="42"/>
      <c r="M657" s="34">
        <f t="shared" si="73"/>
        <v>48048</v>
      </c>
      <c r="N657" s="34">
        <f t="shared" si="76"/>
        <v>48048</v>
      </c>
      <c r="O657" s="34">
        <f t="shared" si="74"/>
        <v>20592</v>
      </c>
      <c r="P657" s="43">
        <v>44311</v>
      </c>
      <c r="Q657" s="43">
        <v>44675</v>
      </c>
      <c r="R657" s="20" t="s">
        <v>24</v>
      </c>
      <c r="S657" s="37" t="s">
        <v>3014</v>
      </c>
    </row>
    <row r="658" s="5" customFormat="1" ht="20.1" customHeight="1" spans="1:19">
      <c r="A658" s="20">
        <v>653</v>
      </c>
      <c r="B658" s="20" t="s">
        <v>1463</v>
      </c>
      <c r="C658" s="22" t="s">
        <v>3015</v>
      </c>
      <c r="D658" s="20">
        <v>705</v>
      </c>
      <c r="E658" s="41">
        <v>20</v>
      </c>
      <c r="F658" s="24">
        <f t="shared" si="70"/>
        <v>35.25</v>
      </c>
      <c r="G658" s="25" t="s">
        <v>64</v>
      </c>
      <c r="H658" s="26">
        <v>211500</v>
      </c>
      <c r="I658" s="26">
        <f t="shared" si="71"/>
        <v>31725</v>
      </c>
      <c r="J658" s="26">
        <f t="shared" si="72"/>
        <v>5499</v>
      </c>
      <c r="K658" s="32">
        <f t="shared" si="75"/>
        <v>37224</v>
      </c>
      <c r="L658" s="42"/>
      <c r="M658" s="34">
        <f t="shared" si="73"/>
        <v>26056.8</v>
      </c>
      <c r="N658" s="34">
        <f t="shared" si="76"/>
        <v>26056.8</v>
      </c>
      <c r="O658" s="34">
        <f t="shared" si="74"/>
        <v>11167.2</v>
      </c>
      <c r="P658" s="43">
        <v>44313</v>
      </c>
      <c r="Q658" s="43">
        <v>44677</v>
      </c>
      <c r="R658" s="20" t="s">
        <v>24</v>
      </c>
      <c r="S658" s="37" t="s">
        <v>3014</v>
      </c>
    </row>
    <row r="659" s="5" customFormat="1" ht="20.1" customHeight="1" spans="1:19">
      <c r="A659" s="20">
        <v>654</v>
      </c>
      <c r="B659" s="20" t="s">
        <v>1380</v>
      </c>
      <c r="C659" s="22" t="s">
        <v>3016</v>
      </c>
      <c r="D659" s="20">
        <v>1000</v>
      </c>
      <c r="E659" s="41">
        <v>31.89</v>
      </c>
      <c r="F659" s="24">
        <f t="shared" si="70"/>
        <v>31.3577924114142</v>
      </c>
      <c r="G659" s="25" t="s">
        <v>216</v>
      </c>
      <c r="H659" s="26">
        <v>300000</v>
      </c>
      <c r="I659" s="26">
        <f t="shared" si="71"/>
        <v>45000</v>
      </c>
      <c r="J659" s="26">
        <f t="shared" si="72"/>
        <v>7800</v>
      </c>
      <c r="K659" s="32">
        <f t="shared" si="75"/>
        <v>52800</v>
      </c>
      <c r="L659" s="42"/>
      <c r="M659" s="34">
        <f t="shared" si="73"/>
        <v>36960</v>
      </c>
      <c r="N659" s="34">
        <f t="shared" si="76"/>
        <v>36960</v>
      </c>
      <c r="O659" s="34">
        <f t="shared" si="74"/>
        <v>15840</v>
      </c>
      <c r="P659" s="43">
        <v>44311</v>
      </c>
      <c r="Q659" s="43">
        <v>44675</v>
      </c>
      <c r="R659" s="20" t="s">
        <v>24</v>
      </c>
      <c r="S659" s="37" t="s">
        <v>1086</v>
      </c>
    </row>
    <row r="660" s="5" customFormat="1" ht="20.1" customHeight="1" spans="1:19">
      <c r="A660" s="20">
        <v>655</v>
      </c>
      <c r="B660" s="20" t="s">
        <v>1400</v>
      </c>
      <c r="C660" s="22" t="s">
        <v>3017</v>
      </c>
      <c r="D660" s="20">
        <v>1500</v>
      </c>
      <c r="E660" s="41">
        <v>34.67</v>
      </c>
      <c r="F660" s="24">
        <f t="shared" si="70"/>
        <v>43.2650706662821</v>
      </c>
      <c r="G660" s="25" t="s">
        <v>60</v>
      </c>
      <c r="H660" s="26">
        <v>450000</v>
      </c>
      <c r="I660" s="26">
        <f t="shared" si="71"/>
        <v>67500</v>
      </c>
      <c r="J660" s="26">
        <f t="shared" si="72"/>
        <v>11700</v>
      </c>
      <c r="K660" s="32">
        <f t="shared" si="75"/>
        <v>79200</v>
      </c>
      <c r="L660" s="42"/>
      <c r="M660" s="34">
        <f t="shared" si="73"/>
        <v>55440</v>
      </c>
      <c r="N660" s="34">
        <f t="shared" si="76"/>
        <v>55440</v>
      </c>
      <c r="O660" s="34">
        <f t="shared" si="74"/>
        <v>23760</v>
      </c>
      <c r="P660" s="43">
        <v>44313</v>
      </c>
      <c r="Q660" s="43">
        <v>44677</v>
      </c>
      <c r="R660" s="20" t="s">
        <v>24</v>
      </c>
      <c r="S660" s="37" t="s">
        <v>1395</v>
      </c>
    </row>
    <row r="661" s="5" customFormat="1" ht="20.1" customHeight="1" spans="1:19">
      <c r="A661" s="20">
        <v>656</v>
      </c>
      <c r="B661" s="20" t="s">
        <v>3018</v>
      </c>
      <c r="C661" s="22" t="s">
        <v>3019</v>
      </c>
      <c r="D661" s="20">
        <v>1700</v>
      </c>
      <c r="E661" s="41">
        <v>41.47</v>
      </c>
      <c r="F661" s="24">
        <f t="shared" si="70"/>
        <v>40.9934892693513</v>
      </c>
      <c r="G661" s="25" t="s">
        <v>60</v>
      </c>
      <c r="H661" s="26">
        <v>510000</v>
      </c>
      <c r="I661" s="26">
        <f t="shared" si="71"/>
        <v>76500</v>
      </c>
      <c r="J661" s="26">
        <f t="shared" si="72"/>
        <v>13260</v>
      </c>
      <c r="K661" s="32">
        <f t="shared" si="75"/>
        <v>89760</v>
      </c>
      <c r="L661" s="42"/>
      <c r="M661" s="34">
        <f t="shared" si="73"/>
        <v>62832</v>
      </c>
      <c r="N661" s="34">
        <f t="shared" si="76"/>
        <v>62832</v>
      </c>
      <c r="O661" s="34">
        <f t="shared" si="74"/>
        <v>26928</v>
      </c>
      <c r="P661" s="43">
        <v>44329</v>
      </c>
      <c r="Q661" s="43">
        <v>44693</v>
      </c>
      <c r="R661" s="20" t="s">
        <v>24</v>
      </c>
      <c r="S661" s="37" t="s">
        <v>1395</v>
      </c>
    </row>
    <row r="662" s="5" customFormat="1" ht="20.1" customHeight="1" spans="1:19">
      <c r="A662" s="20">
        <v>657</v>
      </c>
      <c r="B662" s="20" t="s">
        <v>1406</v>
      </c>
      <c r="C662" s="22" t="s">
        <v>3020</v>
      </c>
      <c r="D662" s="20">
        <v>600</v>
      </c>
      <c r="E662" s="41">
        <v>13.74</v>
      </c>
      <c r="F662" s="24">
        <f t="shared" si="70"/>
        <v>43.6681222707424</v>
      </c>
      <c r="G662" s="25" t="s">
        <v>60</v>
      </c>
      <c r="H662" s="26">
        <v>180000</v>
      </c>
      <c r="I662" s="26">
        <f t="shared" si="71"/>
        <v>27000</v>
      </c>
      <c r="J662" s="26">
        <f t="shared" si="72"/>
        <v>4680</v>
      </c>
      <c r="K662" s="32">
        <f t="shared" si="75"/>
        <v>31680</v>
      </c>
      <c r="L662" s="42"/>
      <c r="M662" s="34">
        <f t="shared" si="73"/>
        <v>22176</v>
      </c>
      <c r="N662" s="34">
        <f t="shared" si="76"/>
        <v>22176</v>
      </c>
      <c r="O662" s="34">
        <f t="shared" si="74"/>
        <v>9504</v>
      </c>
      <c r="P662" s="43">
        <v>44306</v>
      </c>
      <c r="Q662" s="43">
        <v>44670</v>
      </c>
      <c r="R662" s="20" t="s">
        <v>24</v>
      </c>
      <c r="S662" s="37" t="s">
        <v>1408</v>
      </c>
    </row>
    <row r="663" s="5" customFormat="1" ht="20.1" customHeight="1" spans="1:19">
      <c r="A663" s="20">
        <v>658</v>
      </c>
      <c r="B663" s="20" t="s">
        <v>1404</v>
      </c>
      <c r="C663" s="22" t="s">
        <v>3021</v>
      </c>
      <c r="D663" s="20">
        <v>2000</v>
      </c>
      <c r="E663" s="41">
        <v>40.12</v>
      </c>
      <c r="F663" s="24">
        <f t="shared" si="70"/>
        <v>49.8504486540379</v>
      </c>
      <c r="G663" s="25" t="s">
        <v>60</v>
      </c>
      <c r="H663" s="26">
        <v>600000</v>
      </c>
      <c r="I663" s="26">
        <f t="shared" si="71"/>
        <v>90000</v>
      </c>
      <c r="J663" s="26">
        <f t="shared" si="72"/>
        <v>15600</v>
      </c>
      <c r="K663" s="32">
        <f t="shared" si="75"/>
        <v>105600</v>
      </c>
      <c r="L663" s="42"/>
      <c r="M663" s="34">
        <f t="shared" si="73"/>
        <v>73920</v>
      </c>
      <c r="N663" s="34">
        <f t="shared" si="76"/>
        <v>73920</v>
      </c>
      <c r="O663" s="34">
        <f t="shared" si="74"/>
        <v>31680</v>
      </c>
      <c r="P663" s="43">
        <v>44303</v>
      </c>
      <c r="Q663" s="43">
        <v>44667</v>
      </c>
      <c r="R663" s="20" t="s">
        <v>24</v>
      </c>
      <c r="S663" s="37" t="s">
        <v>1374</v>
      </c>
    </row>
    <row r="664" s="5" customFormat="1" ht="20.1" customHeight="1" spans="1:19">
      <c r="A664" s="20">
        <v>659</v>
      </c>
      <c r="B664" s="20" t="s">
        <v>1406</v>
      </c>
      <c r="C664" s="22" t="s">
        <v>3022</v>
      </c>
      <c r="D664" s="20">
        <v>680</v>
      </c>
      <c r="E664" s="41">
        <v>16.26</v>
      </c>
      <c r="F664" s="24">
        <f t="shared" si="70"/>
        <v>41.820418204182</v>
      </c>
      <c r="G664" s="25" t="s">
        <v>60</v>
      </c>
      <c r="H664" s="26">
        <v>204000</v>
      </c>
      <c r="I664" s="26">
        <f t="shared" si="71"/>
        <v>30600</v>
      </c>
      <c r="J664" s="26">
        <f t="shared" si="72"/>
        <v>5304</v>
      </c>
      <c r="K664" s="32">
        <f t="shared" si="75"/>
        <v>35904</v>
      </c>
      <c r="L664" s="42"/>
      <c r="M664" s="34">
        <f t="shared" si="73"/>
        <v>25132.8</v>
      </c>
      <c r="N664" s="34">
        <f t="shared" si="76"/>
        <v>25132.8</v>
      </c>
      <c r="O664" s="34">
        <f t="shared" si="74"/>
        <v>10771.2</v>
      </c>
      <c r="P664" s="43">
        <v>44306</v>
      </c>
      <c r="Q664" s="43">
        <v>44670</v>
      </c>
      <c r="R664" s="20" t="s">
        <v>24</v>
      </c>
      <c r="S664" s="37" t="s">
        <v>1408</v>
      </c>
    </row>
    <row r="665" s="5" customFormat="1" ht="20.1" customHeight="1" spans="1:19">
      <c r="A665" s="20">
        <v>660</v>
      </c>
      <c r="B665" s="20" t="s">
        <v>1410</v>
      </c>
      <c r="C665" s="22" t="s">
        <v>3023</v>
      </c>
      <c r="D665" s="20">
        <v>1000</v>
      </c>
      <c r="E665" s="41">
        <v>32.83</v>
      </c>
      <c r="F665" s="24">
        <f t="shared" si="70"/>
        <v>30.4599451720987</v>
      </c>
      <c r="G665" s="25" t="s">
        <v>60</v>
      </c>
      <c r="H665" s="26">
        <v>300000</v>
      </c>
      <c r="I665" s="26">
        <f t="shared" si="71"/>
        <v>45000</v>
      </c>
      <c r="J665" s="26">
        <f t="shared" si="72"/>
        <v>7800</v>
      </c>
      <c r="K665" s="32">
        <f t="shared" si="75"/>
        <v>52800</v>
      </c>
      <c r="L665" s="42"/>
      <c r="M665" s="34">
        <f t="shared" si="73"/>
        <v>36960</v>
      </c>
      <c r="N665" s="34">
        <f t="shared" si="76"/>
        <v>36960</v>
      </c>
      <c r="O665" s="34">
        <f t="shared" si="74"/>
        <v>15840</v>
      </c>
      <c r="P665" s="43">
        <v>44315</v>
      </c>
      <c r="Q665" s="43">
        <v>44679</v>
      </c>
      <c r="R665" s="20" t="s">
        <v>24</v>
      </c>
      <c r="S665" s="37" t="s">
        <v>1412</v>
      </c>
    </row>
    <row r="666" s="5" customFormat="1" ht="20.1" customHeight="1" spans="1:19">
      <c r="A666" s="20">
        <v>661</v>
      </c>
      <c r="B666" s="20" t="s">
        <v>1416</v>
      </c>
      <c r="C666" s="22" t="s">
        <v>3024</v>
      </c>
      <c r="D666" s="20">
        <v>550</v>
      </c>
      <c r="E666" s="41">
        <v>15.35</v>
      </c>
      <c r="F666" s="24">
        <f t="shared" si="70"/>
        <v>35.8306188925081</v>
      </c>
      <c r="G666" s="25" t="s">
        <v>60</v>
      </c>
      <c r="H666" s="26">
        <v>165000</v>
      </c>
      <c r="I666" s="26">
        <f t="shared" si="71"/>
        <v>24750</v>
      </c>
      <c r="J666" s="26">
        <f t="shared" si="72"/>
        <v>4290</v>
      </c>
      <c r="K666" s="32">
        <f t="shared" si="75"/>
        <v>29040</v>
      </c>
      <c r="L666" s="42"/>
      <c r="M666" s="34">
        <f t="shared" si="73"/>
        <v>20328</v>
      </c>
      <c r="N666" s="34">
        <f t="shared" si="76"/>
        <v>20328</v>
      </c>
      <c r="O666" s="34">
        <f t="shared" si="74"/>
        <v>8712</v>
      </c>
      <c r="P666" s="43">
        <v>44306</v>
      </c>
      <c r="Q666" s="43">
        <v>44670</v>
      </c>
      <c r="R666" s="20" t="s">
        <v>24</v>
      </c>
      <c r="S666" s="37" t="s">
        <v>1418</v>
      </c>
    </row>
    <row r="667" s="5" customFormat="1" ht="20.1" customHeight="1" spans="1:19">
      <c r="A667" s="20">
        <v>662</v>
      </c>
      <c r="B667" s="20" t="s">
        <v>1413</v>
      </c>
      <c r="C667" s="22" t="s">
        <v>3025</v>
      </c>
      <c r="D667" s="20">
        <v>4798</v>
      </c>
      <c r="E667" s="41">
        <v>113</v>
      </c>
      <c r="F667" s="24">
        <f t="shared" si="70"/>
        <v>42.4601769911504</v>
      </c>
      <c r="G667" s="25" t="s">
        <v>60</v>
      </c>
      <c r="H667" s="26">
        <v>1439400</v>
      </c>
      <c r="I667" s="26">
        <f t="shared" si="71"/>
        <v>215910</v>
      </c>
      <c r="J667" s="26">
        <f t="shared" si="72"/>
        <v>37424.4</v>
      </c>
      <c r="K667" s="32">
        <f t="shared" si="75"/>
        <v>253334.4</v>
      </c>
      <c r="L667" s="42"/>
      <c r="M667" s="34">
        <f t="shared" si="73"/>
        <v>177334.08</v>
      </c>
      <c r="N667" s="34">
        <f t="shared" si="76"/>
        <v>177334.08</v>
      </c>
      <c r="O667" s="34">
        <f t="shared" si="74"/>
        <v>76000.32</v>
      </c>
      <c r="P667" s="43">
        <v>44308</v>
      </c>
      <c r="Q667" s="43">
        <v>44672</v>
      </c>
      <c r="R667" s="20" t="s">
        <v>24</v>
      </c>
      <c r="S667" s="37" t="s">
        <v>1415</v>
      </c>
    </row>
    <row r="668" s="5" customFormat="1" ht="20.1" customHeight="1" spans="1:19">
      <c r="A668" s="20">
        <v>663</v>
      </c>
      <c r="B668" s="20" t="s">
        <v>3026</v>
      </c>
      <c r="C668" s="22" t="s">
        <v>3027</v>
      </c>
      <c r="D668" s="20">
        <v>1000</v>
      </c>
      <c r="E668" s="41">
        <v>26.81</v>
      </c>
      <c r="F668" s="24">
        <f t="shared" si="70"/>
        <v>37.2995151063036</v>
      </c>
      <c r="G668" s="25" t="s">
        <v>60</v>
      </c>
      <c r="H668" s="26">
        <v>300000</v>
      </c>
      <c r="I668" s="26">
        <f t="shared" si="71"/>
        <v>45000</v>
      </c>
      <c r="J668" s="26">
        <f t="shared" si="72"/>
        <v>7800</v>
      </c>
      <c r="K668" s="32">
        <f t="shared" si="75"/>
        <v>52800</v>
      </c>
      <c r="L668" s="42"/>
      <c r="M668" s="34">
        <f t="shared" si="73"/>
        <v>36960</v>
      </c>
      <c r="N668" s="34">
        <f t="shared" si="76"/>
        <v>36960</v>
      </c>
      <c r="O668" s="34">
        <f t="shared" si="74"/>
        <v>15840</v>
      </c>
      <c r="P668" s="43">
        <v>44308</v>
      </c>
      <c r="Q668" s="43">
        <v>44672</v>
      </c>
      <c r="R668" s="20" t="s">
        <v>24</v>
      </c>
      <c r="S668" s="37" t="s">
        <v>3028</v>
      </c>
    </row>
    <row r="669" s="5" customFormat="1" ht="20.1" customHeight="1" spans="1:19">
      <c r="A669" s="20">
        <v>664</v>
      </c>
      <c r="B669" s="20" t="s">
        <v>1419</v>
      </c>
      <c r="C669" s="22" t="s">
        <v>3029</v>
      </c>
      <c r="D669" s="20">
        <v>3000</v>
      </c>
      <c r="E669" s="41">
        <v>70</v>
      </c>
      <c r="F669" s="24">
        <f t="shared" si="70"/>
        <v>42.8571428571429</v>
      </c>
      <c r="G669" s="25" t="s">
        <v>60</v>
      </c>
      <c r="H669" s="26">
        <v>900000</v>
      </c>
      <c r="I669" s="26">
        <f t="shared" si="71"/>
        <v>135000</v>
      </c>
      <c r="J669" s="26">
        <f t="shared" si="72"/>
        <v>23400</v>
      </c>
      <c r="K669" s="32">
        <f t="shared" si="75"/>
        <v>158400</v>
      </c>
      <c r="L669" s="42"/>
      <c r="M669" s="34">
        <f t="shared" si="73"/>
        <v>110880</v>
      </c>
      <c r="N669" s="34">
        <f t="shared" si="76"/>
        <v>110880</v>
      </c>
      <c r="O669" s="34">
        <f t="shared" si="74"/>
        <v>47520</v>
      </c>
      <c r="P669" s="43">
        <v>44308</v>
      </c>
      <c r="Q669" s="43">
        <v>44672</v>
      </c>
      <c r="R669" s="20" t="s">
        <v>24</v>
      </c>
      <c r="S669" s="37" t="s">
        <v>3014</v>
      </c>
    </row>
    <row r="670" s="5" customFormat="1" ht="20.1" customHeight="1" spans="1:19">
      <c r="A670" s="20">
        <v>665</v>
      </c>
      <c r="B670" s="20" t="s">
        <v>1422</v>
      </c>
      <c r="C670" s="22" t="s">
        <v>3030</v>
      </c>
      <c r="D670" s="20">
        <v>2000</v>
      </c>
      <c r="E670" s="41">
        <v>76.68</v>
      </c>
      <c r="F670" s="24">
        <f t="shared" si="70"/>
        <v>26.0824204486176</v>
      </c>
      <c r="G670" s="25" t="s">
        <v>60</v>
      </c>
      <c r="H670" s="26">
        <v>600000</v>
      </c>
      <c r="I670" s="26">
        <f t="shared" si="71"/>
        <v>90000</v>
      </c>
      <c r="J670" s="26">
        <f t="shared" si="72"/>
        <v>15600</v>
      </c>
      <c r="K670" s="32">
        <f t="shared" si="75"/>
        <v>105600</v>
      </c>
      <c r="L670" s="42"/>
      <c r="M670" s="34">
        <f t="shared" si="73"/>
        <v>73920</v>
      </c>
      <c r="N670" s="34">
        <f t="shared" si="76"/>
        <v>73920</v>
      </c>
      <c r="O670" s="34">
        <f t="shared" si="74"/>
        <v>31680</v>
      </c>
      <c r="P670" s="43">
        <v>44303</v>
      </c>
      <c r="Q670" s="43">
        <v>44667</v>
      </c>
      <c r="R670" s="20" t="s">
        <v>24</v>
      </c>
      <c r="S670" s="37" t="s">
        <v>1086</v>
      </c>
    </row>
    <row r="671" s="5" customFormat="1" ht="20.1" customHeight="1" spans="1:19">
      <c r="A671" s="20">
        <v>666</v>
      </c>
      <c r="B671" s="20" t="s">
        <v>1419</v>
      </c>
      <c r="C671" s="22" t="s">
        <v>3031</v>
      </c>
      <c r="D671" s="20">
        <v>2500</v>
      </c>
      <c r="E671" s="41">
        <v>63</v>
      </c>
      <c r="F671" s="24">
        <f t="shared" si="70"/>
        <v>39.6825396825397</v>
      </c>
      <c r="G671" s="25" t="s">
        <v>60</v>
      </c>
      <c r="H671" s="26">
        <v>750000</v>
      </c>
      <c r="I671" s="26">
        <f t="shared" si="71"/>
        <v>112500</v>
      </c>
      <c r="J671" s="26">
        <f t="shared" si="72"/>
        <v>19500</v>
      </c>
      <c r="K671" s="32">
        <f t="shared" si="75"/>
        <v>132000</v>
      </c>
      <c r="L671" s="42"/>
      <c r="M671" s="34">
        <f t="shared" si="73"/>
        <v>92400</v>
      </c>
      <c r="N671" s="34">
        <f t="shared" si="76"/>
        <v>92400</v>
      </c>
      <c r="O671" s="34">
        <f t="shared" si="74"/>
        <v>39600</v>
      </c>
      <c r="P671" s="43">
        <v>44308</v>
      </c>
      <c r="Q671" s="43">
        <v>44672</v>
      </c>
      <c r="R671" s="20" t="s">
        <v>24</v>
      </c>
      <c r="S671" s="37" t="s">
        <v>2953</v>
      </c>
    </row>
    <row r="672" s="5" customFormat="1" ht="20.1" customHeight="1" spans="1:19">
      <c r="A672" s="20">
        <v>667</v>
      </c>
      <c r="B672" s="20" t="s">
        <v>1446</v>
      </c>
      <c r="C672" s="22" t="s">
        <v>3032</v>
      </c>
      <c r="D672" s="20">
        <v>2000</v>
      </c>
      <c r="E672" s="41">
        <v>36.84</v>
      </c>
      <c r="F672" s="24">
        <f t="shared" si="70"/>
        <v>54.2888165038002</v>
      </c>
      <c r="G672" s="25" t="s">
        <v>60</v>
      </c>
      <c r="H672" s="26">
        <v>600000</v>
      </c>
      <c r="I672" s="26">
        <f t="shared" si="71"/>
        <v>90000</v>
      </c>
      <c r="J672" s="26">
        <f t="shared" si="72"/>
        <v>15600</v>
      </c>
      <c r="K672" s="32">
        <f t="shared" si="75"/>
        <v>105600</v>
      </c>
      <c r="L672" s="42"/>
      <c r="M672" s="34">
        <f t="shared" si="73"/>
        <v>73920</v>
      </c>
      <c r="N672" s="34">
        <f t="shared" si="76"/>
        <v>73920</v>
      </c>
      <c r="O672" s="34">
        <f t="shared" si="74"/>
        <v>31680</v>
      </c>
      <c r="P672" s="43">
        <v>44303</v>
      </c>
      <c r="Q672" s="43">
        <v>44667</v>
      </c>
      <c r="R672" s="20" t="s">
        <v>24</v>
      </c>
      <c r="S672" s="37" t="s">
        <v>1374</v>
      </c>
    </row>
    <row r="673" s="5" customFormat="1" ht="20.1" customHeight="1" spans="1:19">
      <c r="A673" s="20">
        <v>668</v>
      </c>
      <c r="B673" s="20" t="s">
        <v>1428</v>
      </c>
      <c r="C673" s="22" t="s">
        <v>3033</v>
      </c>
      <c r="D673" s="20">
        <v>2000</v>
      </c>
      <c r="E673" s="41">
        <v>49.64</v>
      </c>
      <c r="F673" s="24">
        <f t="shared" si="70"/>
        <v>40.290088638195</v>
      </c>
      <c r="G673" s="25" t="s">
        <v>60</v>
      </c>
      <c r="H673" s="26">
        <v>600000</v>
      </c>
      <c r="I673" s="26">
        <f t="shared" si="71"/>
        <v>90000</v>
      </c>
      <c r="J673" s="26">
        <f t="shared" si="72"/>
        <v>15600</v>
      </c>
      <c r="K673" s="32">
        <f t="shared" si="75"/>
        <v>105600</v>
      </c>
      <c r="L673" s="42"/>
      <c r="M673" s="34">
        <f t="shared" si="73"/>
        <v>73920</v>
      </c>
      <c r="N673" s="34">
        <f t="shared" si="76"/>
        <v>73920</v>
      </c>
      <c r="O673" s="34">
        <f t="shared" si="74"/>
        <v>31680</v>
      </c>
      <c r="P673" s="43">
        <v>44315</v>
      </c>
      <c r="Q673" s="43">
        <v>44679</v>
      </c>
      <c r="R673" s="20" t="s">
        <v>24</v>
      </c>
      <c r="S673" s="37" t="s">
        <v>1184</v>
      </c>
    </row>
    <row r="674" s="5" customFormat="1" ht="20.1" customHeight="1" spans="1:19">
      <c r="A674" s="20">
        <v>669</v>
      </c>
      <c r="B674" s="20" t="s">
        <v>1432</v>
      </c>
      <c r="C674" s="22" t="s">
        <v>3034</v>
      </c>
      <c r="D674" s="20">
        <v>1500</v>
      </c>
      <c r="E674" s="41">
        <v>40.84</v>
      </c>
      <c r="F674" s="24">
        <f t="shared" si="70"/>
        <v>36.7286973555338</v>
      </c>
      <c r="G674" s="25" t="s">
        <v>60</v>
      </c>
      <c r="H674" s="26">
        <v>450000</v>
      </c>
      <c r="I674" s="26">
        <f t="shared" si="71"/>
        <v>67500</v>
      </c>
      <c r="J674" s="26">
        <f t="shared" si="72"/>
        <v>11700</v>
      </c>
      <c r="K674" s="32">
        <f t="shared" si="75"/>
        <v>79200</v>
      </c>
      <c r="L674" s="42"/>
      <c r="M674" s="34">
        <f t="shared" si="73"/>
        <v>55440</v>
      </c>
      <c r="N674" s="34">
        <f t="shared" si="76"/>
        <v>55440</v>
      </c>
      <c r="O674" s="34">
        <f t="shared" si="74"/>
        <v>23760</v>
      </c>
      <c r="P674" s="43">
        <v>44310</v>
      </c>
      <c r="Q674" s="43">
        <v>44674</v>
      </c>
      <c r="R674" s="20" t="s">
        <v>24</v>
      </c>
      <c r="S674" s="37" t="s">
        <v>1374</v>
      </c>
    </row>
    <row r="675" s="5" customFormat="1" ht="20.1" customHeight="1" spans="1:19">
      <c r="A675" s="20">
        <v>670</v>
      </c>
      <c r="B675" s="20" t="s">
        <v>1425</v>
      </c>
      <c r="C675" s="22" t="s">
        <v>3035</v>
      </c>
      <c r="D675" s="20">
        <v>800</v>
      </c>
      <c r="E675" s="41">
        <v>26.47</v>
      </c>
      <c r="F675" s="24">
        <f t="shared" si="70"/>
        <v>30.2228938420854</v>
      </c>
      <c r="G675" s="25" t="s">
        <v>60</v>
      </c>
      <c r="H675" s="26">
        <v>240000</v>
      </c>
      <c r="I675" s="26">
        <f t="shared" si="71"/>
        <v>36000</v>
      </c>
      <c r="J675" s="26">
        <f t="shared" si="72"/>
        <v>6240</v>
      </c>
      <c r="K675" s="32">
        <f t="shared" si="75"/>
        <v>42240</v>
      </c>
      <c r="L675" s="42"/>
      <c r="M675" s="34">
        <f t="shared" si="73"/>
        <v>29568</v>
      </c>
      <c r="N675" s="34">
        <f t="shared" si="76"/>
        <v>29568</v>
      </c>
      <c r="O675" s="34">
        <f t="shared" si="74"/>
        <v>12672</v>
      </c>
      <c r="P675" s="43">
        <v>44312</v>
      </c>
      <c r="Q675" s="43">
        <v>44676</v>
      </c>
      <c r="R675" s="20" t="s">
        <v>24</v>
      </c>
      <c r="S675" s="37" t="s">
        <v>1427</v>
      </c>
    </row>
    <row r="676" s="5" customFormat="1" ht="20.1" customHeight="1" spans="1:19">
      <c r="A676" s="20">
        <v>671</v>
      </c>
      <c r="B676" s="20" t="s">
        <v>1434</v>
      </c>
      <c r="C676" s="22" t="s">
        <v>3036</v>
      </c>
      <c r="D676" s="20">
        <v>1500</v>
      </c>
      <c r="E676" s="41">
        <v>28.84</v>
      </c>
      <c r="F676" s="24">
        <f t="shared" si="70"/>
        <v>52.0110957004161</v>
      </c>
      <c r="G676" s="25" t="s">
        <v>60</v>
      </c>
      <c r="H676" s="26">
        <v>450000</v>
      </c>
      <c r="I676" s="26">
        <f t="shared" si="71"/>
        <v>67500</v>
      </c>
      <c r="J676" s="26">
        <f t="shared" si="72"/>
        <v>11700</v>
      </c>
      <c r="K676" s="32">
        <f t="shared" si="75"/>
        <v>79200</v>
      </c>
      <c r="L676" s="42"/>
      <c r="M676" s="34">
        <f t="shared" si="73"/>
        <v>55440</v>
      </c>
      <c r="N676" s="34">
        <f t="shared" si="76"/>
        <v>55440</v>
      </c>
      <c r="O676" s="34">
        <f t="shared" si="74"/>
        <v>23760</v>
      </c>
      <c r="P676" s="43">
        <v>44319</v>
      </c>
      <c r="Q676" s="43">
        <v>44683</v>
      </c>
      <c r="R676" s="20" t="s">
        <v>24</v>
      </c>
      <c r="S676" s="37" t="s">
        <v>1436</v>
      </c>
    </row>
    <row r="677" s="5" customFormat="1" ht="20.1" customHeight="1" spans="1:19">
      <c r="A677" s="20">
        <v>672</v>
      </c>
      <c r="B677" s="20" t="s">
        <v>3037</v>
      </c>
      <c r="C677" s="22" t="s">
        <v>3038</v>
      </c>
      <c r="D677" s="20">
        <v>1000</v>
      </c>
      <c r="E677" s="41">
        <v>22.75</v>
      </c>
      <c r="F677" s="24">
        <f t="shared" si="70"/>
        <v>43.956043956044</v>
      </c>
      <c r="G677" s="25" t="s">
        <v>60</v>
      </c>
      <c r="H677" s="26">
        <v>300000</v>
      </c>
      <c r="I677" s="26">
        <f t="shared" si="71"/>
        <v>45000</v>
      </c>
      <c r="J677" s="26">
        <f t="shared" si="72"/>
        <v>7800</v>
      </c>
      <c r="K677" s="32">
        <f t="shared" si="75"/>
        <v>52800</v>
      </c>
      <c r="L677" s="42"/>
      <c r="M677" s="34">
        <f t="shared" si="73"/>
        <v>36960</v>
      </c>
      <c r="N677" s="34">
        <f t="shared" si="76"/>
        <v>36960</v>
      </c>
      <c r="O677" s="34">
        <f t="shared" si="74"/>
        <v>15840</v>
      </c>
      <c r="P677" s="43">
        <v>44308</v>
      </c>
      <c r="Q677" s="43">
        <v>44672</v>
      </c>
      <c r="R677" s="20" t="s">
        <v>24</v>
      </c>
      <c r="S677" s="37" t="s">
        <v>3039</v>
      </c>
    </row>
    <row r="678" s="5" customFormat="1" ht="20.1" customHeight="1" spans="1:19">
      <c r="A678" s="20">
        <v>673</v>
      </c>
      <c r="B678" s="20" t="s">
        <v>1437</v>
      </c>
      <c r="C678" s="22" t="s">
        <v>3040</v>
      </c>
      <c r="D678" s="20">
        <v>2200</v>
      </c>
      <c r="E678" s="41">
        <v>46.15</v>
      </c>
      <c r="F678" s="24">
        <f t="shared" si="70"/>
        <v>47.670639219935</v>
      </c>
      <c r="G678" s="25" t="s">
        <v>60</v>
      </c>
      <c r="H678" s="26">
        <v>660000</v>
      </c>
      <c r="I678" s="26">
        <f t="shared" si="71"/>
        <v>99000</v>
      </c>
      <c r="J678" s="26">
        <f t="shared" si="72"/>
        <v>17160</v>
      </c>
      <c r="K678" s="32">
        <f t="shared" si="75"/>
        <v>116160</v>
      </c>
      <c r="L678" s="42"/>
      <c r="M678" s="34">
        <f t="shared" si="73"/>
        <v>81312</v>
      </c>
      <c r="N678" s="34">
        <f t="shared" si="76"/>
        <v>81312</v>
      </c>
      <c r="O678" s="34">
        <f t="shared" si="74"/>
        <v>34848</v>
      </c>
      <c r="P678" s="43">
        <v>44307</v>
      </c>
      <c r="Q678" s="43">
        <v>44671</v>
      </c>
      <c r="R678" s="20" t="s">
        <v>24</v>
      </c>
      <c r="S678" s="37" t="s">
        <v>1257</v>
      </c>
    </row>
    <row r="679" s="5" customFormat="1" ht="20.1" customHeight="1" spans="1:19">
      <c r="A679" s="20">
        <v>674</v>
      </c>
      <c r="B679" s="20" t="s">
        <v>3041</v>
      </c>
      <c r="C679" s="22" t="s">
        <v>3042</v>
      </c>
      <c r="D679" s="20">
        <v>885</v>
      </c>
      <c r="E679" s="41">
        <v>20.55</v>
      </c>
      <c r="F679" s="24">
        <f t="shared" si="70"/>
        <v>43.0656934306569</v>
      </c>
      <c r="G679" s="25" t="s">
        <v>60</v>
      </c>
      <c r="H679" s="26">
        <v>265500</v>
      </c>
      <c r="I679" s="26">
        <f t="shared" si="71"/>
        <v>39825</v>
      </c>
      <c r="J679" s="26">
        <f t="shared" si="72"/>
        <v>6903</v>
      </c>
      <c r="K679" s="32">
        <f t="shared" si="75"/>
        <v>46728</v>
      </c>
      <c r="L679" s="42"/>
      <c r="M679" s="34">
        <f t="shared" si="73"/>
        <v>32709.6</v>
      </c>
      <c r="N679" s="34">
        <f t="shared" si="76"/>
        <v>32709.6</v>
      </c>
      <c r="O679" s="34">
        <f t="shared" si="74"/>
        <v>14018.4</v>
      </c>
      <c r="P679" s="43">
        <v>44308</v>
      </c>
      <c r="Q679" s="43">
        <v>44672</v>
      </c>
      <c r="R679" s="20" t="s">
        <v>24</v>
      </c>
      <c r="S679" s="37" t="s">
        <v>1304</v>
      </c>
    </row>
    <row r="680" s="5" customFormat="1" ht="20.1" customHeight="1" spans="1:19">
      <c r="A680" s="20">
        <v>675</v>
      </c>
      <c r="B680" s="20" t="s">
        <v>3043</v>
      </c>
      <c r="C680" s="22" t="s">
        <v>3044</v>
      </c>
      <c r="D680" s="20">
        <v>1000</v>
      </c>
      <c r="E680" s="41">
        <v>26.7</v>
      </c>
      <c r="F680" s="24">
        <f t="shared" si="70"/>
        <v>37.4531835205993</v>
      </c>
      <c r="G680" s="25" t="s">
        <v>60</v>
      </c>
      <c r="H680" s="26">
        <v>300000</v>
      </c>
      <c r="I680" s="26">
        <f t="shared" si="71"/>
        <v>45000</v>
      </c>
      <c r="J680" s="26">
        <f t="shared" si="72"/>
        <v>7800</v>
      </c>
      <c r="K680" s="32">
        <f t="shared" si="75"/>
        <v>52800</v>
      </c>
      <c r="L680" s="42"/>
      <c r="M680" s="34">
        <f t="shared" si="73"/>
        <v>36960</v>
      </c>
      <c r="N680" s="34">
        <f t="shared" si="76"/>
        <v>36960</v>
      </c>
      <c r="O680" s="34">
        <f t="shared" si="74"/>
        <v>15840</v>
      </c>
      <c r="P680" s="43">
        <v>44312</v>
      </c>
      <c r="Q680" s="43">
        <v>44676</v>
      </c>
      <c r="R680" s="20" t="s">
        <v>24</v>
      </c>
      <c r="S680" s="37" t="s">
        <v>1427</v>
      </c>
    </row>
    <row r="681" s="5" customFormat="1" ht="20.1" customHeight="1" spans="1:19">
      <c r="A681" s="20">
        <v>676</v>
      </c>
      <c r="B681" s="20" t="s">
        <v>1444</v>
      </c>
      <c r="C681" s="22" t="s">
        <v>3045</v>
      </c>
      <c r="D681" s="20">
        <v>1600</v>
      </c>
      <c r="E681" s="41">
        <v>37</v>
      </c>
      <c r="F681" s="24">
        <f t="shared" si="70"/>
        <v>43.2432432432432</v>
      </c>
      <c r="G681" s="25" t="s">
        <v>64</v>
      </c>
      <c r="H681" s="26">
        <v>480000</v>
      </c>
      <c r="I681" s="26">
        <f t="shared" si="71"/>
        <v>72000</v>
      </c>
      <c r="J681" s="26">
        <f t="shared" si="72"/>
        <v>12480</v>
      </c>
      <c r="K681" s="32">
        <f t="shared" si="75"/>
        <v>84480</v>
      </c>
      <c r="L681" s="42"/>
      <c r="M681" s="34">
        <f t="shared" si="73"/>
        <v>59136</v>
      </c>
      <c r="N681" s="34">
        <f t="shared" si="76"/>
        <v>59136</v>
      </c>
      <c r="O681" s="34">
        <f t="shared" si="74"/>
        <v>25344</v>
      </c>
      <c r="P681" s="43">
        <v>44308</v>
      </c>
      <c r="Q681" s="43">
        <v>44672</v>
      </c>
      <c r="R681" s="20" t="s">
        <v>24</v>
      </c>
      <c r="S681" s="37" t="s">
        <v>2953</v>
      </c>
    </row>
    <row r="682" s="5" customFormat="1" ht="20.1" customHeight="1" spans="1:19">
      <c r="A682" s="20">
        <v>677</v>
      </c>
      <c r="B682" s="20" t="s">
        <v>1439</v>
      </c>
      <c r="C682" s="22" t="s">
        <v>3046</v>
      </c>
      <c r="D682" s="20">
        <v>800</v>
      </c>
      <c r="E682" s="41">
        <v>21.39</v>
      </c>
      <c r="F682" s="24">
        <f t="shared" si="70"/>
        <v>37.400654511454</v>
      </c>
      <c r="G682" s="25" t="s">
        <v>60</v>
      </c>
      <c r="H682" s="26">
        <v>240000</v>
      </c>
      <c r="I682" s="26">
        <f t="shared" si="71"/>
        <v>36000</v>
      </c>
      <c r="J682" s="26">
        <f t="shared" si="72"/>
        <v>6240</v>
      </c>
      <c r="K682" s="32">
        <f t="shared" si="75"/>
        <v>42240</v>
      </c>
      <c r="L682" s="42"/>
      <c r="M682" s="34">
        <f t="shared" si="73"/>
        <v>29568</v>
      </c>
      <c r="N682" s="34">
        <f t="shared" si="76"/>
        <v>29568</v>
      </c>
      <c r="O682" s="34">
        <f t="shared" si="74"/>
        <v>12672</v>
      </c>
      <c r="P682" s="43">
        <v>44308</v>
      </c>
      <c r="Q682" s="43">
        <v>44672</v>
      </c>
      <c r="R682" s="20" t="s">
        <v>24</v>
      </c>
      <c r="S682" s="37" t="s">
        <v>1441</v>
      </c>
    </row>
    <row r="683" s="5" customFormat="1" ht="20.1" customHeight="1" spans="1:19">
      <c r="A683" s="20">
        <v>678</v>
      </c>
      <c r="B683" s="20" t="s">
        <v>471</v>
      </c>
      <c r="C683" s="22" t="s">
        <v>3047</v>
      </c>
      <c r="D683" s="20">
        <v>2800</v>
      </c>
      <c r="E683" s="41">
        <v>65.93</v>
      </c>
      <c r="F683" s="24">
        <f t="shared" si="70"/>
        <v>42.4692856059457</v>
      </c>
      <c r="G683" s="25" t="s">
        <v>271</v>
      </c>
      <c r="H683" s="26">
        <v>840000</v>
      </c>
      <c r="I683" s="26">
        <f t="shared" si="71"/>
        <v>126000</v>
      </c>
      <c r="J683" s="26">
        <f t="shared" si="72"/>
        <v>21840</v>
      </c>
      <c r="K683" s="32">
        <f t="shared" si="75"/>
        <v>147840</v>
      </c>
      <c r="L683" s="42"/>
      <c r="M683" s="34">
        <f t="shared" si="73"/>
        <v>103488</v>
      </c>
      <c r="N683" s="34">
        <f t="shared" si="76"/>
        <v>103488</v>
      </c>
      <c r="O683" s="34">
        <f t="shared" si="74"/>
        <v>44352</v>
      </c>
      <c r="P683" s="43">
        <v>44307</v>
      </c>
      <c r="Q683" s="43">
        <v>44671</v>
      </c>
      <c r="R683" s="20" t="s">
        <v>24</v>
      </c>
      <c r="S683" s="37" t="s">
        <v>1443</v>
      </c>
    </row>
    <row r="684" s="5" customFormat="1" ht="20.1" customHeight="1" spans="1:19">
      <c r="A684" s="20">
        <v>679</v>
      </c>
      <c r="B684" s="20" t="s">
        <v>471</v>
      </c>
      <c r="C684" s="22" t="s">
        <v>3048</v>
      </c>
      <c r="D684" s="20">
        <v>2200</v>
      </c>
      <c r="E684" s="41">
        <v>50.17</v>
      </c>
      <c r="F684" s="24">
        <f t="shared" si="70"/>
        <v>43.850906916484</v>
      </c>
      <c r="G684" s="25" t="s">
        <v>162</v>
      </c>
      <c r="H684" s="26">
        <v>660000</v>
      </c>
      <c r="I684" s="26">
        <f t="shared" si="71"/>
        <v>99000</v>
      </c>
      <c r="J684" s="26">
        <f t="shared" si="72"/>
        <v>17160</v>
      </c>
      <c r="K684" s="32">
        <f t="shared" si="75"/>
        <v>116160</v>
      </c>
      <c r="L684" s="42"/>
      <c r="M684" s="34">
        <f t="shared" si="73"/>
        <v>81312</v>
      </c>
      <c r="N684" s="34">
        <f t="shared" si="76"/>
        <v>81312</v>
      </c>
      <c r="O684" s="34">
        <f t="shared" si="74"/>
        <v>34848</v>
      </c>
      <c r="P684" s="43">
        <v>44307</v>
      </c>
      <c r="Q684" s="43">
        <v>44671</v>
      </c>
      <c r="R684" s="20" t="s">
        <v>24</v>
      </c>
      <c r="S684" s="37" t="s">
        <v>1443</v>
      </c>
    </row>
    <row r="685" s="5" customFormat="1" ht="20.1" customHeight="1" spans="1:19">
      <c r="A685" s="20">
        <v>680</v>
      </c>
      <c r="B685" s="20" t="s">
        <v>471</v>
      </c>
      <c r="C685" s="22" t="s">
        <v>3049</v>
      </c>
      <c r="D685" s="20">
        <v>1950</v>
      </c>
      <c r="E685" s="41">
        <v>46.5</v>
      </c>
      <c r="F685" s="24">
        <f t="shared" si="70"/>
        <v>41.9354838709677</v>
      </c>
      <c r="G685" s="25" t="s">
        <v>162</v>
      </c>
      <c r="H685" s="26">
        <v>585000</v>
      </c>
      <c r="I685" s="26">
        <f t="shared" si="71"/>
        <v>87750</v>
      </c>
      <c r="J685" s="26">
        <f t="shared" si="72"/>
        <v>15210</v>
      </c>
      <c r="K685" s="32">
        <f t="shared" si="75"/>
        <v>102960</v>
      </c>
      <c r="L685" s="42"/>
      <c r="M685" s="34">
        <f t="shared" si="73"/>
        <v>72072</v>
      </c>
      <c r="N685" s="34">
        <f t="shared" si="76"/>
        <v>72072</v>
      </c>
      <c r="O685" s="34">
        <f t="shared" si="74"/>
        <v>30888</v>
      </c>
      <c r="P685" s="43">
        <v>44307</v>
      </c>
      <c r="Q685" s="43">
        <v>44671</v>
      </c>
      <c r="R685" s="20" t="s">
        <v>24</v>
      </c>
      <c r="S685" s="37" t="s">
        <v>1443</v>
      </c>
    </row>
    <row r="686" s="5" customFormat="1" ht="20.1" customHeight="1" spans="1:19">
      <c r="A686" s="20">
        <v>681</v>
      </c>
      <c r="B686" s="20" t="s">
        <v>1448</v>
      </c>
      <c r="C686" s="22" t="s">
        <v>3050</v>
      </c>
      <c r="D686" s="20">
        <v>2000</v>
      </c>
      <c r="E686" s="41">
        <v>52.85</v>
      </c>
      <c r="F686" s="24">
        <f t="shared" si="70"/>
        <v>37.8429517502365</v>
      </c>
      <c r="G686" s="25" t="s">
        <v>64</v>
      </c>
      <c r="H686" s="26">
        <v>600000</v>
      </c>
      <c r="I686" s="26">
        <f t="shared" si="71"/>
        <v>90000</v>
      </c>
      <c r="J686" s="26">
        <f t="shared" si="72"/>
        <v>15600</v>
      </c>
      <c r="K686" s="32">
        <f t="shared" si="75"/>
        <v>105600</v>
      </c>
      <c r="L686" s="42"/>
      <c r="M686" s="34">
        <f t="shared" si="73"/>
        <v>73920</v>
      </c>
      <c r="N686" s="34">
        <f t="shared" si="76"/>
        <v>73920</v>
      </c>
      <c r="O686" s="34">
        <f t="shared" si="74"/>
        <v>31680</v>
      </c>
      <c r="P686" s="43">
        <v>44304</v>
      </c>
      <c r="Q686" s="43">
        <v>44668</v>
      </c>
      <c r="R686" s="20" t="s">
        <v>24</v>
      </c>
      <c r="S686" s="37" t="s">
        <v>3014</v>
      </c>
    </row>
    <row r="687" s="5" customFormat="1" ht="20.1" customHeight="1" spans="1:19">
      <c r="A687" s="20">
        <v>682</v>
      </c>
      <c r="B687" s="20" t="s">
        <v>1450</v>
      </c>
      <c r="C687" s="22" t="s">
        <v>3051</v>
      </c>
      <c r="D687" s="20">
        <v>1500</v>
      </c>
      <c r="E687" s="41">
        <v>34.25</v>
      </c>
      <c r="F687" s="24">
        <f t="shared" si="70"/>
        <v>43.7956204379562</v>
      </c>
      <c r="G687" s="25" t="s">
        <v>60</v>
      </c>
      <c r="H687" s="26">
        <v>450000</v>
      </c>
      <c r="I687" s="26">
        <f t="shared" si="71"/>
        <v>67500</v>
      </c>
      <c r="J687" s="26">
        <f t="shared" si="72"/>
        <v>11700</v>
      </c>
      <c r="K687" s="32">
        <f t="shared" si="75"/>
        <v>79200</v>
      </c>
      <c r="L687" s="42"/>
      <c r="M687" s="34">
        <f t="shared" si="73"/>
        <v>55440</v>
      </c>
      <c r="N687" s="34">
        <f t="shared" si="76"/>
        <v>55440</v>
      </c>
      <c r="O687" s="34">
        <f t="shared" si="74"/>
        <v>23760</v>
      </c>
      <c r="P687" s="43">
        <v>44310</v>
      </c>
      <c r="Q687" s="43">
        <v>44674</v>
      </c>
      <c r="R687" s="20" t="s">
        <v>24</v>
      </c>
      <c r="S687" s="37" t="s">
        <v>1374</v>
      </c>
    </row>
    <row r="688" s="5" customFormat="1" ht="20.1" customHeight="1" spans="1:19">
      <c r="A688" s="20">
        <v>683</v>
      </c>
      <c r="B688" s="20" t="s">
        <v>1452</v>
      </c>
      <c r="C688" s="22" t="s">
        <v>3052</v>
      </c>
      <c r="D688" s="20">
        <v>1200</v>
      </c>
      <c r="E688" s="41">
        <v>28.18</v>
      </c>
      <c r="F688" s="24">
        <f t="shared" si="70"/>
        <v>42.583392476934</v>
      </c>
      <c r="G688" s="25" t="s">
        <v>70</v>
      </c>
      <c r="H688" s="26">
        <v>360000</v>
      </c>
      <c r="I688" s="26">
        <f t="shared" si="71"/>
        <v>54000</v>
      </c>
      <c r="J688" s="26">
        <f t="shared" si="72"/>
        <v>9360</v>
      </c>
      <c r="K688" s="32">
        <f t="shared" si="75"/>
        <v>63360</v>
      </c>
      <c r="L688" s="42"/>
      <c r="M688" s="34">
        <f t="shared" si="73"/>
        <v>44352</v>
      </c>
      <c r="N688" s="34">
        <f t="shared" si="76"/>
        <v>44352</v>
      </c>
      <c r="O688" s="34">
        <f t="shared" si="74"/>
        <v>19008</v>
      </c>
      <c r="P688" s="43">
        <v>44308</v>
      </c>
      <c r="Q688" s="43">
        <v>44672</v>
      </c>
      <c r="R688" s="20" t="s">
        <v>24</v>
      </c>
      <c r="S688" s="37" t="s">
        <v>1277</v>
      </c>
    </row>
    <row r="689" s="5" customFormat="1" ht="20.1" customHeight="1" spans="1:19">
      <c r="A689" s="20">
        <v>684</v>
      </c>
      <c r="B689" s="20" t="s">
        <v>1454</v>
      </c>
      <c r="C689" s="22" t="s">
        <v>3053</v>
      </c>
      <c r="D689" s="20">
        <v>1600</v>
      </c>
      <c r="E689" s="41">
        <v>40.1</v>
      </c>
      <c r="F689" s="24">
        <f t="shared" si="70"/>
        <v>39.9002493765586</v>
      </c>
      <c r="G689" s="25" t="s">
        <v>60</v>
      </c>
      <c r="H689" s="26">
        <v>480000</v>
      </c>
      <c r="I689" s="26">
        <f t="shared" si="71"/>
        <v>72000</v>
      </c>
      <c r="J689" s="26">
        <f t="shared" si="72"/>
        <v>12480</v>
      </c>
      <c r="K689" s="32">
        <f t="shared" si="75"/>
        <v>84480</v>
      </c>
      <c r="L689" s="42"/>
      <c r="M689" s="34">
        <f t="shared" si="73"/>
        <v>59136</v>
      </c>
      <c r="N689" s="34">
        <f t="shared" si="76"/>
        <v>59136</v>
      </c>
      <c r="O689" s="34">
        <f t="shared" si="74"/>
        <v>25344</v>
      </c>
      <c r="P689" s="43">
        <v>44308</v>
      </c>
      <c r="Q689" s="43">
        <v>44672</v>
      </c>
      <c r="R689" s="20" t="s">
        <v>24</v>
      </c>
      <c r="S689" s="37" t="s">
        <v>1086</v>
      </c>
    </row>
    <row r="690" s="5" customFormat="1" ht="20.1" customHeight="1" spans="1:19">
      <c r="A690" s="20">
        <v>685</v>
      </c>
      <c r="B690" s="20" t="s">
        <v>3054</v>
      </c>
      <c r="C690" s="22" t="s">
        <v>3055</v>
      </c>
      <c r="D690" s="20">
        <v>1230</v>
      </c>
      <c r="E690" s="41">
        <v>33</v>
      </c>
      <c r="F690" s="24">
        <f t="shared" si="70"/>
        <v>37.2727272727273</v>
      </c>
      <c r="G690" s="25" t="s">
        <v>64</v>
      </c>
      <c r="H690" s="26">
        <v>369000</v>
      </c>
      <c r="I690" s="26">
        <f t="shared" si="71"/>
        <v>55350</v>
      </c>
      <c r="J690" s="26">
        <f t="shared" si="72"/>
        <v>9594</v>
      </c>
      <c r="K690" s="32">
        <f t="shared" si="75"/>
        <v>64944</v>
      </c>
      <c r="L690" s="42"/>
      <c r="M690" s="34">
        <f t="shared" si="73"/>
        <v>45460.8</v>
      </c>
      <c r="N690" s="34">
        <f t="shared" si="76"/>
        <v>45460.8</v>
      </c>
      <c r="O690" s="34">
        <f t="shared" si="74"/>
        <v>19483.2</v>
      </c>
      <c r="P690" s="43">
        <v>44312</v>
      </c>
      <c r="Q690" s="43">
        <v>44676</v>
      </c>
      <c r="R690" s="20" t="s">
        <v>24</v>
      </c>
      <c r="S690" s="37" t="s">
        <v>2953</v>
      </c>
    </row>
    <row r="691" s="5" customFormat="1" ht="20.1" customHeight="1" spans="1:19">
      <c r="A691" s="20">
        <v>686</v>
      </c>
      <c r="B691" s="20" t="s">
        <v>1456</v>
      </c>
      <c r="C691" s="22" t="s">
        <v>3056</v>
      </c>
      <c r="D691" s="20">
        <v>500</v>
      </c>
      <c r="E691" s="41">
        <v>14.57</v>
      </c>
      <c r="F691" s="24">
        <f t="shared" si="70"/>
        <v>34.3170899107756</v>
      </c>
      <c r="G691" s="25" t="s">
        <v>60</v>
      </c>
      <c r="H691" s="26">
        <v>150000</v>
      </c>
      <c r="I691" s="26">
        <f t="shared" si="71"/>
        <v>22500</v>
      </c>
      <c r="J691" s="26">
        <f t="shared" si="72"/>
        <v>3900</v>
      </c>
      <c r="K691" s="32">
        <f t="shared" si="75"/>
        <v>26400</v>
      </c>
      <c r="L691" s="42"/>
      <c r="M691" s="34">
        <f t="shared" si="73"/>
        <v>18480</v>
      </c>
      <c r="N691" s="34">
        <f t="shared" si="76"/>
        <v>18480</v>
      </c>
      <c r="O691" s="34">
        <f t="shared" si="74"/>
        <v>7920</v>
      </c>
      <c r="P691" s="43">
        <v>44308</v>
      </c>
      <c r="Q691" s="43">
        <v>44672</v>
      </c>
      <c r="R691" s="20" t="s">
        <v>24</v>
      </c>
      <c r="S691" s="37" t="s">
        <v>1427</v>
      </c>
    </row>
    <row r="692" s="5" customFormat="1" ht="20.1" customHeight="1" spans="1:19">
      <c r="A692" s="20">
        <v>687</v>
      </c>
      <c r="B692" s="20" t="s">
        <v>1458</v>
      </c>
      <c r="C692" s="22" t="s">
        <v>3057</v>
      </c>
      <c r="D692" s="20">
        <v>2000</v>
      </c>
      <c r="E692" s="41">
        <v>36.81</v>
      </c>
      <c r="F692" s="24">
        <f t="shared" si="70"/>
        <v>54.333061668025</v>
      </c>
      <c r="G692" s="25" t="s">
        <v>60</v>
      </c>
      <c r="H692" s="26">
        <v>600000</v>
      </c>
      <c r="I692" s="26">
        <f t="shared" si="71"/>
        <v>90000</v>
      </c>
      <c r="J692" s="26">
        <f t="shared" si="72"/>
        <v>15600</v>
      </c>
      <c r="K692" s="32">
        <f t="shared" si="75"/>
        <v>105600</v>
      </c>
      <c r="L692" s="42"/>
      <c r="M692" s="34">
        <f t="shared" si="73"/>
        <v>73920</v>
      </c>
      <c r="N692" s="34">
        <f t="shared" si="76"/>
        <v>73920</v>
      </c>
      <c r="O692" s="34">
        <f t="shared" si="74"/>
        <v>31680</v>
      </c>
      <c r="P692" s="43">
        <v>44307</v>
      </c>
      <c r="Q692" s="43">
        <v>44671</v>
      </c>
      <c r="R692" s="20" t="s">
        <v>24</v>
      </c>
      <c r="S692" s="37" t="s">
        <v>1257</v>
      </c>
    </row>
    <row r="693" s="5" customFormat="1" ht="20.1" customHeight="1" spans="1:19">
      <c r="A693" s="20">
        <v>688</v>
      </c>
      <c r="B693" s="20" t="s">
        <v>1460</v>
      </c>
      <c r="C693" s="22" t="s">
        <v>3058</v>
      </c>
      <c r="D693" s="20">
        <v>892</v>
      </c>
      <c r="E693" s="41">
        <v>17.34</v>
      </c>
      <c r="F693" s="24">
        <f t="shared" si="70"/>
        <v>51.441753171857</v>
      </c>
      <c r="G693" s="25" t="s">
        <v>60</v>
      </c>
      <c r="H693" s="26">
        <v>267600</v>
      </c>
      <c r="I693" s="26">
        <f t="shared" si="71"/>
        <v>40140</v>
      </c>
      <c r="J693" s="26">
        <f t="shared" si="72"/>
        <v>6957.6</v>
      </c>
      <c r="K693" s="32">
        <f t="shared" si="75"/>
        <v>47097.6</v>
      </c>
      <c r="L693" s="42"/>
      <c r="M693" s="34">
        <f t="shared" si="73"/>
        <v>32968.32</v>
      </c>
      <c r="N693" s="34">
        <f t="shared" si="76"/>
        <v>32968.32</v>
      </c>
      <c r="O693" s="34">
        <f t="shared" si="74"/>
        <v>14129.28</v>
      </c>
      <c r="P693" s="43">
        <v>44312</v>
      </c>
      <c r="Q693" s="43">
        <v>44676</v>
      </c>
      <c r="R693" s="20" t="s">
        <v>24</v>
      </c>
      <c r="S693" s="37" t="s">
        <v>1462</v>
      </c>
    </row>
    <row r="694" s="5" customFormat="1" ht="20.1" customHeight="1" spans="1:19">
      <c r="A694" s="20">
        <v>689</v>
      </c>
      <c r="B694" s="20" t="s">
        <v>1460</v>
      </c>
      <c r="C694" s="22" t="s">
        <v>3059</v>
      </c>
      <c r="D694" s="20">
        <v>1068</v>
      </c>
      <c r="E694" s="41">
        <v>24.85</v>
      </c>
      <c r="F694" s="24">
        <f t="shared" si="70"/>
        <v>42.9778672032193</v>
      </c>
      <c r="G694" s="25" t="s">
        <v>60</v>
      </c>
      <c r="H694" s="26">
        <v>320400</v>
      </c>
      <c r="I694" s="26">
        <f t="shared" si="71"/>
        <v>48060</v>
      </c>
      <c r="J694" s="26">
        <f t="shared" si="72"/>
        <v>8330.4</v>
      </c>
      <c r="K694" s="32">
        <f t="shared" si="75"/>
        <v>56390.4</v>
      </c>
      <c r="L694" s="42"/>
      <c r="M694" s="34">
        <f t="shared" si="73"/>
        <v>39473.28</v>
      </c>
      <c r="N694" s="34">
        <f t="shared" si="76"/>
        <v>39473.28</v>
      </c>
      <c r="O694" s="34">
        <f t="shared" si="74"/>
        <v>16917.12</v>
      </c>
      <c r="P694" s="43">
        <v>44314</v>
      </c>
      <c r="Q694" s="43">
        <v>44678</v>
      </c>
      <c r="R694" s="20" t="s">
        <v>24</v>
      </c>
      <c r="S694" s="37" t="s">
        <v>1462</v>
      </c>
    </row>
    <row r="695" s="5" customFormat="1" ht="20.1" customHeight="1" spans="1:19">
      <c r="A695" s="20">
        <v>690</v>
      </c>
      <c r="B695" s="20" t="s">
        <v>3043</v>
      </c>
      <c r="C695" s="22" t="s">
        <v>3060</v>
      </c>
      <c r="D695" s="20">
        <v>1000</v>
      </c>
      <c r="E695" s="41">
        <v>33.88</v>
      </c>
      <c r="F695" s="24">
        <f t="shared" si="70"/>
        <v>29.5159386068477</v>
      </c>
      <c r="G695" s="25" t="s">
        <v>70</v>
      </c>
      <c r="H695" s="26">
        <v>300000</v>
      </c>
      <c r="I695" s="26">
        <f t="shared" si="71"/>
        <v>45000</v>
      </c>
      <c r="J695" s="26">
        <f t="shared" si="72"/>
        <v>7800</v>
      </c>
      <c r="K695" s="32">
        <f t="shared" si="75"/>
        <v>52800</v>
      </c>
      <c r="L695" s="42"/>
      <c r="M695" s="34">
        <f t="shared" si="73"/>
        <v>36960</v>
      </c>
      <c r="N695" s="34">
        <f t="shared" si="76"/>
        <v>36960</v>
      </c>
      <c r="O695" s="34">
        <f t="shared" si="74"/>
        <v>15840</v>
      </c>
      <c r="P695" s="43">
        <v>44312</v>
      </c>
      <c r="Q695" s="43">
        <v>44676</v>
      </c>
      <c r="R695" s="29" t="s">
        <v>95</v>
      </c>
      <c r="S695" s="37" t="s">
        <v>3061</v>
      </c>
    </row>
    <row r="696" s="5" customFormat="1" ht="20.1" customHeight="1" spans="1:19">
      <c r="A696" s="20">
        <v>691</v>
      </c>
      <c r="B696" s="20" t="s">
        <v>1430</v>
      </c>
      <c r="C696" s="22" t="s">
        <v>3062</v>
      </c>
      <c r="D696" s="20">
        <v>2000</v>
      </c>
      <c r="E696" s="41">
        <v>64.64</v>
      </c>
      <c r="F696" s="24">
        <f t="shared" si="70"/>
        <v>30.9405940594059</v>
      </c>
      <c r="G696" s="25" t="s">
        <v>60</v>
      </c>
      <c r="H696" s="26">
        <v>600000</v>
      </c>
      <c r="I696" s="26">
        <f t="shared" si="71"/>
        <v>90000</v>
      </c>
      <c r="J696" s="26">
        <f t="shared" si="72"/>
        <v>15600</v>
      </c>
      <c r="K696" s="32">
        <f t="shared" si="75"/>
        <v>105600</v>
      </c>
      <c r="L696" s="42"/>
      <c r="M696" s="34">
        <f t="shared" si="73"/>
        <v>73920</v>
      </c>
      <c r="N696" s="34">
        <f t="shared" si="76"/>
        <v>73920</v>
      </c>
      <c r="O696" s="34">
        <f t="shared" si="74"/>
        <v>31680</v>
      </c>
      <c r="P696" s="43">
        <v>44315</v>
      </c>
      <c r="Q696" s="43">
        <v>44679</v>
      </c>
      <c r="R696" s="20" t="s">
        <v>24</v>
      </c>
      <c r="S696" s="37" t="s">
        <v>1184</v>
      </c>
    </row>
    <row r="697" s="5" customFormat="1" ht="20.1" customHeight="1" spans="1:19">
      <c r="A697" s="20">
        <v>692</v>
      </c>
      <c r="B697" s="20" t="s">
        <v>1465</v>
      </c>
      <c r="C697" s="22" t="s">
        <v>3063</v>
      </c>
      <c r="D697" s="20">
        <v>4000</v>
      </c>
      <c r="E697" s="41">
        <v>99.8</v>
      </c>
      <c r="F697" s="24">
        <f t="shared" si="70"/>
        <v>40.0801603206413</v>
      </c>
      <c r="G697" s="25" t="s">
        <v>216</v>
      </c>
      <c r="H697" s="26">
        <v>1200000</v>
      </c>
      <c r="I697" s="26">
        <f t="shared" si="71"/>
        <v>180000</v>
      </c>
      <c r="J697" s="26">
        <f t="shared" si="72"/>
        <v>31200</v>
      </c>
      <c r="K697" s="32">
        <f t="shared" si="75"/>
        <v>211200</v>
      </c>
      <c r="L697" s="42"/>
      <c r="M697" s="34">
        <f t="shared" si="73"/>
        <v>147840</v>
      </c>
      <c r="N697" s="34">
        <f t="shared" si="76"/>
        <v>147840</v>
      </c>
      <c r="O697" s="34">
        <f t="shared" si="74"/>
        <v>63360</v>
      </c>
      <c r="P697" s="43">
        <v>44309</v>
      </c>
      <c r="Q697" s="43">
        <v>44673</v>
      </c>
      <c r="R697" s="20" t="s">
        <v>24</v>
      </c>
      <c r="S697" s="37" t="s">
        <v>1378</v>
      </c>
    </row>
    <row r="698" s="5" customFormat="1" ht="20.1" customHeight="1" spans="1:19">
      <c r="A698" s="20">
        <v>693</v>
      </c>
      <c r="B698" s="20" t="s">
        <v>1467</v>
      </c>
      <c r="C698" s="22" t="s">
        <v>3064</v>
      </c>
      <c r="D698" s="20">
        <v>1000</v>
      </c>
      <c r="E698" s="41">
        <v>23.29</v>
      </c>
      <c r="F698" s="24">
        <f t="shared" si="70"/>
        <v>42.93688278231</v>
      </c>
      <c r="G698" s="25" t="s">
        <v>60</v>
      </c>
      <c r="H698" s="26">
        <v>300000</v>
      </c>
      <c r="I698" s="26">
        <f t="shared" si="71"/>
        <v>45000</v>
      </c>
      <c r="J698" s="26">
        <f t="shared" si="72"/>
        <v>7800</v>
      </c>
      <c r="K698" s="32">
        <f t="shared" si="75"/>
        <v>52800</v>
      </c>
      <c r="L698" s="42"/>
      <c r="M698" s="34">
        <f t="shared" si="73"/>
        <v>36960</v>
      </c>
      <c r="N698" s="34">
        <f t="shared" si="76"/>
        <v>36960</v>
      </c>
      <c r="O698" s="34">
        <f t="shared" si="74"/>
        <v>15840</v>
      </c>
      <c r="P698" s="43">
        <v>44331</v>
      </c>
      <c r="Q698" s="43">
        <v>44695</v>
      </c>
      <c r="R698" s="20" t="s">
        <v>24</v>
      </c>
      <c r="S698" s="37" t="s">
        <v>1378</v>
      </c>
    </row>
    <row r="699" s="5" customFormat="1" ht="20.1" customHeight="1" spans="1:19">
      <c r="A699" s="20">
        <v>694</v>
      </c>
      <c r="B699" s="20" t="s">
        <v>1469</v>
      </c>
      <c r="C699" s="22" t="s">
        <v>3065</v>
      </c>
      <c r="D699" s="20">
        <v>1800</v>
      </c>
      <c r="E699" s="41">
        <v>43.09</v>
      </c>
      <c r="F699" s="24">
        <f t="shared" si="70"/>
        <v>41.7730331863541</v>
      </c>
      <c r="G699" s="25" t="s">
        <v>60</v>
      </c>
      <c r="H699" s="26">
        <v>540000</v>
      </c>
      <c r="I699" s="26">
        <f t="shared" si="71"/>
        <v>81000</v>
      </c>
      <c r="J699" s="26">
        <f t="shared" si="72"/>
        <v>14040</v>
      </c>
      <c r="K699" s="32">
        <f t="shared" si="75"/>
        <v>95040</v>
      </c>
      <c r="L699" s="42"/>
      <c r="M699" s="34">
        <f t="shared" si="73"/>
        <v>66528</v>
      </c>
      <c r="N699" s="34">
        <f t="shared" si="76"/>
        <v>66528</v>
      </c>
      <c r="O699" s="34">
        <f t="shared" si="74"/>
        <v>28512</v>
      </c>
      <c r="P699" s="43">
        <v>44315</v>
      </c>
      <c r="Q699" s="43">
        <v>44679</v>
      </c>
      <c r="R699" s="20" t="s">
        <v>27</v>
      </c>
      <c r="S699" s="37" t="s">
        <v>1184</v>
      </c>
    </row>
    <row r="700" s="5" customFormat="1" ht="20.1" customHeight="1" spans="1:19">
      <c r="A700" s="20">
        <v>695</v>
      </c>
      <c r="B700" s="20" t="s">
        <v>1471</v>
      </c>
      <c r="C700" s="22" t="s">
        <v>3066</v>
      </c>
      <c r="D700" s="20">
        <v>3100</v>
      </c>
      <c r="E700" s="41">
        <v>72.89</v>
      </c>
      <c r="F700" s="24">
        <f t="shared" si="70"/>
        <v>42.5298394841542</v>
      </c>
      <c r="G700" s="25" t="s">
        <v>60</v>
      </c>
      <c r="H700" s="26">
        <v>930000</v>
      </c>
      <c r="I700" s="26">
        <f t="shared" si="71"/>
        <v>139500</v>
      </c>
      <c r="J700" s="26">
        <f t="shared" si="72"/>
        <v>24180</v>
      </c>
      <c r="K700" s="32">
        <f t="shared" si="75"/>
        <v>163680</v>
      </c>
      <c r="L700" s="42"/>
      <c r="M700" s="34">
        <f t="shared" si="73"/>
        <v>114576</v>
      </c>
      <c r="N700" s="34">
        <f t="shared" si="76"/>
        <v>114576</v>
      </c>
      <c r="O700" s="34">
        <f t="shared" si="74"/>
        <v>49104</v>
      </c>
      <c r="P700" s="43">
        <v>44311</v>
      </c>
      <c r="Q700" s="43">
        <v>44675</v>
      </c>
      <c r="R700" s="20" t="s">
        <v>24</v>
      </c>
      <c r="S700" s="37" t="s">
        <v>1374</v>
      </c>
    </row>
    <row r="701" s="5" customFormat="1" ht="20.1" customHeight="1" spans="1:19">
      <c r="A701" s="20">
        <v>696</v>
      </c>
      <c r="B701" s="38" t="s">
        <v>1473</v>
      </c>
      <c r="C701" s="22" t="s">
        <v>3067</v>
      </c>
      <c r="D701" s="20">
        <v>1800</v>
      </c>
      <c r="E701" s="41">
        <v>47.71</v>
      </c>
      <c r="F701" s="24">
        <f t="shared" si="70"/>
        <v>37.7279396352966</v>
      </c>
      <c r="G701" s="25" t="s">
        <v>767</v>
      </c>
      <c r="H701" s="26">
        <v>540000</v>
      </c>
      <c r="I701" s="26">
        <f t="shared" si="71"/>
        <v>81000</v>
      </c>
      <c r="J701" s="26">
        <f t="shared" si="72"/>
        <v>14040</v>
      </c>
      <c r="K701" s="32">
        <f t="shared" si="75"/>
        <v>95040</v>
      </c>
      <c r="L701" s="42"/>
      <c r="M701" s="34">
        <f t="shared" si="73"/>
        <v>66528</v>
      </c>
      <c r="N701" s="34">
        <f t="shared" si="76"/>
        <v>66528</v>
      </c>
      <c r="O701" s="34">
        <f t="shared" si="74"/>
        <v>28512</v>
      </c>
      <c r="P701" s="43">
        <v>44314</v>
      </c>
      <c r="Q701" s="43">
        <v>44678</v>
      </c>
      <c r="R701" s="20" t="s">
        <v>24</v>
      </c>
      <c r="S701" s="37" t="s">
        <v>2953</v>
      </c>
    </row>
    <row r="702" s="5" customFormat="1" ht="20.1" customHeight="1" spans="1:19">
      <c r="A702" s="20">
        <v>697</v>
      </c>
      <c r="B702" s="38" t="s">
        <v>1475</v>
      </c>
      <c r="C702" s="22" t="s">
        <v>3068</v>
      </c>
      <c r="D702" s="20">
        <v>1400</v>
      </c>
      <c r="E702" s="41">
        <v>35.76</v>
      </c>
      <c r="F702" s="24">
        <f t="shared" si="70"/>
        <v>39.1498881431767</v>
      </c>
      <c r="G702" s="25" t="s">
        <v>60</v>
      </c>
      <c r="H702" s="26">
        <v>420000</v>
      </c>
      <c r="I702" s="26">
        <f t="shared" si="71"/>
        <v>63000</v>
      </c>
      <c r="J702" s="26">
        <f t="shared" si="72"/>
        <v>10920</v>
      </c>
      <c r="K702" s="32">
        <f t="shared" si="75"/>
        <v>73920</v>
      </c>
      <c r="L702" s="42"/>
      <c r="M702" s="34">
        <f t="shared" si="73"/>
        <v>51744</v>
      </c>
      <c r="N702" s="34">
        <f t="shared" si="76"/>
        <v>51744</v>
      </c>
      <c r="O702" s="34">
        <f t="shared" si="74"/>
        <v>22176</v>
      </c>
      <c r="P702" s="43">
        <v>44314</v>
      </c>
      <c r="Q702" s="43">
        <v>44678</v>
      </c>
      <c r="R702" s="20" t="s">
        <v>24</v>
      </c>
      <c r="S702" s="37" t="s">
        <v>1378</v>
      </c>
    </row>
    <row r="703" s="5" customFormat="1" ht="20.1" customHeight="1" spans="1:19">
      <c r="A703" s="20">
        <v>698</v>
      </c>
      <c r="B703" s="38" t="s">
        <v>1255</v>
      </c>
      <c r="C703" s="22" t="s">
        <v>3069</v>
      </c>
      <c r="D703" s="20">
        <v>200</v>
      </c>
      <c r="E703" s="41">
        <v>4.69</v>
      </c>
      <c r="F703" s="24">
        <f t="shared" si="70"/>
        <v>42.6439232409382</v>
      </c>
      <c r="G703" s="25" t="s">
        <v>60</v>
      </c>
      <c r="H703" s="26">
        <v>60000</v>
      </c>
      <c r="I703" s="26">
        <f t="shared" si="71"/>
        <v>9000</v>
      </c>
      <c r="J703" s="26">
        <f t="shared" si="72"/>
        <v>1560</v>
      </c>
      <c r="K703" s="32">
        <f t="shared" si="75"/>
        <v>10560</v>
      </c>
      <c r="L703" s="42"/>
      <c r="M703" s="34">
        <f t="shared" si="73"/>
        <v>7392</v>
      </c>
      <c r="N703" s="34">
        <f t="shared" si="76"/>
        <v>7392</v>
      </c>
      <c r="O703" s="34">
        <f t="shared" si="74"/>
        <v>3168</v>
      </c>
      <c r="P703" s="43">
        <v>44314</v>
      </c>
      <c r="Q703" s="43">
        <v>44678</v>
      </c>
      <c r="R703" s="20" t="s">
        <v>24</v>
      </c>
      <c r="S703" s="37" t="s">
        <v>1257</v>
      </c>
    </row>
    <row r="704" s="5" customFormat="1" ht="20.1" customHeight="1" spans="1:19">
      <c r="A704" s="20">
        <v>699</v>
      </c>
      <c r="B704" s="38" t="s">
        <v>1255</v>
      </c>
      <c r="C704" s="22" t="s">
        <v>3070</v>
      </c>
      <c r="D704" s="20">
        <v>900</v>
      </c>
      <c r="E704" s="41">
        <v>24.77</v>
      </c>
      <c r="F704" s="24">
        <f t="shared" si="70"/>
        <v>36.3342753330642</v>
      </c>
      <c r="G704" s="25" t="s">
        <v>60</v>
      </c>
      <c r="H704" s="26">
        <v>270000</v>
      </c>
      <c r="I704" s="26">
        <f t="shared" si="71"/>
        <v>40500</v>
      </c>
      <c r="J704" s="26">
        <f t="shared" si="72"/>
        <v>7020</v>
      </c>
      <c r="K704" s="32">
        <f t="shared" si="75"/>
        <v>47520</v>
      </c>
      <c r="L704" s="42"/>
      <c r="M704" s="34">
        <f t="shared" si="73"/>
        <v>33264</v>
      </c>
      <c r="N704" s="34">
        <f t="shared" si="76"/>
        <v>33264</v>
      </c>
      <c r="O704" s="34">
        <f t="shared" si="74"/>
        <v>14256</v>
      </c>
      <c r="P704" s="43">
        <v>44314</v>
      </c>
      <c r="Q704" s="43">
        <v>44678</v>
      </c>
      <c r="R704" s="20" t="s">
        <v>24</v>
      </c>
      <c r="S704" s="37" t="s">
        <v>1257</v>
      </c>
    </row>
    <row r="705" s="5" customFormat="1" ht="20.1" customHeight="1" spans="1:19">
      <c r="A705" s="20">
        <v>700</v>
      </c>
      <c r="B705" s="38" t="s">
        <v>1479</v>
      </c>
      <c r="C705" s="22" t="s">
        <v>3071</v>
      </c>
      <c r="D705" s="20">
        <v>850</v>
      </c>
      <c r="E705" s="41">
        <v>20.24</v>
      </c>
      <c r="F705" s="24">
        <f t="shared" si="70"/>
        <v>41.99604743083</v>
      </c>
      <c r="G705" s="25" t="s">
        <v>60</v>
      </c>
      <c r="H705" s="26">
        <v>255000</v>
      </c>
      <c r="I705" s="26">
        <f t="shared" si="71"/>
        <v>38250</v>
      </c>
      <c r="J705" s="26">
        <f t="shared" si="72"/>
        <v>6630</v>
      </c>
      <c r="K705" s="32">
        <f t="shared" si="75"/>
        <v>44880</v>
      </c>
      <c r="L705" s="42"/>
      <c r="M705" s="34">
        <f t="shared" si="73"/>
        <v>31416</v>
      </c>
      <c r="N705" s="34">
        <f t="shared" si="76"/>
        <v>31416</v>
      </c>
      <c r="O705" s="34">
        <f t="shared" si="74"/>
        <v>13464</v>
      </c>
      <c r="P705" s="43">
        <v>44314</v>
      </c>
      <c r="Q705" s="43">
        <v>44678</v>
      </c>
      <c r="R705" s="20" t="s">
        <v>24</v>
      </c>
      <c r="S705" s="37" t="s">
        <v>1378</v>
      </c>
    </row>
    <row r="706" s="5" customFormat="1" ht="20.1" customHeight="1" spans="1:19">
      <c r="A706" s="20">
        <v>701</v>
      </c>
      <c r="B706" s="38" t="s">
        <v>1481</v>
      </c>
      <c r="C706" s="22" t="s">
        <v>3072</v>
      </c>
      <c r="D706" s="20">
        <v>2000</v>
      </c>
      <c r="E706" s="41">
        <v>63.59</v>
      </c>
      <c r="F706" s="24">
        <f t="shared" si="70"/>
        <v>31.4514860827174</v>
      </c>
      <c r="G706" s="25" t="s">
        <v>64</v>
      </c>
      <c r="H706" s="26">
        <v>600000</v>
      </c>
      <c r="I706" s="26">
        <f t="shared" si="71"/>
        <v>90000</v>
      </c>
      <c r="J706" s="26">
        <f t="shared" si="72"/>
        <v>15600</v>
      </c>
      <c r="K706" s="32">
        <f t="shared" si="75"/>
        <v>105600</v>
      </c>
      <c r="L706" s="42"/>
      <c r="M706" s="34">
        <f t="shared" si="73"/>
        <v>73920</v>
      </c>
      <c r="N706" s="34">
        <f t="shared" si="76"/>
        <v>73920</v>
      </c>
      <c r="O706" s="34">
        <f t="shared" si="74"/>
        <v>31680</v>
      </c>
      <c r="P706" s="43">
        <v>44314</v>
      </c>
      <c r="Q706" s="43">
        <v>44678</v>
      </c>
      <c r="R706" s="20" t="s">
        <v>24</v>
      </c>
      <c r="S706" s="37" t="s">
        <v>2953</v>
      </c>
    </row>
    <row r="707" s="5" customFormat="1" ht="20.1" customHeight="1" spans="1:19">
      <c r="A707" s="20">
        <v>702</v>
      </c>
      <c r="B707" s="38" t="s">
        <v>1483</v>
      </c>
      <c r="C707" s="22" t="s">
        <v>3073</v>
      </c>
      <c r="D707" s="20">
        <v>1750</v>
      </c>
      <c r="E707" s="41">
        <v>49.28</v>
      </c>
      <c r="F707" s="24">
        <f t="shared" si="70"/>
        <v>35.5113636363636</v>
      </c>
      <c r="G707" s="25" t="s">
        <v>162</v>
      </c>
      <c r="H707" s="26">
        <v>525000</v>
      </c>
      <c r="I707" s="26">
        <f t="shared" si="71"/>
        <v>78750</v>
      </c>
      <c r="J707" s="26">
        <f t="shared" si="72"/>
        <v>13650</v>
      </c>
      <c r="K707" s="32">
        <f t="shared" si="75"/>
        <v>92400</v>
      </c>
      <c r="L707" s="42"/>
      <c r="M707" s="34">
        <f t="shared" si="73"/>
        <v>64680</v>
      </c>
      <c r="N707" s="34">
        <f t="shared" si="76"/>
        <v>64680</v>
      </c>
      <c r="O707" s="34">
        <f t="shared" si="74"/>
        <v>27720</v>
      </c>
      <c r="P707" s="43">
        <v>44314</v>
      </c>
      <c r="Q707" s="43">
        <v>44678</v>
      </c>
      <c r="R707" s="20" t="s">
        <v>24</v>
      </c>
      <c r="S707" s="37" t="s">
        <v>1378</v>
      </c>
    </row>
    <row r="708" s="5" customFormat="1" ht="20.1" customHeight="1" spans="1:19">
      <c r="A708" s="20">
        <v>703</v>
      </c>
      <c r="B708" s="20" t="s">
        <v>1485</v>
      </c>
      <c r="C708" s="22" t="s">
        <v>3074</v>
      </c>
      <c r="D708" s="20">
        <v>945</v>
      </c>
      <c r="E708" s="41">
        <v>24.8</v>
      </c>
      <c r="F708" s="24">
        <f t="shared" si="70"/>
        <v>38.1048387096774</v>
      </c>
      <c r="G708" s="25" t="s">
        <v>162</v>
      </c>
      <c r="H708" s="26">
        <v>283500</v>
      </c>
      <c r="I708" s="26">
        <f t="shared" si="71"/>
        <v>42525</v>
      </c>
      <c r="J708" s="26">
        <f t="shared" si="72"/>
        <v>7371</v>
      </c>
      <c r="K708" s="32">
        <f t="shared" si="75"/>
        <v>49896</v>
      </c>
      <c r="L708" s="42"/>
      <c r="M708" s="34">
        <f t="shared" si="73"/>
        <v>34927.2</v>
      </c>
      <c r="N708" s="34">
        <f t="shared" si="76"/>
        <v>34927.2</v>
      </c>
      <c r="O708" s="34">
        <f t="shared" si="74"/>
        <v>14968.8</v>
      </c>
      <c r="P708" s="43">
        <v>44308</v>
      </c>
      <c r="Q708" s="43">
        <v>44672</v>
      </c>
      <c r="R708" s="20" t="s">
        <v>24</v>
      </c>
      <c r="S708" s="37" t="s">
        <v>1487</v>
      </c>
    </row>
    <row r="709" s="5" customFormat="1" ht="20.1" customHeight="1" spans="1:19">
      <c r="A709" s="20">
        <v>704</v>
      </c>
      <c r="B709" s="20" t="s">
        <v>1488</v>
      </c>
      <c r="C709" s="22" t="s">
        <v>3075</v>
      </c>
      <c r="D709" s="20">
        <v>950</v>
      </c>
      <c r="E709" s="41">
        <v>30.97</v>
      </c>
      <c r="F709" s="24">
        <f t="shared" si="70"/>
        <v>30.6748466257669</v>
      </c>
      <c r="G709" s="25" t="s">
        <v>60</v>
      </c>
      <c r="H709" s="26">
        <v>285000</v>
      </c>
      <c r="I709" s="26">
        <f t="shared" si="71"/>
        <v>42750</v>
      </c>
      <c r="J709" s="26">
        <f t="shared" si="72"/>
        <v>7410</v>
      </c>
      <c r="K709" s="32">
        <f t="shared" si="75"/>
        <v>50160</v>
      </c>
      <c r="L709" s="42"/>
      <c r="M709" s="34">
        <f t="shared" si="73"/>
        <v>35112</v>
      </c>
      <c r="N709" s="34">
        <f t="shared" si="76"/>
        <v>35112</v>
      </c>
      <c r="O709" s="34">
        <f t="shared" si="74"/>
        <v>15048</v>
      </c>
      <c r="P709" s="43">
        <v>44318</v>
      </c>
      <c r="Q709" s="43">
        <v>44682</v>
      </c>
      <c r="R709" s="20" t="s">
        <v>24</v>
      </c>
      <c r="S709" s="37" t="s">
        <v>1378</v>
      </c>
    </row>
    <row r="710" s="5" customFormat="1" ht="20.1" customHeight="1" spans="1:19">
      <c r="A710" s="20">
        <v>705</v>
      </c>
      <c r="B710" s="20" t="s">
        <v>1495</v>
      </c>
      <c r="C710" s="22" t="s">
        <v>3076</v>
      </c>
      <c r="D710" s="20">
        <v>1000</v>
      </c>
      <c r="E710" s="41">
        <v>29.9</v>
      </c>
      <c r="F710" s="24">
        <f t="shared" ref="F710:F773" si="77">D710/E710</f>
        <v>33.4448160535117</v>
      </c>
      <c r="G710" s="25" t="s">
        <v>60</v>
      </c>
      <c r="H710" s="26">
        <v>300000</v>
      </c>
      <c r="I710" s="26">
        <f t="shared" ref="I710:I773" si="78">H710*15%</f>
        <v>45000</v>
      </c>
      <c r="J710" s="26">
        <f t="shared" ref="J710:J773" si="79">H710*2.6%</f>
        <v>7800</v>
      </c>
      <c r="K710" s="32">
        <f t="shared" si="75"/>
        <v>52800</v>
      </c>
      <c r="L710" s="42"/>
      <c r="M710" s="34">
        <f t="shared" ref="M710:M773" si="80">K710*0.7</f>
        <v>36960</v>
      </c>
      <c r="N710" s="34">
        <f t="shared" si="76"/>
        <v>36960</v>
      </c>
      <c r="O710" s="34">
        <f t="shared" ref="O710:O773" si="81">K710*0.3</f>
        <v>15840</v>
      </c>
      <c r="P710" s="43">
        <v>44314</v>
      </c>
      <c r="Q710" s="43">
        <v>44678</v>
      </c>
      <c r="R710" s="20" t="s">
        <v>24</v>
      </c>
      <c r="S710" s="37" t="s">
        <v>1497</v>
      </c>
    </row>
    <row r="711" s="5" customFormat="1" ht="20.1" customHeight="1" spans="1:19">
      <c r="A711" s="20">
        <v>706</v>
      </c>
      <c r="B711" s="20" t="s">
        <v>2060</v>
      </c>
      <c r="C711" s="22" t="s">
        <v>3077</v>
      </c>
      <c r="D711" s="20">
        <v>1500</v>
      </c>
      <c r="E711" s="41">
        <v>42.08</v>
      </c>
      <c r="F711" s="24">
        <f t="shared" si="77"/>
        <v>35.6463878326996</v>
      </c>
      <c r="G711" s="25" t="s">
        <v>60</v>
      </c>
      <c r="H711" s="26">
        <v>450000</v>
      </c>
      <c r="I711" s="26">
        <f t="shared" si="78"/>
        <v>67500</v>
      </c>
      <c r="J711" s="26">
        <f t="shared" si="79"/>
        <v>11700</v>
      </c>
      <c r="K711" s="32">
        <f t="shared" ref="K711:K774" si="82">I711+J711</f>
        <v>79200</v>
      </c>
      <c r="L711" s="42"/>
      <c r="M711" s="34">
        <f t="shared" si="80"/>
        <v>55440</v>
      </c>
      <c r="N711" s="34">
        <f t="shared" ref="N711:N774" si="83">L711+M711</f>
        <v>55440</v>
      </c>
      <c r="O711" s="34">
        <f t="shared" si="81"/>
        <v>23760</v>
      </c>
      <c r="P711" s="43">
        <v>44315</v>
      </c>
      <c r="Q711" s="43">
        <v>44679</v>
      </c>
      <c r="R711" s="20" t="s">
        <v>27</v>
      </c>
      <c r="S711" s="37" t="s">
        <v>1184</v>
      </c>
    </row>
    <row r="712" s="5" customFormat="1" ht="20.1" customHeight="1" spans="1:19">
      <c r="A712" s="20">
        <v>707</v>
      </c>
      <c r="B712" s="20" t="s">
        <v>1493</v>
      </c>
      <c r="C712" s="22" t="s">
        <v>3078</v>
      </c>
      <c r="D712" s="20">
        <v>1300</v>
      </c>
      <c r="E712" s="41">
        <v>33.07</v>
      </c>
      <c r="F712" s="24">
        <f t="shared" si="77"/>
        <v>39.3105533716359</v>
      </c>
      <c r="G712" s="25" t="s">
        <v>60</v>
      </c>
      <c r="H712" s="26">
        <v>390000</v>
      </c>
      <c r="I712" s="26">
        <f t="shared" si="78"/>
        <v>58500</v>
      </c>
      <c r="J712" s="26">
        <f t="shared" si="79"/>
        <v>10140</v>
      </c>
      <c r="K712" s="32">
        <f t="shared" si="82"/>
        <v>68640</v>
      </c>
      <c r="L712" s="42"/>
      <c r="M712" s="34">
        <f t="shared" si="80"/>
        <v>48048</v>
      </c>
      <c r="N712" s="34">
        <f t="shared" si="83"/>
        <v>48048</v>
      </c>
      <c r="O712" s="34">
        <f t="shared" si="81"/>
        <v>20592</v>
      </c>
      <c r="P712" s="43">
        <v>44314</v>
      </c>
      <c r="Q712" s="43">
        <v>44678</v>
      </c>
      <c r="R712" s="20" t="s">
        <v>24</v>
      </c>
      <c r="S712" s="37" t="s">
        <v>1257</v>
      </c>
    </row>
    <row r="713" s="5" customFormat="1" ht="20.1" customHeight="1" spans="1:19">
      <c r="A713" s="20">
        <v>708</v>
      </c>
      <c r="B713" s="38" t="s">
        <v>1498</v>
      </c>
      <c r="C713" s="50" t="s">
        <v>3079</v>
      </c>
      <c r="D713" s="20">
        <v>1400</v>
      </c>
      <c r="E713" s="41">
        <v>39.82</v>
      </c>
      <c r="F713" s="24">
        <f t="shared" si="77"/>
        <v>35.1582119537921</v>
      </c>
      <c r="G713" s="25" t="s">
        <v>60</v>
      </c>
      <c r="H713" s="26">
        <v>420000</v>
      </c>
      <c r="I713" s="26">
        <f t="shared" si="78"/>
        <v>63000</v>
      </c>
      <c r="J713" s="26">
        <f t="shared" si="79"/>
        <v>10920</v>
      </c>
      <c r="K713" s="32">
        <f t="shared" si="82"/>
        <v>73920</v>
      </c>
      <c r="L713" s="42"/>
      <c r="M713" s="34">
        <f t="shared" si="80"/>
        <v>51744</v>
      </c>
      <c r="N713" s="34">
        <f t="shared" si="83"/>
        <v>51744</v>
      </c>
      <c r="O713" s="34">
        <f t="shared" si="81"/>
        <v>22176</v>
      </c>
      <c r="P713" s="43">
        <v>44373</v>
      </c>
      <c r="Q713" s="43">
        <v>44737</v>
      </c>
      <c r="R713" s="20" t="s">
        <v>24</v>
      </c>
      <c r="S713" s="37" t="s">
        <v>1378</v>
      </c>
    </row>
    <row r="714" s="5" customFormat="1" ht="20.1" customHeight="1" spans="1:19">
      <c r="A714" s="20">
        <v>709</v>
      </c>
      <c r="B714" s="38" t="s">
        <v>1498</v>
      </c>
      <c r="C714" s="22" t="s">
        <v>3080</v>
      </c>
      <c r="D714" s="20">
        <v>2600</v>
      </c>
      <c r="E714" s="41">
        <v>52.41</v>
      </c>
      <c r="F714" s="24">
        <f t="shared" si="77"/>
        <v>49.6088532722763</v>
      </c>
      <c r="G714" s="25" t="s">
        <v>60</v>
      </c>
      <c r="H714" s="26">
        <v>780000</v>
      </c>
      <c r="I714" s="26">
        <f t="shared" si="78"/>
        <v>117000</v>
      </c>
      <c r="J714" s="26">
        <f t="shared" si="79"/>
        <v>20280</v>
      </c>
      <c r="K714" s="32">
        <f t="shared" si="82"/>
        <v>137280</v>
      </c>
      <c r="L714" s="42"/>
      <c r="M714" s="34">
        <f t="shared" si="80"/>
        <v>96096</v>
      </c>
      <c r="N714" s="34">
        <f t="shared" si="83"/>
        <v>96096</v>
      </c>
      <c r="O714" s="34">
        <f t="shared" si="81"/>
        <v>41184</v>
      </c>
      <c r="P714" s="43">
        <v>44336</v>
      </c>
      <c r="Q714" s="43">
        <v>44700</v>
      </c>
      <c r="R714" s="20" t="s">
        <v>24</v>
      </c>
      <c r="S714" s="37" t="s">
        <v>1378</v>
      </c>
    </row>
    <row r="715" s="5" customFormat="1" ht="20.1" customHeight="1" spans="1:19">
      <c r="A715" s="20">
        <v>710</v>
      </c>
      <c r="B715" s="38" t="s">
        <v>1490</v>
      </c>
      <c r="C715" s="22" t="s">
        <v>3081</v>
      </c>
      <c r="D715" s="20">
        <v>1000</v>
      </c>
      <c r="E715" s="41">
        <v>30.99</v>
      </c>
      <c r="F715" s="24">
        <f t="shared" si="77"/>
        <v>32.2684737011939</v>
      </c>
      <c r="G715" s="25" t="s">
        <v>60</v>
      </c>
      <c r="H715" s="26">
        <v>300000</v>
      </c>
      <c r="I715" s="26">
        <f t="shared" si="78"/>
        <v>45000</v>
      </c>
      <c r="J715" s="26">
        <f t="shared" si="79"/>
        <v>7800</v>
      </c>
      <c r="K715" s="32">
        <f t="shared" si="82"/>
        <v>52800</v>
      </c>
      <c r="L715" s="42"/>
      <c r="M715" s="34">
        <f t="shared" si="80"/>
        <v>36960</v>
      </c>
      <c r="N715" s="34">
        <f t="shared" si="83"/>
        <v>36960</v>
      </c>
      <c r="O715" s="34">
        <f t="shared" si="81"/>
        <v>15840</v>
      </c>
      <c r="P715" s="43">
        <v>44314</v>
      </c>
      <c r="Q715" s="43">
        <v>44678</v>
      </c>
      <c r="R715" s="20" t="s">
        <v>24</v>
      </c>
      <c r="S715" s="37" t="s">
        <v>1492</v>
      </c>
    </row>
    <row r="716" s="5" customFormat="1" ht="20.1" customHeight="1" spans="1:19">
      <c r="A716" s="20">
        <v>711</v>
      </c>
      <c r="B716" s="20" t="s">
        <v>1505</v>
      </c>
      <c r="C716" s="22" t="s">
        <v>3082</v>
      </c>
      <c r="D716" s="20">
        <v>1500</v>
      </c>
      <c r="E716" s="41">
        <v>34.46</v>
      </c>
      <c r="F716" s="24">
        <f t="shared" si="77"/>
        <v>43.5287289611143</v>
      </c>
      <c r="G716" s="25" t="s">
        <v>64</v>
      </c>
      <c r="H716" s="26">
        <v>450000</v>
      </c>
      <c r="I716" s="26">
        <f t="shared" si="78"/>
        <v>67500</v>
      </c>
      <c r="J716" s="26">
        <f t="shared" si="79"/>
        <v>11700</v>
      </c>
      <c r="K716" s="32">
        <f t="shared" si="82"/>
        <v>79200</v>
      </c>
      <c r="L716" s="42"/>
      <c r="M716" s="34">
        <f t="shared" si="80"/>
        <v>55440</v>
      </c>
      <c r="N716" s="34">
        <f t="shared" si="83"/>
        <v>55440</v>
      </c>
      <c r="O716" s="34">
        <f t="shared" si="81"/>
        <v>23760</v>
      </c>
      <c r="P716" s="43">
        <v>44315</v>
      </c>
      <c r="Q716" s="43">
        <v>44679</v>
      </c>
      <c r="R716" s="20" t="s">
        <v>28</v>
      </c>
      <c r="S716" s="37" t="s">
        <v>1507</v>
      </c>
    </row>
    <row r="717" s="5" customFormat="1" ht="20.1" customHeight="1" spans="1:19">
      <c r="A717" s="20">
        <v>712</v>
      </c>
      <c r="B717" s="20" t="s">
        <v>1501</v>
      </c>
      <c r="C717" s="22" t="s">
        <v>3083</v>
      </c>
      <c r="D717" s="20">
        <v>1850</v>
      </c>
      <c r="E717" s="41">
        <v>28.33</v>
      </c>
      <c r="F717" s="24">
        <f t="shared" si="77"/>
        <v>65.3018002117896</v>
      </c>
      <c r="G717" s="25" t="s">
        <v>1016</v>
      </c>
      <c r="H717" s="26">
        <v>555000</v>
      </c>
      <c r="I717" s="26">
        <f t="shared" si="78"/>
        <v>83250</v>
      </c>
      <c r="J717" s="26">
        <f t="shared" si="79"/>
        <v>14430</v>
      </c>
      <c r="K717" s="32">
        <f t="shared" si="82"/>
        <v>97680</v>
      </c>
      <c r="L717" s="42"/>
      <c r="M717" s="34">
        <f t="shared" si="80"/>
        <v>68376</v>
      </c>
      <c r="N717" s="34">
        <f t="shared" si="83"/>
        <v>68376</v>
      </c>
      <c r="O717" s="34">
        <f t="shared" si="81"/>
        <v>29304</v>
      </c>
      <c r="P717" s="43">
        <v>44314</v>
      </c>
      <c r="Q717" s="43">
        <v>44678</v>
      </c>
      <c r="R717" s="20" t="s">
        <v>24</v>
      </c>
      <c r="S717" s="37" t="s">
        <v>1503</v>
      </c>
    </row>
    <row r="718" s="5" customFormat="1" ht="20.1" customHeight="1" spans="1:19">
      <c r="A718" s="20">
        <v>713</v>
      </c>
      <c r="B718" s="20" t="s">
        <v>1501</v>
      </c>
      <c r="C718" s="22" t="s">
        <v>3084</v>
      </c>
      <c r="D718" s="20">
        <v>1050</v>
      </c>
      <c r="E718" s="41">
        <v>16</v>
      </c>
      <c r="F718" s="24">
        <f t="shared" si="77"/>
        <v>65.625</v>
      </c>
      <c r="G718" s="25" t="s">
        <v>60</v>
      </c>
      <c r="H718" s="26">
        <v>315000</v>
      </c>
      <c r="I718" s="26">
        <f t="shared" si="78"/>
        <v>47250</v>
      </c>
      <c r="J718" s="26">
        <f t="shared" si="79"/>
        <v>8190</v>
      </c>
      <c r="K718" s="32">
        <f t="shared" si="82"/>
        <v>55440</v>
      </c>
      <c r="L718" s="42"/>
      <c r="M718" s="34">
        <f t="shared" si="80"/>
        <v>38808</v>
      </c>
      <c r="N718" s="34">
        <f t="shared" si="83"/>
        <v>38808</v>
      </c>
      <c r="O718" s="34">
        <f t="shared" si="81"/>
        <v>16632</v>
      </c>
      <c r="P718" s="43">
        <v>44314</v>
      </c>
      <c r="Q718" s="43">
        <v>44678</v>
      </c>
      <c r="R718" s="20" t="s">
        <v>24</v>
      </c>
      <c r="S718" s="37" t="s">
        <v>1503</v>
      </c>
    </row>
    <row r="719" s="5" customFormat="1" ht="20.1" customHeight="1" spans="1:19">
      <c r="A719" s="20">
        <v>714</v>
      </c>
      <c r="B719" s="20" t="s">
        <v>1508</v>
      </c>
      <c r="C719" s="22" t="s">
        <v>3085</v>
      </c>
      <c r="D719" s="20">
        <v>1200</v>
      </c>
      <c r="E719" s="41">
        <v>27.7</v>
      </c>
      <c r="F719" s="24">
        <f t="shared" si="77"/>
        <v>43.3212996389892</v>
      </c>
      <c r="G719" s="25" t="s">
        <v>113</v>
      </c>
      <c r="H719" s="26">
        <v>360000</v>
      </c>
      <c r="I719" s="26">
        <f t="shared" si="78"/>
        <v>54000</v>
      </c>
      <c r="J719" s="26">
        <f t="shared" si="79"/>
        <v>9360</v>
      </c>
      <c r="K719" s="32">
        <f t="shared" si="82"/>
        <v>63360</v>
      </c>
      <c r="L719" s="42"/>
      <c r="M719" s="34">
        <f t="shared" si="80"/>
        <v>44352</v>
      </c>
      <c r="N719" s="34">
        <f t="shared" si="83"/>
        <v>44352</v>
      </c>
      <c r="O719" s="34">
        <f t="shared" si="81"/>
        <v>19008</v>
      </c>
      <c r="P719" s="43">
        <v>44315</v>
      </c>
      <c r="Q719" s="43">
        <v>44679</v>
      </c>
      <c r="R719" s="20" t="s">
        <v>27</v>
      </c>
      <c r="S719" s="37" t="s">
        <v>1013</v>
      </c>
    </row>
    <row r="720" s="5" customFormat="1" ht="20.1" customHeight="1" spans="1:19">
      <c r="A720" s="20">
        <v>715</v>
      </c>
      <c r="B720" s="20" t="s">
        <v>1512</v>
      </c>
      <c r="C720" s="22" t="s">
        <v>3086</v>
      </c>
      <c r="D720" s="20">
        <v>1500</v>
      </c>
      <c r="E720" s="41">
        <v>34.1</v>
      </c>
      <c r="F720" s="24">
        <f t="shared" si="77"/>
        <v>43.9882697947214</v>
      </c>
      <c r="G720" s="25" t="s">
        <v>60</v>
      </c>
      <c r="H720" s="26">
        <v>450000</v>
      </c>
      <c r="I720" s="26">
        <f t="shared" si="78"/>
        <v>67500</v>
      </c>
      <c r="J720" s="26">
        <f t="shared" si="79"/>
        <v>11700</v>
      </c>
      <c r="K720" s="32">
        <f t="shared" si="82"/>
        <v>79200</v>
      </c>
      <c r="L720" s="42"/>
      <c r="M720" s="34">
        <f t="shared" si="80"/>
        <v>55440</v>
      </c>
      <c r="N720" s="34">
        <f t="shared" si="83"/>
        <v>55440</v>
      </c>
      <c r="O720" s="34">
        <f t="shared" si="81"/>
        <v>23760</v>
      </c>
      <c r="P720" s="43">
        <v>44315</v>
      </c>
      <c r="Q720" s="43">
        <v>44679</v>
      </c>
      <c r="R720" s="20" t="s">
        <v>24</v>
      </c>
      <c r="S720" s="37" t="s">
        <v>1257</v>
      </c>
    </row>
    <row r="721" s="5" customFormat="1" ht="20.1" customHeight="1" spans="1:19">
      <c r="A721" s="20">
        <v>716</v>
      </c>
      <c r="B721" s="20" t="s">
        <v>1512</v>
      </c>
      <c r="C721" s="22" t="s">
        <v>3087</v>
      </c>
      <c r="D721" s="20">
        <v>1550</v>
      </c>
      <c r="E721" s="41">
        <v>35.33</v>
      </c>
      <c r="F721" s="24">
        <f t="shared" si="77"/>
        <v>43.8720634022078</v>
      </c>
      <c r="G721" s="25" t="s">
        <v>60</v>
      </c>
      <c r="H721" s="26">
        <v>465000</v>
      </c>
      <c r="I721" s="26">
        <f t="shared" si="78"/>
        <v>69750</v>
      </c>
      <c r="J721" s="26">
        <f t="shared" si="79"/>
        <v>12090</v>
      </c>
      <c r="K721" s="32">
        <f t="shared" si="82"/>
        <v>81840</v>
      </c>
      <c r="L721" s="42"/>
      <c r="M721" s="34">
        <f t="shared" si="80"/>
        <v>57288</v>
      </c>
      <c r="N721" s="34">
        <f t="shared" si="83"/>
        <v>57288</v>
      </c>
      <c r="O721" s="34">
        <f t="shared" si="81"/>
        <v>24552</v>
      </c>
      <c r="P721" s="43">
        <v>44315</v>
      </c>
      <c r="Q721" s="43">
        <v>44679</v>
      </c>
      <c r="R721" s="20" t="s">
        <v>24</v>
      </c>
      <c r="S721" s="37" t="s">
        <v>1257</v>
      </c>
    </row>
    <row r="722" s="5" customFormat="1" ht="20.1" customHeight="1" spans="1:19">
      <c r="A722" s="20">
        <v>717</v>
      </c>
      <c r="B722" s="20" t="s">
        <v>1515</v>
      </c>
      <c r="C722" s="22" t="s">
        <v>3088</v>
      </c>
      <c r="D722" s="20">
        <v>1600</v>
      </c>
      <c r="E722" s="41">
        <v>36.7</v>
      </c>
      <c r="F722" s="24">
        <f t="shared" si="77"/>
        <v>43.5967302452316</v>
      </c>
      <c r="G722" s="25" t="s">
        <v>60</v>
      </c>
      <c r="H722" s="26">
        <v>480000</v>
      </c>
      <c r="I722" s="26">
        <f t="shared" si="78"/>
        <v>72000</v>
      </c>
      <c r="J722" s="26">
        <f t="shared" si="79"/>
        <v>12480</v>
      </c>
      <c r="K722" s="32">
        <f t="shared" si="82"/>
        <v>84480</v>
      </c>
      <c r="L722" s="42"/>
      <c r="M722" s="34">
        <f t="shared" si="80"/>
        <v>59136</v>
      </c>
      <c r="N722" s="34">
        <f t="shared" si="83"/>
        <v>59136</v>
      </c>
      <c r="O722" s="34">
        <f t="shared" si="81"/>
        <v>25344</v>
      </c>
      <c r="P722" s="43">
        <v>44315</v>
      </c>
      <c r="Q722" s="43">
        <v>44679</v>
      </c>
      <c r="R722" s="20" t="s">
        <v>24</v>
      </c>
      <c r="S722" s="37" t="s">
        <v>1487</v>
      </c>
    </row>
    <row r="723" s="5" customFormat="1" ht="20.1" customHeight="1" spans="1:19">
      <c r="A723" s="20">
        <v>718</v>
      </c>
      <c r="B723" s="20" t="s">
        <v>1515</v>
      </c>
      <c r="C723" s="22" t="s">
        <v>3089</v>
      </c>
      <c r="D723" s="20">
        <v>2100</v>
      </c>
      <c r="E723" s="41">
        <v>52.55</v>
      </c>
      <c r="F723" s="24">
        <f t="shared" si="77"/>
        <v>39.9619410085633</v>
      </c>
      <c r="G723" s="25" t="s">
        <v>64</v>
      </c>
      <c r="H723" s="26">
        <v>630000</v>
      </c>
      <c r="I723" s="26">
        <f t="shared" si="78"/>
        <v>94500</v>
      </c>
      <c r="J723" s="26">
        <f t="shared" si="79"/>
        <v>16380</v>
      </c>
      <c r="K723" s="32">
        <f t="shared" si="82"/>
        <v>110880</v>
      </c>
      <c r="L723" s="42"/>
      <c r="M723" s="34">
        <f t="shared" si="80"/>
        <v>77616</v>
      </c>
      <c r="N723" s="34">
        <f t="shared" si="83"/>
        <v>77616</v>
      </c>
      <c r="O723" s="34">
        <f t="shared" si="81"/>
        <v>33264</v>
      </c>
      <c r="P723" s="43">
        <v>44315</v>
      </c>
      <c r="Q723" s="43">
        <v>44679</v>
      </c>
      <c r="R723" s="20" t="s">
        <v>24</v>
      </c>
      <c r="S723" s="37" t="s">
        <v>1487</v>
      </c>
    </row>
    <row r="724" s="5" customFormat="1" ht="20.1" customHeight="1" spans="1:19">
      <c r="A724" s="20">
        <v>719</v>
      </c>
      <c r="B724" s="20" t="s">
        <v>1518</v>
      </c>
      <c r="C724" s="22" t="s">
        <v>3090</v>
      </c>
      <c r="D724" s="20">
        <v>2200</v>
      </c>
      <c r="E724" s="41">
        <v>50.19</v>
      </c>
      <c r="F724" s="24">
        <f t="shared" si="77"/>
        <v>43.8334329547719</v>
      </c>
      <c r="G724" s="25" t="s">
        <v>60</v>
      </c>
      <c r="H724" s="26">
        <v>660000</v>
      </c>
      <c r="I724" s="26">
        <f t="shared" si="78"/>
        <v>99000</v>
      </c>
      <c r="J724" s="26">
        <f t="shared" si="79"/>
        <v>17160</v>
      </c>
      <c r="K724" s="32">
        <f t="shared" si="82"/>
        <v>116160</v>
      </c>
      <c r="L724" s="42"/>
      <c r="M724" s="34">
        <f t="shared" si="80"/>
        <v>81312</v>
      </c>
      <c r="N724" s="34">
        <f t="shared" si="83"/>
        <v>81312</v>
      </c>
      <c r="O724" s="34">
        <f t="shared" si="81"/>
        <v>34848</v>
      </c>
      <c r="P724" s="43">
        <v>44315</v>
      </c>
      <c r="Q724" s="43">
        <v>44679</v>
      </c>
      <c r="R724" s="20" t="s">
        <v>24</v>
      </c>
      <c r="S724" s="37" t="s">
        <v>1257</v>
      </c>
    </row>
    <row r="725" s="5" customFormat="1" ht="20.1" customHeight="1" spans="1:19">
      <c r="A725" s="20">
        <v>720</v>
      </c>
      <c r="B725" s="20" t="s">
        <v>3091</v>
      </c>
      <c r="C725" s="22" t="s">
        <v>3092</v>
      </c>
      <c r="D725" s="20">
        <v>1500</v>
      </c>
      <c r="E725" s="41">
        <v>39</v>
      </c>
      <c r="F725" s="24">
        <f t="shared" si="77"/>
        <v>38.4615384615385</v>
      </c>
      <c r="G725" s="25" t="s">
        <v>60</v>
      </c>
      <c r="H725" s="26">
        <v>450000</v>
      </c>
      <c r="I725" s="26">
        <f t="shared" si="78"/>
        <v>67500</v>
      </c>
      <c r="J725" s="26">
        <f t="shared" si="79"/>
        <v>11700</v>
      </c>
      <c r="K725" s="32">
        <f t="shared" si="82"/>
        <v>79200</v>
      </c>
      <c r="L725" s="42"/>
      <c r="M725" s="34">
        <f t="shared" si="80"/>
        <v>55440</v>
      </c>
      <c r="N725" s="34">
        <f t="shared" si="83"/>
        <v>55440</v>
      </c>
      <c r="O725" s="34">
        <f t="shared" si="81"/>
        <v>23760</v>
      </c>
      <c r="P725" s="43">
        <v>44312</v>
      </c>
      <c r="Q725" s="43">
        <v>44676</v>
      </c>
      <c r="R725" s="20" t="s">
        <v>24</v>
      </c>
      <c r="S725" s="37" t="s">
        <v>1533</v>
      </c>
    </row>
    <row r="726" s="5" customFormat="1" ht="20.1" customHeight="1" spans="1:19">
      <c r="A726" s="20">
        <v>721</v>
      </c>
      <c r="B726" s="20" t="s">
        <v>3093</v>
      </c>
      <c r="C726" s="22" t="s">
        <v>3094</v>
      </c>
      <c r="D726" s="20">
        <v>3500</v>
      </c>
      <c r="E726" s="41">
        <v>89.45</v>
      </c>
      <c r="F726" s="24">
        <f t="shared" si="77"/>
        <v>39.1280044717719</v>
      </c>
      <c r="G726" s="25" t="s">
        <v>60</v>
      </c>
      <c r="H726" s="26">
        <v>1050000</v>
      </c>
      <c r="I726" s="26">
        <f t="shared" si="78"/>
        <v>157500</v>
      </c>
      <c r="J726" s="26">
        <f t="shared" si="79"/>
        <v>27300</v>
      </c>
      <c r="K726" s="32">
        <f t="shared" si="82"/>
        <v>184800</v>
      </c>
      <c r="L726" s="42"/>
      <c r="M726" s="34">
        <f t="shared" si="80"/>
        <v>129360</v>
      </c>
      <c r="N726" s="34">
        <f t="shared" si="83"/>
        <v>129360</v>
      </c>
      <c r="O726" s="34">
        <f t="shared" si="81"/>
        <v>55440</v>
      </c>
      <c r="P726" s="43">
        <v>44325</v>
      </c>
      <c r="Q726" s="43">
        <v>44689</v>
      </c>
      <c r="R726" s="20" t="s">
        <v>24</v>
      </c>
      <c r="S726" s="37" t="s">
        <v>1621</v>
      </c>
    </row>
    <row r="727" s="5" customFormat="1" ht="20.1" customHeight="1" spans="1:19">
      <c r="A727" s="20">
        <v>722</v>
      </c>
      <c r="B727" s="20" t="s">
        <v>1524</v>
      </c>
      <c r="C727" s="22" t="s">
        <v>3095</v>
      </c>
      <c r="D727" s="20">
        <v>6000</v>
      </c>
      <c r="E727" s="41">
        <v>170.93</v>
      </c>
      <c r="F727" s="24">
        <f t="shared" si="77"/>
        <v>35.1020885742702</v>
      </c>
      <c r="G727" s="25" t="s">
        <v>216</v>
      </c>
      <c r="H727" s="26">
        <v>1800000</v>
      </c>
      <c r="I727" s="26">
        <f t="shared" si="78"/>
        <v>270000</v>
      </c>
      <c r="J727" s="26">
        <f t="shared" si="79"/>
        <v>46800</v>
      </c>
      <c r="K727" s="32">
        <f t="shared" si="82"/>
        <v>316800</v>
      </c>
      <c r="L727" s="42"/>
      <c r="M727" s="34">
        <f t="shared" si="80"/>
        <v>221760</v>
      </c>
      <c r="N727" s="34">
        <f t="shared" si="83"/>
        <v>221760</v>
      </c>
      <c r="O727" s="34">
        <f t="shared" si="81"/>
        <v>95040</v>
      </c>
      <c r="P727" s="43">
        <v>44316</v>
      </c>
      <c r="Q727" s="43">
        <v>44680</v>
      </c>
      <c r="R727" s="20" t="s">
        <v>28</v>
      </c>
      <c r="S727" s="37" t="s">
        <v>1526</v>
      </c>
    </row>
    <row r="728" s="5" customFormat="1" ht="20.1" customHeight="1" spans="1:19">
      <c r="A728" s="20">
        <v>723</v>
      </c>
      <c r="B728" s="20" t="s">
        <v>1591</v>
      </c>
      <c r="C728" s="22" t="s">
        <v>3096</v>
      </c>
      <c r="D728" s="20">
        <v>1900</v>
      </c>
      <c r="E728" s="41">
        <v>52.74</v>
      </c>
      <c r="F728" s="24">
        <f t="shared" si="77"/>
        <v>36.0257868790292</v>
      </c>
      <c r="G728" s="25" t="s">
        <v>64</v>
      </c>
      <c r="H728" s="26">
        <v>570000</v>
      </c>
      <c r="I728" s="26">
        <f t="shared" si="78"/>
        <v>85500</v>
      </c>
      <c r="J728" s="26">
        <f t="shared" si="79"/>
        <v>14820</v>
      </c>
      <c r="K728" s="32">
        <f t="shared" si="82"/>
        <v>100320</v>
      </c>
      <c r="L728" s="42"/>
      <c r="M728" s="34">
        <f t="shared" si="80"/>
        <v>70224</v>
      </c>
      <c r="N728" s="34">
        <f t="shared" si="83"/>
        <v>70224</v>
      </c>
      <c r="O728" s="34">
        <f t="shared" si="81"/>
        <v>30096</v>
      </c>
      <c r="P728" s="43">
        <v>44316</v>
      </c>
      <c r="Q728" s="43">
        <v>44680</v>
      </c>
      <c r="R728" s="20" t="s">
        <v>24</v>
      </c>
      <c r="S728" s="37" t="s">
        <v>1593</v>
      </c>
    </row>
    <row r="729" s="5" customFormat="1" ht="20.1" customHeight="1" spans="1:19">
      <c r="A729" s="20">
        <v>724</v>
      </c>
      <c r="B729" s="20" t="s">
        <v>1522</v>
      </c>
      <c r="C729" s="22" t="s">
        <v>3097</v>
      </c>
      <c r="D729" s="20">
        <v>2900</v>
      </c>
      <c r="E729" s="41">
        <v>90.86</v>
      </c>
      <c r="F729" s="24">
        <f t="shared" si="77"/>
        <v>31.9172353070658</v>
      </c>
      <c r="G729" s="25" t="s">
        <v>60</v>
      </c>
      <c r="H729" s="26">
        <v>870000</v>
      </c>
      <c r="I729" s="26">
        <f t="shared" si="78"/>
        <v>130500</v>
      </c>
      <c r="J729" s="26">
        <f t="shared" si="79"/>
        <v>22620</v>
      </c>
      <c r="K729" s="32">
        <f t="shared" si="82"/>
        <v>153120</v>
      </c>
      <c r="L729" s="42"/>
      <c r="M729" s="34">
        <f t="shared" si="80"/>
        <v>107184</v>
      </c>
      <c r="N729" s="34">
        <f t="shared" si="83"/>
        <v>107184</v>
      </c>
      <c r="O729" s="34">
        <f t="shared" si="81"/>
        <v>45936</v>
      </c>
      <c r="P729" s="43">
        <v>44316</v>
      </c>
      <c r="Q729" s="43">
        <v>44680</v>
      </c>
      <c r="R729" s="20" t="s">
        <v>24</v>
      </c>
      <c r="S729" s="37" t="s">
        <v>1257</v>
      </c>
    </row>
    <row r="730" s="5" customFormat="1" ht="20.1" customHeight="1" spans="1:19">
      <c r="A730" s="20">
        <v>725</v>
      </c>
      <c r="B730" s="20" t="s">
        <v>1228</v>
      </c>
      <c r="C730" s="22" t="s">
        <v>3098</v>
      </c>
      <c r="D730" s="20">
        <v>1900</v>
      </c>
      <c r="E730" s="41">
        <v>44.1</v>
      </c>
      <c r="F730" s="24">
        <f t="shared" si="77"/>
        <v>43.0839002267574</v>
      </c>
      <c r="G730" s="25" t="s">
        <v>60</v>
      </c>
      <c r="H730" s="26">
        <v>570000</v>
      </c>
      <c r="I730" s="26">
        <f t="shared" si="78"/>
        <v>85500</v>
      </c>
      <c r="J730" s="26">
        <f t="shared" si="79"/>
        <v>14820</v>
      </c>
      <c r="K730" s="32">
        <f t="shared" si="82"/>
        <v>100320</v>
      </c>
      <c r="L730" s="42"/>
      <c r="M730" s="34">
        <f t="shared" si="80"/>
        <v>70224</v>
      </c>
      <c r="N730" s="34">
        <f t="shared" si="83"/>
        <v>70224</v>
      </c>
      <c r="O730" s="34">
        <f t="shared" si="81"/>
        <v>30096</v>
      </c>
      <c r="P730" s="43">
        <v>44331</v>
      </c>
      <c r="Q730" s="43">
        <v>44695</v>
      </c>
      <c r="R730" s="20" t="s">
        <v>24</v>
      </c>
      <c r="S730" s="37" t="s">
        <v>1257</v>
      </c>
    </row>
    <row r="731" s="5" customFormat="1" ht="20.1" customHeight="1" spans="1:19">
      <c r="A731" s="20">
        <v>726</v>
      </c>
      <c r="B731" s="20" t="s">
        <v>1529</v>
      </c>
      <c r="C731" s="22" t="s">
        <v>3099</v>
      </c>
      <c r="D731" s="20">
        <v>700</v>
      </c>
      <c r="E731" s="41">
        <v>16</v>
      </c>
      <c r="F731" s="24">
        <f t="shared" si="77"/>
        <v>43.75</v>
      </c>
      <c r="G731" s="25" t="s">
        <v>113</v>
      </c>
      <c r="H731" s="26">
        <v>210000</v>
      </c>
      <c r="I731" s="26">
        <f t="shared" si="78"/>
        <v>31500</v>
      </c>
      <c r="J731" s="26">
        <f t="shared" si="79"/>
        <v>5460</v>
      </c>
      <c r="K731" s="32">
        <f t="shared" si="82"/>
        <v>36960</v>
      </c>
      <c r="L731" s="42"/>
      <c r="M731" s="34">
        <f t="shared" si="80"/>
        <v>25872</v>
      </c>
      <c r="N731" s="34">
        <f t="shared" si="83"/>
        <v>25872</v>
      </c>
      <c r="O731" s="34">
        <f t="shared" si="81"/>
        <v>11088</v>
      </c>
      <c r="P731" s="43">
        <v>44315</v>
      </c>
      <c r="Q731" s="43">
        <v>44679</v>
      </c>
      <c r="R731" s="20" t="s">
        <v>24</v>
      </c>
      <c r="S731" s="37" t="s">
        <v>1257</v>
      </c>
    </row>
    <row r="732" s="5" customFormat="1" ht="20.1" customHeight="1" spans="1:19">
      <c r="A732" s="20">
        <v>727</v>
      </c>
      <c r="B732" s="20" t="s">
        <v>1534</v>
      </c>
      <c r="C732" s="22" t="s">
        <v>3100</v>
      </c>
      <c r="D732" s="20">
        <v>1500</v>
      </c>
      <c r="E732" s="41">
        <v>40.44</v>
      </c>
      <c r="F732" s="24">
        <f t="shared" si="77"/>
        <v>37.0919881305638</v>
      </c>
      <c r="G732" s="25" t="s">
        <v>60</v>
      </c>
      <c r="H732" s="26">
        <v>450000</v>
      </c>
      <c r="I732" s="26">
        <f t="shared" si="78"/>
        <v>67500</v>
      </c>
      <c r="J732" s="26">
        <f t="shared" si="79"/>
        <v>11700</v>
      </c>
      <c r="K732" s="32">
        <f t="shared" si="82"/>
        <v>79200</v>
      </c>
      <c r="L732" s="42"/>
      <c r="M732" s="34">
        <f t="shared" si="80"/>
        <v>55440</v>
      </c>
      <c r="N732" s="34">
        <f t="shared" si="83"/>
        <v>55440</v>
      </c>
      <c r="O732" s="34">
        <f t="shared" si="81"/>
        <v>23760</v>
      </c>
      <c r="P732" s="43">
        <v>44314</v>
      </c>
      <c r="Q732" s="43">
        <v>44678</v>
      </c>
      <c r="R732" s="20" t="s">
        <v>24</v>
      </c>
      <c r="S732" s="37" t="s">
        <v>1536</v>
      </c>
    </row>
    <row r="733" s="5" customFormat="1" ht="20.1" customHeight="1" spans="1:19">
      <c r="A733" s="20">
        <v>728</v>
      </c>
      <c r="B733" s="20" t="s">
        <v>1527</v>
      </c>
      <c r="C733" s="22" t="s">
        <v>3101</v>
      </c>
      <c r="D733" s="20">
        <v>3500</v>
      </c>
      <c r="E733" s="41">
        <v>99.86</v>
      </c>
      <c r="F733" s="24">
        <f t="shared" si="77"/>
        <v>35.0490686961746</v>
      </c>
      <c r="G733" s="25" t="s">
        <v>64</v>
      </c>
      <c r="H733" s="26">
        <v>1050000</v>
      </c>
      <c r="I733" s="26">
        <f t="shared" si="78"/>
        <v>157500</v>
      </c>
      <c r="J733" s="26">
        <f t="shared" si="79"/>
        <v>27300</v>
      </c>
      <c r="K733" s="32">
        <f t="shared" si="82"/>
        <v>184800</v>
      </c>
      <c r="L733" s="42"/>
      <c r="M733" s="34">
        <f t="shared" si="80"/>
        <v>129360</v>
      </c>
      <c r="N733" s="34">
        <f t="shared" si="83"/>
        <v>129360</v>
      </c>
      <c r="O733" s="34">
        <f t="shared" si="81"/>
        <v>55440</v>
      </c>
      <c r="P733" s="43">
        <v>44316</v>
      </c>
      <c r="Q733" s="43">
        <v>44680</v>
      </c>
      <c r="R733" s="20" t="s">
        <v>24</v>
      </c>
      <c r="S733" s="37" t="s">
        <v>2953</v>
      </c>
    </row>
    <row r="734" s="5" customFormat="1" ht="20.1" customHeight="1" spans="1:19">
      <c r="A734" s="20">
        <v>729</v>
      </c>
      <c r="B734" s="20" t="s">
        <v>1537</v>
      </c>
      <c r="C734" s="22" t="s">
        <v>3102</v>
      </c>
      <c r="D734" s="20">
        <v>1580</v>
      </c>
      <c r="E734" s="41">
        <v>36.15</v>
      </c>
      <c r="F734" s="24">
        <f t="shared" si="77"/>
        <v>43.7067773167358</v>
      </c>
      <c r="G734" s="25" t="s">
        <v>64</v>
      </c>
      <c r="H734" s="26">
        <v>474000</v>
      </c>
      <c r="I734" s="26">
        <f t="shared" si="78"/>
        <v>71100</v>
      </c>
      <c r="J734" s="26">
        <f t="shared" si="79"/>
        <v>12324</v>
      </c>
      <c r="K734" s="32">
        <f t="shared" si="82"/>
        <v>83424</v>
      </c>
      <c r="L734" s="42"/>
      <c r="M734" s="34">
        <f t="shared" si="80"/>
        <v>58396.8</v>
      </c>
      <c r="N734" s="34">
        <f t="shared" si="83"/>
        <v>58396.8</v>
      </c>
      <c r="O734" s="34">
        <f t="shared" si="81"/>
        <v>25027.2</v>
      </c>
      <c r="P734" s="43">
        <v>44316</v>
      </c>
      <c r="Q734" s="43">
        <v>44680</v>
      </c>
      <c r="R734" s="20" t="s">
        <v>26</v>
      </c>
      <c r="S734" s="37" t="s">
        <v>1539</v>
      </c>
    </row>
    <row r="735" s="5" customFormat="1" ht="20.1" customHeight="1" spans="1:19">
      <c r="A735" s="20">
        <v>730</v>
      </c>
      <c r="B735" s="20" t="s">
        <v>1540</v>
      </c>
      <c r="C735" s="22" t="s">
        <v>3103</v>
      </c>
      <c r="D735" s="20">
        <v>1460</v>
      </c>
      <c r="E735" s="41">
        <v>49.97</v>
      </c>
      <c r="F735" s="24">
        <f t="shared" si="77"/>
        <v>29.217530518311</v>
      </c>
      <c r="G735" s="25" t="s">
        <v>162</v>
      </c>
      <c r="H735" s="26">
        <v>438000</v>
      </c>
      <c r="I735" s="26">
        <f t="shared" si="78"/>
        <v>65700</v>
      </c>
      <c r="J735" s="26">
        <f t="shared" si="79"/>
        <v>11388</v>
      </c>
      <c r="K735" s="32">
        <f t="shared" si="82"/>
        <v>77088</v>
      </c>
      <c r="L735" s="42"/>
      <c r="M735" s="34">
        <f t="shared" si="80"/>
        <v>53961.6</v>
      </c>
      <c r="N735" s="34">
        <f t="shared" si="83"/>
        <v>53961.6</v>
      </c>
      <c r="O735" s="34">
        <f t="shared" si="81"/>
        <v>23126.4</v>
      </c>
      <c r="P735" s="43">
        <v>44316</v>
      </c>
      <c r="Q735" s="43">
        <v>44680</v>
      </c>
      <c r="R735" s="20" t="s">
        <v>24</v>
      </c>
      <c r="S735" s="37" t="s">
        <v>1364</v>
      </c>
    </row>
    <row r="736" s="5" customFormat="1" ht="20.1" customHeight="1" spans="1:19">
      <c r="A736" s="20">
        <v>731</v>
      </c>
      <c r="B736" s="20" t="s">
        <v>1542</v>
      </c>
      <c r="C736" s="22" t="s">
        <v>3104</v>
      </c>
      <c r="D736" s="20">
        <v>1600</v>
      </c>
      <c r="E736" s="41">
        <v>38.88</v>
      </c>
      <c r="F736" s="24">
        <f t="shared" si="77"/>
        <v>41.1522633744856</v>
      </c>
      <c r="G736" s="25" t="s">
        <v>60</v>
      </c>
      <c r="H736" s="26">
        <v>480000</v>
      </c>
      <c r="I736" s="26">
        <f t="shared" si="78"/>
        <v>72000</v>
      </c>
      <c r="J736" s="26">
        <f t="shared" si="79"/>
        <v>12480</v>
      </c>
      <c r="K736" s="32">
        <f t="shared" si="82"/>
        <v>84480</v>
      </c>
      <c r="L736" s="42"/>
      <c r="M736" s="34">
        <f t="shared" si="80"/>
        <v>59136</v>
      </c>
      <c r="N736" s="34">
        <f t="shared" si="83"/>
        <v>59136</v>
      </c>
      <c r="O736" s="34">
        <f t="shared" si="81"/>
        <v>25344</v>
      </c>
      <c r="P736" s="43">
        <v>44316</v>
      </c>
      <c r="Q736" s="43">
        <v>44680</v>
      </c>
      <c r="R736" s="20" t="s">
        <v>27</v>
      </c>
      <c r="S736" s="37" t="s">
        <v>1184</v>
      </c>
    </row>
    <row r="737" s="5" customFormat="1" ht="20.1" customHeight="1" spans="1:19">
      <c r="A737" s="20">
        <v>732</v>
      </c>
      <c r="B737" s="20" t="s">
        <v>2154</v>
      </c>
      <c r="C737" s="22" t="s">
        <v>3105</v>
      </c>
      <c r="D737" s="20">
        <v>2900</v>
      </c>
      <c r="E737" s="41">
        <v>67.7</v>
      </c>
      <c r="F737" s="24">
        <f t="shared" si="77"/>
        <v>42.8360413589365</v>
      </c>
      <c r="G737" s="25" t="s">
        <v>60</v>
      </c>
      <c r="H737" s="26">
        <v>870000</v>
      </c>
      <c r="I737" s="26">
        <f t="shared" si="78"/>
        <v>130500</v>
      </c>
      <c r="J737" s="26">
        <f t="shared" si="79"/>
        <v>22620</v>
      </c>
      <c r="K737" s="32">
        <f t="shared" si="82"/>
        <v>153120</v>
      </c>
      <c r="L737" s="42"/>
      <c r="M737" s="34">
        <f t="shared" si="80"/>
        <v>107184</v>
      </c>
      <c r="N737" s="34">
        <f t="shared" si="83"/>
        <v>107184</v>
      </c>
      <c r="O737" s="34">
        <f t="shared" si="81"/>
        <v>45936</v>
      </c>
      <c r="P737" s="43">
        <v>44315</v>
      </c>
      <c r="Q737" s="43">
        <v>44679</v>
      </c>
      <c r="R737" s="20" t="s">
        <v>24</v>
      </c>
      <c r="S737" s="37" t="s">
        <v>1551</v>
      </c>
    </row>
    <row r="738" s="5" customFormat="1" ht="20.1" customHeight="1" spans="1:19">
      <c r="A738" s="20">
        <v>733</v>
      </c>
      <c r="B738" s="20" t="s">
        <v>1544</v>
      </c>
      <c r="C738" s="22" t="s">
        <v>3106</v>
      </c>
      <c r="D738" s="20">
        <v>1600</v>
      </c>
      <c r="E738" s="41">
        <v>60</v>
      </c>
      <c r="F738" s="24">
        <f t="shared" si="77"/>
        <v>26.6666666666667</v>
      </c>
      <c r="G738" s="25" t="s">
        <v>60</v>
      </c>
      <c r="H738" s="26">
        <v>480000</v>
      </c>
      <c r="I738" s="26">
        <f t="shared" si="78"/>
        <v>72000</v>
      </c>
      <c r="J738" s="26">
        <f t="shared" si="79"/>
        <v>12480</v>
      </c>
      <c r="K738" s="32">
        <f t="shared" si="82"/>
        <v>84480</v>
      </c>
      <c r="L738" s="42"/>
      <c r="M738" s="34">
        <f t="shared" si="80"/>
        <v>59136</v>
      </c>
      <c r="N738" s="34">
        <f t="shared" si="83"/>
        <v>59136</v>
      </c>
      <c r="O738" s="34">
        <f t="shared" si="81"/>
        <v>25344</v>
      </c>
      <c r="P738" s="43">
        <v>44316</v>
      </c>
      <c r="Q738" s="43">
        <v>44680</v>
      </c>
      <c r="R738" s="20" t="s">
        <v>24</v>
      </c>
      <c r="S738" s="37" t="s">
        <v>1408</v>
      </c>
    </row>
    <row r="739" s="5" customFormat="1" ht="20.1" customHeight="1" spans="1:19">
      <c r="A739" s="20">
        <v>734</v>
      </c>
      <c r="B739" s="20" t="s">
        <v>1546</v>
      </c>
      <c r="C739" s="22" t="s">
        <v>3107</v>
      </c>
      <c r="D739" s="20">
        <v>3500</v>
      </c>
      <c r="E739" s="41">
        <v>94.66</v>
      </c>
      <c r="F739" s="24">
        <f t="shared" si="77"/>
        <v>36.9744348193535</v>
      </c>
      <c r="G739" s="25" t="s">
        <v>60</v>
      </c>
      <c r="H739" s="26">
        <v>1050000</v>
      </c>
      <c r="I739" s="26">
        <f t="shared" si="78"/>
        <v>157500</v>
      </c>
      <c r="J739" s="26">
        <f t="shared" si="79"/>
        <v>27300</v>
      </c>
      <c r="K739" s="32">
        <f t="shared" si="82"/>
        <v>184800</v>
      </c>
      <c r="L739" s="42"/>
      <c r="M739" s="34">
        <f t="shared" si="80"/>
        <v>129360</v>
      </c>
      <c r="N739" s="34">
        <f t="shared" si="83"/>
        <v>129360</v>
      </c>
      <c r="O739" s="34">
        <f t="shared" si="81"/>
        <v>55440</v>
      </c>
      <c r="P739" s="43">
        <v>44311</v>
      </c>
      <c r="Q739" s="43">
        <v>44675</v>
      </c>
      <c r="R739" s="20" t="s">
        <v>27</v>
      </c>
      <c r="S739" s="37" t="s">
        <v>1548</v>
      </c>
    </row>
    <row r="740" s="5" customFormat="1" ht="20.1" customHeight="1" spans="1:19">
      <c r="A740" s="20">
        <v>735</v>
      </c>
      <c r="B740" s="20" t="s">
        <v>1552</v>
      </c>
      <c r="C740" s="22" t="s">
        <v>3108</v>
      </c>
      <c r="D740" s="20">
        <v>2310</v>
      </c>
      <c r="E740" s="41">
        <v>53</v>
      </c>
      <c r="F740" s="24">
        <f t="shared" si="77"/>
        <v>43.5849056603774</v>
      </c>
      <c r="G740" s="25" t="s">
        <v>60</v>
      </c>
      <c r="H740" s="26">
        <v>693000</v>
      </c>
      <c r="I740" s="26">
        <f t="shared" si="78"/>
        <v>103950</v>
      </c>
      <c r="J740" s="26">
        <f t="shared" si="79"/>
        <v>18018</v>
      </c>
      <c r="K740" s="32">
        <f t="shared" si="82"/>
        <v>121968</v>
      </c>
      <c r="L740" s="42"/>
      <c r="M740" s="34">
        <f t="shared" si="80"/>
        <v>85377.6</v>
      </c>
      <c r="N740" s="34">
        <f t="shared" si="83"/>
        <v>85377.6</v>
      </c>
      <c r="O740" s="34">
        <f t="shared" si="81"/>
        <v>36590.4</v>
      </c>
      <c r="P740" s="43">
        <v>44329</v>
      </c>
      <c r="Q740" s="43">
        <v>44693</v>
      </c>
      <c r="R740" s="20" t="s">
        <v>24</v>
      </c>
      <c r="S740" s="37" t="s">
        <v>1551</v>
      </c>
    </row>
    <row r="741" s="5" customFormat="1" ht="20.1" customHeight="1" spans="1:19">
      <c r="A741" s="20">
        <v>736</v>
      </c>
      <c r="B741" s="20" t="s">
        <v>1554</v>
      </c>
      <c r="C741" s="22" t="s">
        <v>3109</v>
      </c>
      <c r="D741" s="20">
        <v>1700</v>
      </c>
      <c r="E741" s="41">
        <v>41.81</v>
      </c>
      <c r="F741" s="24">
        <f t="shared" si="77"/>
        <v>40.6601291557044</v>
      </c>
      <c r="G741" s="25" t="s">
        <v>70</v>
      </c>
      <c r="H741" s="26">
        <v>510000</v>
      </c>
      <c r="I741" s="26">
        <f t="shared" si="78"/>
        <v>76500</v>
      </c>
      <c r="J741" s="26">
        <f t="shared" si="79"/>
        <v>13260</v>
      </c>
      <c r="K741" s="32">
        <f t="shared" si="82"/>
        <v>89760</v>
      </c>
      <c r="L741" s="42"/>
      <c r="M741" s="34">
        <f t="shared" si="80"/>
        <v>62832</v>
      </c>
      <c r="N741" s="34">
        <f t="shared" si="83"/>
        <v>62832</v>
      </c>
      <c r="O741" s="34">
        <f t="shared" si="81"/>
        <v>26928</v>
      </c>
      <c r="P741" s="43">
        <v>44337</v>
      </c>
      <c r="Q741" s="43">
        <v>44701</v>
      </c>
      <c r="R741" s="20" t="s">
        <v>27</v>
      </c>
      <c r="S741" s="37" t="s">
        <v>1184</v>
      </c>
    </row>
    <row r="742" s="5" customFormat="1" ht="20.1" customHeight="1" spans="1:19">
      <c r="A742" s="20">
        <v>737</v>
      </c>
      <c r="B742" s="20" t="s">
        <v>1554</v>
      </c>
      <c r="C742" s="22" t="s">
        <v>3110</v>
      </c>
      <c r="D742" s="20">
        <v>2500</v>
      </c>
      <c r="E742" s="41">
        <v>61.97</v>
      </c>
      <c r="F742" s="24">
        <f t="shared" si="77"/>
        <v>40.3421010166209</v>
      </c>
      <c r="G742" s="25" t="s">
        <v>64</v>
      </c>
      <c r="H742" s="26">
        <v>750000</v>
      </c>
      <c r="I742" s="26">
        <f t="shared" si="78"/>
        <v>112500</v>
      </c>
      <c r="J742" s="26">
        <f t="shared" si="79"/>
        <v>19500</v>
      </c>
      <c r="K742" s="32">
        <f t="shared" si="82"/>
        <v>132000</v>
      </c>
      <c r="L742" s="42"/>
      <c r="M742" s="34">
        <f t="shared" si="80"/>
        <v>92400</v>
      </c>
      <c r="N742" s="34">
        <f t="shared" si="83"/>
        <v>92400</v>
      </c>
      <c r="O742" s="34">
        <f t="shared" si="81"/>
        <v>39600</v>
      </c>
      <c r="P742" s="43">
        <v>44337</v>
      </c>
      <c r="Q742" s="43">
        <v>44701</v>
      </c>
      <c r="R742" s="20" t="s">
        <v>27</v>
      </c>
      <c r="S742" s="37" t="s">
        <v>1184</v>
      </c>
    </row>
    <row r="743" s="5" customFormat="1" ht="20.1" customHeight="1" spans="1:19">
      <c r="A743" s="20">
        <v>738</v>
      </c>
      <c r="B743" s="20" t="s">
        <v>1557</v>
      </c>
      <c r="C743" s="22" t="s">
        <v>3111</v>
      </c>
      <c r="D743" s="20">
        <v>1800</v>
      </c>
      <c r="E743" s="41">
        <v>45.4</v>
      </c>
      <c r="F743" s="24">
        <f t="shared" si="77"/>
        <v>39.647577092511</v>
      </c>
      <c r="G743" s="25" t="s">
        <v>64</v>
      </c>
      <c r="H743" s="26">
        <v>540000</v>
      </c>
      <c r="I743" s="26">
        <f t="shared" si="78"/>
        <v>81000</v>
      </c>
      <c r="J743" s="26">
        <f t="shared" si="79"/>
        <v>14040</v>
      </c>
      <c r="K743" s="32">
        <f t="shared" si="82"/>
        <v>95040</v>
      </c>
      <c r="L743" s="42"/>
      <c r="M743" s="34">
        <f t="shared" si="80"/>
        <v>66528</v>
      </c>
      <c r="N743" s="34">
        <f t="shared" si="83"/>
        <v>66528</v>
      </c>
      <c r="O743" s="34">
        <f t="shared" si="81"/>
        <v>28512</v>
      </c>
      <c r="P743" s="43">
        <v>44316</v>
      </c>
      <c r="Q743" s="43">
        <v>44680</v>
      </c>
      <c r="R743" s="20" t="s">
        <v>24</v>
      </c>
      <c r="S743" s="37" t="s">
        <v>3014</v>
      </c>
    </row>
    <row r="744" s="5" customFormat="1" ht="20.1" customHeight="1" spans="1:19">
      <c r="A744" s="20">
        <v>739</v>
      </c>
      <c r="B744" s="20" t="s">
        <v>3112</v>
      </c>
      <c r="C744" s="22" t="s">
        <v>3113</v>
      </c>
      <c r="D744" s="20">
        <v>1200</v>
      </c>
      <c r="E744" s="41">
        <v>31.7</v>
      </c>
      <c r="F744" s="24">
        <f t="shared" si="77"/>
        <v>37.8548895899054</v>
      </c>
      <c r="G744" s="25" t="s">
        <v>60</v>
      </c>
      <c r="H744" s="26">
        <v>360000</v>
      </c>
      <c r="I744" s="26">
        <f t="shared" si="78"/>
        <v>54000</v>
      </c>
      <c r="J744" s="26">
        <f t="shared" si="79"/>
        <v>9360</v>
      </c>
      <c r="K744" s="32">
        <f t="shared" si="82"/>
        <v>63360</v>
      </c>
      <c r="L744" s="42"/>
      <c r="M744" s="34">
        <f t="shared" si="80"/>
        <v>44352</v>
      </c>
      <c r="N744" s="34">
        <f t="shared" si="83"/>
        <v>44352</v>
      </c>
      <c r="O744" s="34">
        <f t="shared" si="81"/>
        <v>19008</v>
      </c>
      <c r="P744" s="43">
        <v>44316</v>
      </c>
      <c r="Q744" s="43">
        <v>44680</v>
      </c>
      <c r="R744" s="20" t="s">
        <v>24</v>
      </c>
      <c r="S744" s="37" t="s">
        <v>3114</v>
      </c>
    </row>
    <row r="745" s="5" customFormat="1" ht="20.1" customHeight="1" spans="1:19">
      <c r="A745" s="20">
        <v>740</v>
      </c>
      <c r="B745" s="20" t="s">
        <v>1559</v>
      </c>
      <c r="C745" s="22" t="s">
        <v>3115</v>
      </c>
      <c r="D745" s="20">
        <v>2100</v>
      </c>
      <c r="E745" s="41">
        <v>70.32</v>
      </c>
      <c r="F745" s="24">
        <f t="shared" si="77"/>
        <v>29.8634812286689</v>
      </c>
      <c r="G745" s="25" t="s">
        <v>60</v>
      </c>
      <c r="H745" s="26">
        <v>630000</v>
      </c>
      <c r="I745" s="26">
        <f t="shared" si="78"/>
        <v>94500</v>
      </c>
      <c r="J745" s="26">
        <f t="shared" si="79"/>
        <v>16380</v>
      </c>
      <c r="K745" s="32">
        <f t="shared" si="82"/>
        <v>110880</v>
      </c>
      <c r="L745" s="42"/>
      <c r="M745" s="34">
        <f t="shared" si="80"/>
        <v>77616</v>
      </c>
      <c r="N745" s="34">
        <f t="shared" si="83"/>
        <v>77616</v>
      </c>
      <c r="O745" s="34">
        <f t="shared" si="81"/>
        <v>33264</v>
      </c>
      <c r="P745" s="43">
        <v>44316</v>
      </c>
      <c r="Q745" s="43">
        <v>44680</v>
      </c>
      <c r="R745" s="20" t="s">
        <v>24</v>
      </c>
      <c r="S745" s="37" t="s">
        <v>1268</v>
      </c>
    </row>
    <row r="746" s="5" customFormat="1" ht="20.1" customHeight="1" spans="1:19">
      <c r="A746" s="20">
        <v>741</v>
      </c>
      <c r="B746" s="20" t="s">
        <v>1561</v>
      </c>
      <c r="C746" s="22" t="s">
        <v>3116</v>
      </c>
      <c r="D746" s="20">
        <v>1200</v>
      </c>
      <c r="E746" s="41">
        <v>27.83</v>
      </c>
      <c r="F746" s="24">
        <f t="shared" si="77"/>
        <v>43.1189363995688</v>
      </c>
      <c r="G746" s="25" t="s">
        <v>60</v>
      </c>
      <c r="H746" s="26">
        <v>360000</v>
      </c>
      <c r="I746" s="26">
        <f t="shared" si="78"/>
        <v>54000</v>
      </c>
      <c r="J746" s="26">
        <f t="shared" si="79"/>
        <v>9360</v>
      </c>
      <c r="K746" s="32">
        <f t="shared" si="82"/>
        <v>63360</v>
      </c>
      <c r="L746" s="42"/>
      <c r="M746" s="34">
        <f t="shared" si="80"/>
        <v>44352</v>
      </c>
      <c r="N746" s="34">
        <f t="shared" si="83"/>
        <v>44352</v>
      </c>
      <c r="O746" s="34">
        <f t="shared" si="81"/>
        <v>19008</v>
      </c>
      <c r="P746" s="43">
        <v>44316</v>
      </c>
      <c r="Q746" s="43">
        <v>44680</v>
      </c>
      <c r="R746" s="20" t="s">
        <v>24</v>
      </c>
      <c r="S746" s="37" t="s">
        <v>1563</v>
      </c>
    </row>
    <row r="747" s="5" customFormat="1" ht="20.1" customHeight="1" spans="1:19">
      <c r="A747" s="20">
        <v>742</v>
      </c>
      <c r="B747" s="20" t="s">
        <v>1542</v>
      </c>
      <c r="C747" s="22" t="s">
        <v>3117</v>
      </c>
      <c r="D747" s="20">
        <v>1350</v>
      </c>
      <c r="E747" s="41">
        <v>30.74</v>
      </c>
      <c r="F747" s="24">
        <f t="shared" si="77"/>
        <v>43.9167208848406</v>
      </c>
      <c r="G747" s="25" t="s">
        <v>60</v>
      </c>
      <c r="H747" s="26">
        <v>405000</v>
      </c>
      <c r="I747" s="26">
        <f t="shared" si="78"/>
        <v>60750</v>
      </c>
      <c r="J747" s="26">
        <f t="shared" si="79"/>
        <v>10530</v>
      </c>
      <c r="K747" s="32">
        <f t="shared" si="82"/>
        <v>71280</v>
      </c>
      <c r="L747" s="42"/>
      <c r="M747" s="34">
        <f t="shared" si="80"/>
        <v>49896</v>
      </c>
      <c r="N747" s="34">
        <f t="shared" si="83"/>
        <v>49896</v>
      </c>
      <c r="O747" s="34">
        <f t="shared" si="81"/>
        <v>21384</v>
      </c>
      <c r="P747" s="43">
        <v>44316</v>
      </c>
      <c r="Q747" s="43">
        <v>44680</v>
      </c>
      <c r="R747" s="20" t="s">
        <v>24</v>
      </c>
      <c r="S747" s="37" t="s">
        <v>1313</v>
      </c>
    </row>
    <row r="748" s="5" customFormat="1" ht="20.1" customHeight="1" spans="1:19">
      <c r="A748" s="20">
        <v>743</v>
      </c>
      <c r="B748" s="20" t="s">
        <v>1564</v>
      </c>
      <c r="C748" s="22" t="s">
        <v>3118</v>
      </c>
      <c r="D748" s="20">
        <v>5000</v>
      </c>
      <c r="E748" s="41">
        <v>156.07</v>
      </c>
      <c r="F748" s="24">
        <f t="shared" si="77"/>
        <v>32.0369065163068</v>
      </c>
      <c r="G748" s="25" t="s">
        <v>271</v>
      </c>
      <c r="H748" s="26">
        <v>1500000</v>
      </c>
      <c r="I748" s="26">
        <f t="shared" si="78"/>
        <v>225000</v>
      </c>
      <c r="J748" s="26">
        <f t="shared" si="79"/>
        <v>39000</v>
      </c>
      <c r="K748" s="32">
        <f t="shared" si="82"/>
        <v>264000</v>
      </c>
      <c r="L748" s="42"/>
      <c r="M748" s="34">
        <f t="shared" si="80"/>
        <v>184800</v>
      </c>
      <c r="N748" s="34">
        <f t="shared" si="83"/>
        <v>184800</v>
      </c>
      <c r="O748" s="34">
        <f t="shared" si="81"/>
        <v>79200</v>
      </c>
      <c r="P748" s="43">
        <v>44315</v>
      </c>
      <c r="Q748" s="43">
        <v>44679</v>
      </c>
      <c r="R748" s="20" t="s">
        <v>24</v>
      </c>
      <c r="S748" s="37" t="s">
        <v>1526</v>
      </c>
    </row>
    <row r="749" s="5" customFormat="1" ht="20.1" customHeight="1" spans="1:19">
      <c r="A749" s="20">
        <v>744</v>
      </c>
      <c r="B749" s="20" t="s">
        <v>1554</v>
      </c>
      <c r="C749" s="22" t="s">
        <v>3119</v>
      </c>
      <c r="D749" s="20">
        <v>1700</v>
      </c>
      <c r="E749" s="41">
        <v>41.77</v>
      </c>
      <c r="F749" s="24">
        <f t="shared" si="77"/>
        <v>40.6990663155375</v>
      </c>
      <c r="G749" s="25" t="s">
        <v>659</v>
      </c>
      <c r="H749" s="26">
        <v>510000</v>
      </c>
      <c r="I749" s="26">
        <f t="shared" si="78"/>
        <v>76500</v>
      </c>
      <c r="J749" s="26">
        <f t="shared" si="79"/>
        <v>13260</v>
      </c>
      <c r="K749" s="32">
        <f t="shared" si="82"/>
        <v>89760</v>
      </c>
      <c r="L749" s="42"/>
      <c r="M749" s="34">
        <f t="shared" si="80"/>
        <v>62832</v>
      </c>
      <c r="N749" s="34">
        <f t="shared" si="83"/>
        <v>62832</v>
      </c>
      <c r="O749" s="34">
        <f t="shared" si="81"/>
        <v>26928</v>
      </c>
      <c r="P749" s="43">
        <v>44337</v>
      </c>
      <c r="Q749" s="43">
        <v>44701</v>
      </c>
      <c r="R749" s="20" t="s">
        <v>27</v>
      </c>
      <c r="S749" s="37" t="s">
        <v>1184</v>
      </c>
    </row>
    <row r="750" s="5" customFormat="1" ht="20.1" customHeight="1" spans="1:19">
      <c r="A750" s="20">
        <v>745</v>
      </c>
      <c r="B750" s="20" t="s">
        <v>1554</v>
      </c>
      <c r="C750" s="22" t="s">
        <v>3120</v>
      </c>
      <c r="D750" s="20">
        <v>2300</v>
      </c>
      <c r="E750" s="41">
        <v>59.94</v>
      </c>
      <c r="F750" s="24">
        <f t="shared" si="77"/>
        <v>38.3717050383717</v>
      </c>
      <c r="G750" s="25" t="s">
        <v>162</v>
      </c>
      <c r="H750" s="26">
        <v>690000</v>
      </c>
      <c r="I750" s="26">
        <f t="shared" si="78"/>
        <v>103500</v>
      </c>
      <c r="J750" s="26">
        <f t="shared" si="79"/>
        <v>17940</v>
      </c>
      <c r="K750" s="32">
        <f t="shared" si="82"/>
        <v>121440</v>
      </c>
      <c r="L750" s="42"/>
      <c r="M750" s="34">
        <f t="shared" si="80"/>
        <v>85008</v>
      </c>
      <c r="N750" s="34">
        <f t="shared" si="83"/>
        <v>85008</v>
      </c>
      <c r="O750" s="34">
        <f t="shared" si="81"/>
        <v>36432</v>
      </c>
      <c r="P750" s="43">
        <v>44337</v>
      </c>
      <c r="Q750" s="43">
        <v>44701</v>
      </c>
      <c r="R750" s="20" t="s">
        <v>27</v>
      </c>
      <c r="S750" s="37" t="s">
        <v>1184</v>
      </c>
    </row>
    <row r="751" s="5" customFormat="1" ht="20.1" customHeight="1" spans="1:19">
      <c r="A751" s="20">
        <v>746</v>
      </c>
      <c r="B751" s="20" t="s">
        <v>1554</v>
      </c>
      <c r="C751" s="22" t="s">
        <v>3121</v>
      </c>
      <c r="D751" s="20">
        <v>2500</v>
      </c>
      <c r="E751" s="41">
        <v>63.81</v>
      </c>
      <c r="F751" s="24">
        <f t="shared" si="77"/>
        <v>39.1788120984172</v>
      </c>
      <c r="G751" s="25" t="s">
        <v>60</v>
      </c>
      <c r="H751" s="26">
        <v>750000</v>
      </c>
      <c r="I751" s="26">
        <f t="shared" si="78"/>
        <v>112500</v>
      </c>
      <c r="J751" s="26">
        <f t="shared" si="79"/>
        <v>19500</v>
      </c>
      <c r="K751" s="32">
        <f t="shared" si="82"/>
        <v>132000</v>
      </c>
      <c r="L751" s="42"/>
      <c r="M751" s="34">
        <f t="shared" si="80"/>
        <v>92400</v>
      </c>
      <c r="N751" s="34">
        <f t="shared" si="83"/>
        <v>92400</v>
      </c>
      <c r="O751" s="34">
        <f t="shared" si="81"/>
        <v>39600</v>
      </c>
      <c r="P751" s="43">
        <v>44337</v>
      </c>
      <c r="Q751" s="43">
        <v>44701</v>
      </c>
      <c r="R751" s="20" t="s">
        <v>27</v>
      </c>
      <c r="S751" s="37" t="s">
        <v>1184</v>
      </c>
    </row>
    <row r="752" s="5" customFormat="1" ht="20.1" customHeight="1" spans="1:19">
      <c r="A752" s="20">
        <v>747</v>
      </c>
      <c r="B752" s="20" t="s">
        <v>1574</v>
      </c>
      <c r="C752" s="22" t="s">
        <v>3122</v>
      </c>
      <c r="D752" s="20">
        <v>500</v>
      </c>
      <c r="E752" s="41">
        <v>12</v>
      </c>
      <c r="F752" s="24">
        <f t="shared" si="77"/>
        <v>41.6666666666667</v>
      </c>
      <c r="G752" s="25" t="s">
        <v>70</v>
      </c>
      <c r="H752" s="26">
        <v>150000</v>
      </c>
      <c r="I752" s="26">
        <f t="shared" si="78"/>
        <v>22500</v>
      </c>
      <c r="J752" s="26">
        <f t="shared" si="79"/>
        <v>3900</v>
      </c>
      <c r="K752" s="32">
        <f t="shared" si="82"/>
        <v>26400</v>
      </c>
      <c r="L752" s="42"/>
      <c r="M752" s="34">
        <f t="shared" si="80"/>
        <v>18480</v>
      </c>
      <c r="N752" s="34">
        <f t="shared" si="83"/>
        <v>18480</v>
      </c>
      <c r="O752" s="34">
        <f t="shared" si="81"/>
        <v>7920</v>
      </c>
      <c r="P752" s="43">
        <v>44316</v>
      </c>
      <c r="Q752" s="43">
        <v>44680</v>
      </c>
      <c r="R752" s="20" t="s">
        <v>24</v>
      </c>
      <c r="S752" s="37" t="s">
        <v>1384</v>
      </c>
    </row>
    <row r="753" s="5" customFormat="1" ht="20.1" customHeight="1" spans="1:19">
      <c r="A753" s="20">
        <v>748</v>
      </c>
      <c r="B753" s="20" t="s">
        <v>1515</v>
      </c>
      <c r="C753" s="22" t="s">
        <v>3123</v>
      </c>
      <c r="D753" s="20">
        <v>1300</v>
      </c>
      <c r="E753" s="41">
        <v>24.9</v>
      </c>
      <c r="F753" s="24">
        <f t="shared" si="77"/>
        <v>52.2088353413655</v>
      </c>
      <c r="G753" s="25" t="s">
        <v>60</v>
      </c>
      <c r="H753" s="26">
        <v>390000</v>
      </c>
      <c r="I753" s="26">
        <f t="shared" si="78"/>
        <v>58500</v>
      </c>
      <c r="J753" s="26">
        <f t="shared" si="79"/>
        <v>10140</v>
      </c>
      <c r="K753" s="32">
        <f t="shared" si="82"/>
        <v>68640</v>
      </c>
      <c r="L753" s="42"/>
      <c r="M753" s="34">
        <f t="shared" si="80"/>
        <v>48048</v>
      </c>
      <c r="N753" s="34">
        <f t="shared" si="83"/>
        <v>48048</v>
      </c>
      <c r="O753" s="34">
        <f t="shared" si="81"/>
        <v>20592</v>
      </c>
      <c r="P753" s="43">
        <v>44315</v>
      </c>
      <c r="Q753" s="43">
        <v>44679</v>
      </c>
      <c r="R753" s="20" t="s">
        <v>24</v>
      </c>
      <c r="S753" s="37" t="s">
        <v>1487</v>
      </c>
    </row>
    <row r="754" s="5" customFormat="1" ht="20.1" customHeight="1" spans="1:19">
      <c r="A754" s="20">
        <v>749</v>
      </c>
      <c r="B754" s="20" t="s">
        <v>1577</v>
      </c>
      <c r="C754" s="22" t="s">
        <v>3124</v>
      </c>
      <c r="D754" s="20">
        <v>1000</v>
      </c>
      <c r="E754" s="41">
        <v>27.12</v>
      </c>
      <c r="F754" s="24">
        <f t="shared" si="77"/>
        <v>36.8731563421829</v>
      </c>
      <c r="G754" s="25" t="s">
        <v>162</v>
      </c>
      <c r="H754" s="26">
        <v>300000</v>
      </c>
      <c r="I754" s="26">
        <f t="shared" si="78"/>
        <v>45000</v>
      </c>
      <c r="J754" s="26">
        <f t="shared" si="79"/>
        <v>7800</v>
      </c>
      <c r="K754" s="32">
        <f t="shared" si="82"/>
        <v>52800</v>
      </c>
      <c r="L754" s="42"/>
      <c r="M754" s="34">
        <f t="shared" si="80"/>
        <v>36960</v>
      </c>
      <c r="N754" s="34">
        <f t="shared" si="83"/>
        <v>36960</v>
      </c>
      <c r="O754" s="34">
        <f t="shared" si="81"/>
        <v>15840</v>
      </c>
      <c r="P754" s="43">
        <v>44316</v>
      </c>
      <c r="Q754" s="43">
        <v>44680</v>
      </c>
      <c r="R754" s="20" t="s">
        <v>24</v>
      </c>
      <c r="S754" s="37" t="s">
        <v>1277</v>
      </c>
    </row>
    <row r="755" s="5" customFormat="1" ht="20.1" customHeight="1" spans="1:19">
      <c r="A755" s="20">
        <v>750</v>
      </c>
      <c r="B755" s="20" t="s">
        <v>1574</v>
      </c>
      <c r="C755" s="22" t="s">
        <v>3125</v>
      </c>
      <c r="D755" s="20">
        <v>1400</v>
      </c>
      <c r="E755" s="41">
        <v>33.63</v>
      </c>
      <c r="F755" s="24">
        <f t="shared" si="77"/>
        <v>41.6294974724948</v>
      </c>
      <c r="G755" s="25" t="s">
        <v>162</v>
      </c>
      <c r="H755" s="26">
        <v>420000</v>
      </c>
      <c r="I755" s="26">
        <f t="shared" si="78"/>
        <v>63000</v>
      </c>
      <c r="J755" s="26">
        <f t="shared" si="79"/>
        <v>10920</v>
      </c>
      <c r="K755" s="32">
        <f t="shared" si="82"/>
        <v>73920</v>
      </c>
      <c r="L755" s="42"/>
      <c r="M755" s="34">
        <f t="shared" si="80"/>
        <v>51744</v>
      </c>
      <c r="N755" s="34">
        <f t="shared" si="83"/>
        <v>51744</v>
      </c>
      <c r="O755" s="34">
        <f t="shared" si="81"/>
        <v>22176</v>
      </c>
      <c r="P755" s="43">
        <v>44316</v>
      </c>
      <c r="Q755" s="43">
        <v>44680</v>
      </c>
      <c r="R755" s="20" t="s">
        <v>24</v>
      </c>
      <c r="S755" s="37" t="s">
        <v>1384</v>
      </c>
    </row>
    <row r="756" s="5" customFormat="1" ht="20.1" customHeight="1" spans="1:19">
      <c r="A756" s="20">
        <v>751</v>
      </c>
      <c r="B756" s="20" t="s">
        <v>1581</v>
      </c>
      <c r="C756" s="22" t="s">
        <v>3126</v>
      </c>
      <c r="D756" s="20">
        <v>1700</v>
      </c>
      <c r="E756" s="41">
        <v>47.64</v>
      </c>
      <c r="F756" s="24">
        <f t="shared" si="77"/>
        <v>35.6842989084803</v>
      </c>
      <c r="G756" s="25" t="s">
        <v>60</v>
      </c>
      <c r="H756" s="26">
        <v>510000</v>
      </c>
      <c r="I756" s="26">
        <f t="shared" si="78"/>
        <v>76500</v>
      </c>
      <c r="J756" s="26">
        <f t="shared" si="79"/>
        <v>13260</v>
      </c>
      <c r="K756" s="32">
        <f t="shared" si="82"/>
        <v>89760</v>
      </c>
      <c r="L756" s="42"/>
      <c r="M756" s="34">
        <f t="shared" si="80"/>
        <v>62832</v>
      </c>
      <c r="N756" s="34">
        <f t="shared" si="83"/>
        <v>62832</v>
      </c>
      <c r="O756" s="34">
        <f t="shared" si="81"/>
        <v>26928</v>
      </c>
      <c r="P756" s="43">
        <v>44319</v>
      </c>
      <c r="Q756" s="43">
        <v>44683</v>
      </c>
      <c r="R756" s="20" t="s">
        <v>24</v>
      </c>
      <c r="S756" s="37" t="s">
        <v>1378</v>
      </c>
    </row>
    <row r="757" s="5" customFormat="1" ht="20.1" customHeight="1" spans="1:19">
      <c r="A757" s="20">
        <v>752</v>
      </c>
      <c r="B757" s="20" t="s">
        <v>1583</v>
      </c>
      <c r="C757" s="22" t="s">
        <v>3127</v>
      </c>
      <c r="D757" s="20">
        <v>1500</v>
      </c>
      <c r="E757" s="41">
        <v>35.08</v>
      </c>
      <c r="F757" s="24">
        <f t="shared" si="77"/>
        <v>42.7594070695553</v>
      </c>
      <c r="G757" s="25" t="s">
        <v>70</v>
      </c>
      <c r="H757" s="26">
        <v>450000</v>
      </c>
      <c r="I757" s="26">
        <f t="shared" si="78"/>
        <v>67500</v>
      </c>
      <c r="J757" s="26">
        <f t="shared" si="79"/>
        <v>11700</v>
      </c>
      <c r="K757" s="32">
        <f t="shared" si="82"/>
        <v>79200</v>
      </c>
      <c r="L757" s="42"/>
      <c r="M757" s="34">
        <f t="shared" si="80"/>
        <v>55440</v>
      </c>
      <c r="N757" s="34">
        <f t="shared" si="83"/>
        <v>55440</v>
      </c>
      <c r="O757" s="34">
        <f t="shared" si="81"/>
        <v>23760</v>
      </c>
      <c r="P757" s="43">
        <v>44317</v>
      </c>
      <c r="Q757" s="43">
        <v>44681</v>
      </c>
      <c r="R757" s="20" t="s">
        <v>24</v>
      </c>
      <c r="S757" s="37" t="s">
        <v>1585</v>
      </c>
    </row>
    <row r="758" s="5" customFormat="1" ht="20.1" customHeight="1" spans="1:19">
      <c r="A758" s="20">
        <v>753</v>
      </c>
      <c r="B758" s="20" t="s">
        <v>1586</v>
      </c>
      <c r="C758" s="22" t="s">
        <v>3128</v>
      </c>
      <c r="D758" s="20">
        <v>600</v>
      </c>
      <c r="E758" s="41">
        <v>19.33</v>
      </c>
      <c r="F758" s="24">
        <f t="shared" si="77"/>
        <v>31.0398344542162</v>
      </c>
      <c r="G758" s="25" t="s">
        <v>60</v>
      </c>
      <c r="H758" s="26">
        <v>180000</v>
      </c>
      <c r="I758" s="26">
        <f t="shared" si="78"/>
        <v>27000</v>
      </c>
      <c r="J758" s="26">
        <f t="shared" si="79"/>
        <v>4680</v>
      </c>
      <c r="K758" s="32">
        <f t="shared" si="82"/>
        <v>31680</v>
      </c>
      <c r="L758" s="42"/>
      <c r="M758" s="34">
        <f t="shared" si="80"/>
        <v>22176</v>
      </c>
      <c r="N758" s="34">
        <f t="shared" si="83"/>
        <v>22176</v>
      </c>
      <c r="O758" s="34">
        <f t="shared" si="81"/>
        <v>9504</v>
      </c>
      <c r="P758" s="43">
        <v>44317</v>
      </c>
      <c r="Q758" s="43">
        <v>44681</v>
      </c>
      <c r="R758" s="20" t="s">
        <v>24</v>
      </c>
      <c r="S758" s="37" t="s">
        <v>1355</v>
      </c>
    </row>
    <row r="759" s="5" customFormat="1" ht="20.1" customHeight="1" spans="1:19">
      <c r="A759" s="20">
        <v>754</v>
      </c>
      <c r="B759" s="20" t="s">
        <v>1586</v>
      </c>
      <c r="C759" s="22" t="s">
        <v>3129</v>
      </c>
      <c r="D759" s="20">
        <v>800</v>
      </c>
      <c r="E759" s="41">
        <v>21.03</v>
      </c>
      <c r="F759" s="24">
        <f t="shared" si="77"/>
        <v>38.0408939610081</v>
      </c>
      <c r="G759" s="25" t="s">
        <v>60</v>
      </c>
      <c r="H759" s="26">
        <v>240000</v>
      </c>
      <c r="I759" s="26">
        <f t="shared" si="78"/>
        <v>36000</v>
      </c>
      <c r="J759" s="26">
        <f t="shared" si="79"/>
        <v>6240</v>
      </c>
      <c r="K759" s="32">
        <f t="shared" si="82"/>
        <v>42240</v>
      </c>
      <c r="L759" s="42"/>
      <c r="M759" s="34">
        <f t="shared" si="80"/>
        <v>29568</v>
      </c>
      <c r="N759" s="34">
        <f t="shared" si="83"/>
        <v>29568</v>
      </c>
      <c r="O759" s="34">
        <f t="shared" si="81"/>
        <v>12672</v>
      </c>
      <c r="P759" s="43">
        <v>44317</v>
      </c>
      <c r="Q759" s="43">
        <v>44681</v>
      </c>
      <c r="R759" s="20" t="s">
        <v>24</v>
      </c>
      <c r="S759" s="37" t="s">
        <v>1355</v>
      </c>
    </row>
    <row r="760" s="5" customFormat="1" ht="20.1" customHeight="1" spans="1:19">
      <c r="A760" s="20">
        <v>755</v>
      </c>
      <c r="B760" s="20" t="s">
        <v>1594</v>
      </c>
      <c r="C760" s="22" t="s">
        <v>3130</v>
      </c>
      <c r="D760" s="20">
        <v>1000</v>
      </c>
      <c r="E760" s="41">
        <v>23.5</v>
      </c>
      <c r="F760" s="24">
        <f t="shared" si="77"/>
        <v>42.5531914893617</v>
      </c>
      <c r="G760" s="25" t="s">
        <v>60</v>
      </c>
      <c r="H760" s="26">
        <v>300000</v>
      </c>
      <c r="I760" s="26">
        <f t="shared" si="78"/>
        <v>45000</v>
      </c>
      <c r="J760" s="26">
        <f t="shared" si="79"/>
        <v>7800</v>
      </c>
      <c r="K760" s="32">
        <f t="shared" si="82"/>
        <v>52800</v>
      </c>
      <c r="L760" s="42"/>
      <c r="M760" s="34">
        <f t="shared" si="80"/>
        <v>36960</v>
      </c>
      <c r="N760" s="34">
        <f t="shared" si="83"/>
        <v>36960</v>
      </c>
      <c r="O760" s="34">
        <f t="shared" si="81"/>
        <v>15840</v>
      </c>
      <c r="P760" s="43">
        <v>44324</v>
      </c>
      <c r="Q760" s="43">
        <v>44688</v>
      </c>
      <c r="R760" s="20" t="s">
        <v>24</v>
      </c>
      <c r="S760" s="37" t="s">
        <v>1596</v>
      </c>
    </row>
    <row r="761" s="5" customFormat="1" ht="20.1" customHeight="1" spans="1:19">
      <c r="A761" s="20">
        <v>756</v>
      </c>
      <c r="B761" s="20" t="s">
        <v>1597</v>
      </c>
      <c r="C761" s="22" t="s">
        <v>3131</v>
      </c>
      <c r="D761" s="20">
        <v>1400</v>
      </c>
      <c r="E761" s="41">
        <v>34.44</v>
      </c>
      <c r="F761" s="24">
        <f t="shared" si="77"/>
        <v>40.650406504065</v>
      </c>
      <c r="G761" s="25" t="s">
        <v>60</v>
      </c>
      <c r="H761" s="26">
        <v>420000</v>
      </c>
      <c r="I761" s="26">
        <f t="shared" si="78"/>
        <v>63000</v>
      </c>
      <c r="J761" s="26">
        <f t="shared" si="79"/>
        <v>10920</v>
      </c>
      <c r="K761" s="32">
        <f t="shared" si="82"/>
        <v>73920</v>
      </c>
      <c r="L761" s="42"/>
      <c r="M761" s="34">
        <f t="shared" si="80"/>
        <v>51744</v>
      </c>
      <c r="N761" s="34">
        <f t="shared" si="83"/>
        <v>51744</v>
      </c>
      <c r="O761" s="34">
        <f t="shared" si="81"/>
        <v>22176</v>
      </c>
      <c r="P761" s="43">
        <v>44317</v>
      </c>
      <c r="Q761" s="43">
        <v>44681</v>
      </c>
      <c r="R761" s="20" t="s">
        <v>24</v>
      </c>
      <c r="S761" s="37" t="s">
        <v>1599</v>
      </c>
    </row>
    <row r="762" s="5" customFormat="1" ht="20.1" customHeight="1" spans="1:19">
      <c r="A762" s="20">
        <v>757</v>
      </c>
      <c r="B762" s="20" t="s">
        <v>1600</v>
      </c>
      <c r="C762" s="22" t="s">
        <v>3132</v>
      </c>
      <c r="D762" s="20">
        <v>3000</v>
      </c>
      <c r="E762" s="41">
        <v>68.48</v>
      </c>
      <c r="F762" s="24">
        <f t="shared" si="77"/>
        <v>43.8084112149533</v>
      </c>
      <c r="G762" s="25" t="s">
        <v>60</v>
      </c>
      <c r="H762" s="26">
        <v>900000</v>
      </c>
      <c r="I762" s="26">
        <f t="shared" si="78"/>
        <v>135000</v>
      </c>
      <c r="J762" s="26">
        <f t="shared" si="79"/>
        <v>23400</v>
      </c>
      <c r="K762" s="32">
        <f t="shared" si="82"/>
        <v>158400</v>
      </c>
      <c r="L762" s="42"/>
      <c r="M762" s="34">
        <f t="shared" si="80"/>
        <v>110880</v>
      </c>
      <c r="N762" s="34">
        <f t="shared" si="83"/>
        <v>110880</v>
      </c>
      <c r="O762" s="34">
        <f t="shared" si="81"/>
        <v>47520</v>
      </c>
      <c r="P762" s="43">
        <v>44317</v>
      </c>
      <c r="Q762" s="43">
        <v>44681</v>
      </c>
      <c r="R762" s="20" t="s">
        <v>24</v>
      </c>
      <c r="S762" s="37" t="s">
        <v>1602</v>
      </c>
    </row>
    <row r="763" s="5" customFormat="1" ht="20.1" customHeight="1" spans="1:19">
      <c r="A763" s="20">
        <v>758</v>
      </c>
      <c r="B763" s="20" t="s">
        <v>1603</v>
      </c>
      <c r="C763" s="22" t="s">
        <v>3133</v>
      </c>
      <c r="D763" s="20">
        <v>1200</v>
      </c>
      <c r="E763" s="41">
        <v>28</v>
      </c>
      <c r="F763" s="24">
        <f t="shared" si="77"/>
        <v>42.8571428571429</v>
      </c>
      <c r="G763" s="25" t="s">
        <v>60</v>
      </c>
      <c r="H763" s="26">
        <v>360000</v>
      </c>
      <c r="I763" s="26">
        <f t="shared" si="78"/>
        <v>54000</v>
      </c>
      <c r="J763" s="26">
        <f t="shared" si="79"/>
        <v>9360</v>
      </c>
      <c r="K763" s="32">
        <f t="shared" si="82"/>
        <v>63360</v>
      </c>
      <c r="L763" s="42"/>
      <c r="M763" s="34">
        <f t="shared" si="80"/>
        <v>44352</v>
      </c>
      <c r="N763" s="34">
        <f t="shared" si="83"/>
        <v>44352</v>
      </c>
      <c r="O763" s="34">
        <f t="shared" si="81"/>
        <v>19008</v>
      </c>
      <c r="P763" s="43">
        <v>44322</v>
      </c>
      <c r="Q763" s="43">
        <v>44686</v>
      </c>
      <c r="R763" s="20" t="s">
        <v>24</v>
      </c>
      <c r="S763" s="37" t="s">
        <v>1605</v>
      </c>
    </row>
    <row r="764" s="5" customFormat="1" ht="20.1" customHeight="1" spans="1:19">
      <c r="A764" s="20">
        <v>759</v>
      </c>
      <c r="B764" s="20" t="s">
        <v>1542</v>
      </c>
      <c r="C764" s="22" t="s">
        <v>3134</v>
      </c>
      <c r="D764" s="20">
        <v>1000</v>
      </c>
      <c r="E764" s="41">
        <v>39.4</v>
      </c>
      <c r="F764" s="24">
        <f t="shared" si="77"/>
        <v>25.3807106598985</v>
      </c>
      <c r="G764" s="25" t="s">
        <v>60</v>
      </c>
      <c r="H764" s="26">
        <v>300000</v>
      </c>
      <c r="I764" s="26">
        <f t="shared" si="78"/>
        <v>45000</v>
      </c>
      <c r="J764" s="26">
        <f t="shared" si="79"/>
        <v>7800</v>
      </c>
      <c r="K764" s="32">
        <f t="shared" si="82"/>
        <v>52800</v>
      </c>
      <c r="L764" s="42"/>
      <c r="M764" s="34">
        <f t="shared" si="80"/>
        <v>36960</v>
      </c>
      <c r="N764" s="34">
        <f t="shared" si="83"/>
        <v>36960</v>
      </c>
      <c r="O764" s="34">
        <f t="shared" si="81"/>
        <v>15840</v>
      </c>
      <c r="P764" s="43">
        <v>44321</v>
      </c>
      <c r="Q764" s="43">
        <v>44685</v>
      </c>
      <c r="R764" s="20" t="s">
        <v>24</v>
      </c>
      <c r="S764" s="37" t="s">
        <v>3135</v>
      </c>
    </row>
    <row r="765" s="5" customFormat="1" ht="20.1" customHeight="1" spans="1:19">
      <c r="A765" s="20">
        <v>760</v>
      </c>
      <c r="B765" s="20" t="s">
        <v>1549</v>
      </c>
      <c r="C765" s="22" t="s">
        <v>3136</v>
      </c>
      <c r="D765" s="20">
        <v>2290</v>
      </c>
      <c r="E765" s="41">
        <v>54.34</v>
      </c>
      <c r="F765" s="24">
        <f t="shared" si="77"/>
        <v>42.1420684578579</v>
      </c>
      <c r="G765" s="25" t="s">
        <v>60</v>
      </c>
      <c r="H765" s="26">
        <v>687000</v>
      </c>
      <c r="I765" s="26">
        <f t="shared" si="78"/>
        <v>103050</v>
      </c>
      <c r="J765" s="26">
        <f t="shared" si="79"/>
        <v>17862</v>
      </c>
      <c r="K765" s="32">
        <f t="shared" si="82"/>
        <v>120912</v>
      </c>
      <c r="L765" s="42"/>
      <c r="M765" s="34">
        <f t="shared" si="80"/>
        <v>84638.4</v>
      </c>
      <c r="N765" s="34">
        <f t="shared" si="83"/>
        <v>84638.4</v>
      </c>
      <c r="O765" s="34">
        <f t="shared" si="81"/>
        <v>36273.6</v>
      </c>
      <c r="P765" s="43">
        <v>44328</v>
      </c>
      <c r="Q765" s="43">
        <v>44692</v>
      </c>
      <c r="R765" s="20" t="s">
        <v>24</v>
      </c>
      <c r="S765" s="37" t="s">
        <v>1551</v>
      </c>
    </row>
    <row r="766" s="5" customFormat="1" ht="20.1" customHeight="1" spans="1:19">
      <c r="A766" s="20">
        <v>761</v>
      </c>
      <c r="B766" s="20" t="s">
        <v>1606</v>
      </c>
      <c r="C766" s="22" t="s">
        <v>3137</v>
      </c>
      <c r="D766" s="20">
        <v>4000</v>
      </c>
      <c r="E766" s="41">
        <v>98.53</v>
      </c>
      <c r="F766" s="24">
        <f t="shared" si="77"/>
        <v>40.5967725565818</v>
      </c>
      <c r="G766" s="25" t="s">
        <v>162</v>
      </c>
      <c r="H766" s="26">
        <v>1200000</v>
      </c>
      <c r="I766" s="26">
        <f t="shared" si="78"/>
        <v>180000</v>
      </c>
      <c r="J766" s="26">
        <f t="shared" si="79"/>
        <v>31200</v>
      </c>
      <c r="K766" s="32">
        <f t="shared" si="82"/>
        <v>211200</v>
      </c>
      <c r="L766" s="42"/>
      <c r="M766" s="34">
        <f t="shared" si="80"/>
        <v>147840</v>
      </c>
      <c r="N766" s="34">
        <f t="shared" si="83"/>
        <v>147840</v>
      </c>
      <c r="O766" s="34">
        <f t="shared" si="81"/>
        <v>63360</v>
      </c>
      <c r="P766" s="43">
        <v>44339</v>
      </c>
      <c r="Q766" s="43">
        <v>44703</v>
      </c>
      <c r="R766" s="20" t="s">
        <v>24</v>
      </c>
      <c r="S766" s="37" t="s">
        <v>1608</v>
      </c>
    </row>
    <row r="767" s="5" customFormat="1" ht="20.1" customHeight="1" spans="1:19">
      <c r="A767" s="20">
        <v>762</v>
      </c>
      <c r="B767" s="20" t="s">
        <v>1632</v>
      </c>
      <c r="C767" s="22" t="s">
        <v>3138</v>
      </c>
      <c r="D767" s="20">
        <v>2000</v>
      </c>
      <c r="E767" s="41">
        <v>46</v>
      </c>
      <c r="F767" s="24">
        <f t="shared" si="77"/>
        <v>43.4782608695652</v>
      </c>
      <c r="G767" s="25" t="s">
        <v>60</v>
      </c>
      <c r="H767" s="26">
        <v>600000</v>
      </c>
      <c r="I767" s="26">
        <f t="shared" si="78"/>
        <v>90000</v>
      </c>
      <c r="J767" s="26">
        <f t="shared" si="79"/>
        <v>15600</v>
      </c>
      <c r="K767" s="32">
        <f t="shared" si="82"/>
        <v>105600</v>
      </c>
      <c r="L767" s="42"/>
      <c r="M767" s="34">
        <f t="shared" si="80"/>
        <v>73920</v>
      </c>
      <c r="N767" s="34">
        <f t="shared" si="83"/>
        <v>73920</v>
      </c>
      <c r="O767" s="34">
        <f t="shared" si="81"/>
        <v>31680</v>
      </c>
      <c r="P767" s="43">
        <v>44323</v>
      </c>
      <c r="Q767" s="43">
        <v>44687</v>
      </c>
      <c r="R767" s="20" t="s">
        <v>24</v>
      </c>
      <c r="S767" s="37" t="s">
        <v>1634</v>
      </c>
    </row>
    <row r="768" s="5" customFormat="1" ht="20.1" customHeight="1" spans="1:19">
      <c r="A768" s="20">
        <v>763</v>
      </c>
      <c r="B768" s="20" t="s">
        <v>1609</v>
      </c>
      <c r="C768" s="22" t="s">
        <v>3139</v>
      </c>
      <c r="D768" s="20">
        <v>2800</v>
      </c>
      <c r="E768" s="41">
        <v>65.7</v>
      </c>
      <c r="F768" s="24">
        <f t="shared" si="77"/>
        <v>42.6179604261796</v>
      </c>
      <c r="G768" s="25" t="s">
        <v>60</v>
      </c>
      <c r="H768" s="26">
        <v>840000</v>
      </c>
      <c r="I768" s="26">
        <f t="shared" si="78"/>
        <v>126000</v>
      </c>
      <c r="J768" s="26">
        <f t="shared" si="79"/>
        <v>21840</v>
      </c>
      <c r="K768" s="32">
        <f t="shared" si="82"/>
        <v>147840</v>
      </c>
      <c r="L768" s="42"/>
      <c r="M768" s="34">
        <f t="shared" si="80"/>
        <v>103488</v>
      </c>
      <c r="N768" s="34">
        <f t="shared" si="83"/>
        <v>103488</v>
      </c>
      <c r="O768" s="34">
        <f t="shared" si="81"/>
        <v>44352</v>
      </c>
      <c r="P768" s="43">
        <v>44323</v>
      </c>
      <c r="Q768" s="43">
        <v>44687</v>
      </c>
      <c r="R768" s="20" t="s">
        <v>24</v>
      </c>
      <c r="S768" s="37" t="s">
        <v>1611</v>
      </c>
    </row>
    <row r="769" s="5" customFormat="1" ht="20.1" customHeight="1" spans="1:19">
      <c r="A769" s="20">
        <v>764</v>
      </c>
      <c r="B769" s="20" t="s">
        <v>1612</v>
      </c>
      <c r="C769" s="22" t="s">
        <v>3140</v>
      </c>
      <c r="D769" s="20">
        <v>2500</v>
      </c>
      <c r="E769" s="41">
        <v>57.01</v>
      </c>
      <c r="F769" s="24">
        <f t="shared" si="77"/>
        <v>43.8519557972286</v>
      </c>
      <c r="G769" s="25" t="s">
        <v>60</v>
      </c>
      <c r="H769" s="26">
        <v>750000</v>
      </c>
      <c r="I769" s="26">
        <f t="shared" si="78"/>
        <v>112500</v>
      </c>
      <c r="J769" s="26">
        <f t="shared" si="79"/>
        <v>19500</v>
      </c>
      <c r="K769" s="32">
        <f t="shared" si="82"/>
        <v>132000</v>
      </c>
      <c r="L769" s="42"/>
      <c r="M769" s="34">
        <f t="shared" si="80"/>
        <v>92400</v>
      </c>
      <c r="N769" s="34">
        <f t="shared" si="83"/>
        <v>92400</v>
      </c>
      <c r="O769" s="34">
        <f t="shared" si="81"/>
        <v>39600</v>
      </c>
      <c r="P769" s="43">
        <v>44324</v>
      </c>
      <c r="Q769" s="43">
        <v>44688</v>
      </c>
      <c r="R769" s="20" t="s">
        <v>27</v>
      </c>
      <c r="S769" s="37" t="s">
        <v>1184</v>
      </c>
    </row>
    <row r="770" s="5" customFormat="1" ht="20.1" customHeight="1" spans="1:19">
      <c r="A770" s="20">
        <v>765</v>
      </c>
      <c r="B770" s="20" t="s">
        <v>1577</v>
      </c>
      <c r="C770" s="22" t="s">
        <v>3141</v>
      </c>
      <c r="D770" s="20">
        <v>1000</v>
      </c>
      <c r="E770" s="41">
        <v>26.14</v>
      </c>
      <c r="F770" s="24">
        <f t="shared" si="77"/>
        <v>38.2555470543229</v>
      </c>
      <c r="G770" s="25" t="s">
        <v>162</v>
      </c>
      <c r="H770" s="26">
        <v>300000</v>
      </c>
      <c r="I770" s="26">
        <f t="shared" si="78"/>
        <v>45000</v>
      </c>
      <c r="J770" s="26">
        <f t="shared" si="79"/>
        <v>7800</v>
      </c>
      <c r="K770" s="32">
        <f t="shared" si="82"/>
        <v>52800</v>
      </c>
      <c r="L770" s="42"/>
      <c r="M770" s="34">
        <f t="shared" si="80"/>
        <v>36960</v>
      </c>
      <c r="N770" s="34">
        <f t="shared" si="83"/>
        <v>36960</v>
      </c>
      <c r="O770" s="34">
        <f t="shared" si="81"/>
        <v>15840</v>
      </c>
      <c r="P770" s="43">
        <v>44316</v>
      </c>
      <c r="Q770" s="43">
        <v>44680</v>
      </c>
      <c r="R770" s="20" t="s">
        <v>24</v>
      </c>
      <c r="S770" s="37" t="s">
        <v>1277</v>
      </c>
    </row>
    <row r="771" s="5" customFormat="1" ht="20.1" customHeight="1" spans="1:19">
      <c r="A771" s="20">
        <v>766</v>
      </c>
      <c r="B771" s="20" t="s">
        <v>3142</v>
      </c>
      <c r="C771" s="22" t="s">
        <v>3143</v>
      </c>
      <c r="D771" s="20">
        <v>1500</v>
      </c>
      <c r="E771" s="41">
        <v>31.68</v>
      </c>
      <c r="F771" s="24">
        <f t="shared" si="77"/>
        <v>47.3484848484849</v>
      </c>
      <c r="G771" s="25" t="s">
        <v>60</v>
      </c>
      <c r="H771" s="26">
        <v>450000</v>
      </c>
      <c r="I771" s="26">
        <f t="shared" si="78"/>
        <v>67500</v>
      </c>
      <c r="J771" s="26">
        <f t="shared" si="79"/>
        <v>11700</v>
      </c>
      <c r="K771" s="32">
        <f t="shared" si="82"/>
        <v>79200</v>
      </c>
      <c r="L771" s="42"/>
      <c r="M771" s="34">
        <f t="shared" si="80"/>
        <v>55440</v>
      </c>
      <c r="N771" s="34">
        <f t="shared" si="83"/>
        <v>55440</v>
      </c>
      <c r="O771" s="34">
        <f t="shared" si="81"/>
        <v>23760</v>
      </c>
      <c r="P771" s="43">
        <v>44323</v>
      </c>
      <c r="Q771" s="43">
        <v>44687</v>
      </c>
      <c r="R771" s="20" t="s">
        <v>24</v>
      </c>
      <c r="S771" s="37" t="s">
        <v>1257</v>
      </c>
    </row>
    <row r="772" s="5" customFormat="1" ht="20.1" customHeight="1" spans="1:19">
      <c r="A772" s="20">
        <v>767</v>
      </c>
      <c r="B772" s="20" t="s">
        <v>1616</v>
      </c>
      <c r="C772" s="22" t="s">
        <v>3144</v>
      </c>
      <c r="D772" s="20">
        <v>1350</v>
      </c>
      <c r="E772" s="41">
        <v>32.66</v>
      </c>
      <c r="F772" s="24">
        <f t="shared" si="77"/>
        <v>41.3349663196571</v>
      </c>
      <c r="G772" s="25" t="s">
        <v>64</v>
      </c>
      <c r="H772" s="26">
        <v>405000</v>
      </c>
      <c r="I772" s="26">
        <f t="shared" si="78"/>
        <v>60750</v>
      </c>
      <c r="J772" s="26">
        <f t="shared" si="79"/>
        <v>10530</v>
      </c>
      <c r="K772" s="32">
        <f t="shared" si="82"/>
        <v>71280</v>
      </c>
      <c r="L772" s="42"/>
      <c r="M772" s="34">
        <f t="shared" si="80"/>
        <v>49896</v>
      </c>
      <c r="N772" s="34">
        <f t="shared" si="83"/>
        <v>49896</v>
      </c>
      <c r="O772" s="34">
        <f t="shared" si="81"/>
        <v>21384</v>
      </c>
      <c r="P772" s="43">
        <v>44316</v>
      </c>
      <c r="Q772" s="43">
        <v>44680</v>
      </c>
      <c r="R772" s="20" t="s">
        <v>24</v>
      </c>
      <c r="S772" s="37" t="s">
        <v>1618</v>
      </c>
    </row>
    <row r="773" s="5" customFormat="1" ht="20.1" customHeight="1" spans="1:19">
      <c r="A773" s="20">
        <v>768</v>
      </c>
      <c r="B773" s="20" t="s">
        <v>1619</v>
      </c>
      <c r="C773" s="22" t="s">
        <v>3145</v>
      </c>
      <c r="D773" s="20">
        <v>1800</v>
      </c>
      <c r="E773" s="41">
        <v>46.98</v>
      </c>
      <c r="F773" s="24">
        <f t="shared" si="77"/>
        <v>38.3141762452107</v>
      </c>
      <c r="G773" s="25" t="s">
        <v>64</v>
      </c>
      <c r="H773" s="26">
        <v>540000</v>
      </c>
      <c r="I773" s="26">
        <f t="shared" si="78"/>
        <v>81000</v>
      </c>
      <c r="J773" s="26">
        <f t="shared" si="79"/>
        <v>14040</v>
      </c>
      <c r="K773" s="32">
        <f t="shared" si="82"/>
        <v>95040</v>
      </c>
      <c r="L773" s="42"/>
      <c r="M773" s="34">
        <f t="shared" si="80"/>
        <v>66528</v>
      </c>
      <c r="N773" s="34">
        <f t="shared" si="83"/>
        <v>66528</v>
      </c>
      <c r="O773" s="34">
        <f t="shared" si="81"/>
        <v>28512</v>
      </c>
      <c r="P773" s="43">
        <v>44316</v>
      </c>
      <c r="Q773" s="43">
        <v>44680</v>
      </c>
      <c r="R773" s="20" t="s">
        <v>24</v>
      </c>
      <c r="S773" s="37" t="s">
        <v>1621</v>
      </c>
    </row>
    <row r="774" s="5" customFormat="1" ht="20.1" customHeight="1" spans="1:19">
      <c r="A774" s="20">
        <v>769</v>
      </c>
      <c r="B774" s="20" t="s">
        <v>1619</v>
      </c>
      <c r="C774" s="22" t="s">
        <v>3146</v>
      </c>
      <c r="D774" s="20">
        <v>2200</v>
      </c>
      <c r="E774" s="41">
        <v>53.11</v>
      </c>
      <c r="F774" s="24">
        <f t="shared" ref="F774:F837" si="84">D774/E774</f>
        <v>41.4234607418565</v>
      </c>
      <c r="G774" s="25" t="s">
        <v>162</v>
      </c>
      <c r="H774" s="26">
        <v>660000</v>
      </c>
      <c r="I774" s="26">
        <f t="shared" ref="I774:I837" si="85">H774*15%</f>
        <v>99000</v>
      </c>
      <c r="J774" s="26">
        <f t="shared" ref="J774:J837" si="86">H774*2.6%</f>
        <v>17160</v>
      </c>
      <c r="K774" s="32">
        <f t="shared" si="82"/>
        <v>116160</v>
      </c>
      <c r="L774" s="42"/>
      <c r="M774" s="34">
        <f t="shared" ref="M774:M837" si="87">K774*0.7</f>
        <v>81312</v>
      </c>
      <c r="N774" s="34">
        <f t="shared" si="83"/>
        <v>81312</v>
      </c>
      <c r="O774" s="34">
        <f t="shared" ref="O774:O837" si="88">K774*0.3</f>
        <v>34848</v>
      </c>
      <c r="P774" s="43">
        <v>44316</v>
      </c>
      <c r="Q774" s="43">
        <v>44680</v>
      </c>
      <c r="R774" s="20" t="s">
        <v>24</v>
      </c>
      <c r="S774" s="37" t="s">
        <v>1621</v>
      </c>
    </row>
    <row r="775" s="5" customFormat="1" ht="20.1" customHeight="1" spans="1:19">
      <c r="A775" s="20">
        <v>770</v>
      </c>
      <c r="B775" s="20" t="s">
        <v>3147</v>
      </c>
      <c r="C775" s="22" t="s">
        <v>3148</v>
      </c>
      <c r="D775" s="20">
        <v>1400</v>
      </c>
      <c r="E775" s="41">
        <v>33.63</v>
      </c>
      <c r="F775" s="24">
        <f t="shared" si="84"/>
        <v>41.6294974724948</v>
      </c>
      <c r="G775" s="25" t="s">
        <v>60</v>
      </c>
      <c r="H775" s="26">
        <v>420000</v>
      </c>
      <c r="I775" s="26">
        <f t="shared" si="85"/>
        <v>63000</v>
      </c>
      <c r="J775" s="26">
        <f t="shared" si="86"/>
        <v>10920</v>
      </c>
      <c r="K775" s="32">
        <f t="shared" ref="K775:K838" si="89">I775+J775</f>
        <v>73920</v>
      </c>
      <c r="L775" s="42"/>
      <c r="M775" s="34">
        <f t="shared" si="87"/>
        <v>51744</v>
      </c>
      <c r="N775" s="34">
        <f t="shared" ref="N775:N838" si="90">L775+M775</f>
        <v>51744</v>
      </c>
      <c r="O775" s="34">
        <f t="shared" si="88"/>
        <v>22176</v>
      </c>
      <c r="P775" s="43">
        <v>44314</v>
      </c>
      <c r="Q775" s="43">
        <v>44678</v>
      </c>
      <c r="R775" s="20" t="s">
        <v>24</v>
      </c>
      <c r="S775" s="37" t="s">
        <v>1608</v>
      </c>
    </row>
    <row r="776" s="5" customFormat="1" ht="20.1" customHeight="1" spans="1:19">
      <c r="A776" s="20">
        <v>771</v>
      </c>
      <c r="B776" s="20" t="s">
        <v>1623</v>
      </c>
      <c r="C776" s="22" t="s">
        <v>3149</v>
      </c>
      <c r="D776" s="20">
        <v>1500</v>
      </c>
      <c r="E776" s="41">
        <v>40.2</v>
      </c>
      <c r="F776" s="24">
        <f t="shared" si="84"/>
        <v>37.3134328358209</v>
      </c>
      <c r="G776" s="25" t="s">
        <v>70</v>
      </c>
      <c r="H776" s="26">
        <v>450000</v>
      </c>
      <c r="I776" s="26">
        <f t="shared" si="85"/>
        <v>67500</v>
      </c>
      <c r="J776" s="26">
        <f t="shared" si="86"/>
        <v>11700</v>
      </c>
      <c r="K776" s="32">
        <f t="shared" si="89"/>
        <v>79200</v>
      </c>
      <c r="L776" s="42"/>
      <c r="M776" s="34">
        <f t="shared" si="87"/>
        <v>55440</v>
      </c>
      <c r="N776" s="34">
        <f t="shared" si="90"/>
        <v>55440</v>
      </c>
      <c r="O776" s="34">
        <f t="shared" si="88"/>
        <v>23760</v>
      </c>
      <c r="P776" s="43">
        <v>44316</v>
      </c>
      <c r="Q776" s="43">
        <v>44680</v>
      </c>
      <c r="R776" s="20" t="s">
        <v>27</v>
      </c>
      <c r="S776" s="37" t="s">
        <v>1184</v>
      </c>
    </row>
    <row r="777" s="5" customFormat="1" ht="20.1" customHeight="1" spans="1:19">
      <c r="A777" s="20">
        <v>772</v>
      </c>
      <c r="B777" s="20" t="s">
        <v>1625</v>
      </c>
      <c r="C777" s="22" t="s">
        <v>3150</v>
      </c>
      <c r="D777" s="20">
        <v>3000</v>
      </c>
      <c r="E777" s="41">
        <v>69.41</v>
      </c>
      <c r="F777" s="24">
        <f t="shared" si="84"/>
        <v>43.2214378331653</v>
      </c>
      <c r="G777" s="25" t="s">
        <v>60</v>
      </c>
      <c r="H777" s="26">
        <v>900000</v>
      </c>
      <c r="I777" s="26">
        <f t="shared" si="85"/>
        <v>135000</v>
      </c>
      <c r="J777" s="26">
        <f t="shared" si="86"/>
        <v>23400</v>
      </c>
      <c r="K777" s="32">
        <f t="shared" si="89"/>
        <v>158400</v>
      </c>
      <c r="L777" s="42"/>
      <c r="M777" s="34">
        <f t="shared" si="87"/>
        <v>110880</v>
      </c>
      <c r="N777" s="34">
        <f t="shared" si="90"/>
        <v>110880</v>
      </c>
      <c r="O777" s="34">
        <f t="shared" si="88"/>
        <v>47520</v>
      </c>
      <c r="P777" s="43">
        <v>44323</v>
      </c>
      <c r="Q777" s="43">
        <v>44687</v>
      </c>
      <c r="R777" s="20" t="s">
        <v>24</v>
      </c>
      <c r="S777" s="37" t="s">
        <v>1277</v>
      </c>
    </row>
    <row r="778" s="5" customFormat="1" ht="20.1" customHeight="1" spans="1:19">
      <c r="A778" s="20">
        <v>773</v>
      </c>
      <c r="B778" s="20" t="s">
        <v>1627</v>
      </c>
      <c r="C778" s="22" t="s">
        <v>3151</v>
      </c>
      <c r="D778" s="20">
        <v>2850</v>
      </c>
      <c r="E778" s="41">
        <v>65.46</v>
      </c>
      <c r="F778" s="24">
        <f t="shared" si="84"/>
        <v>43.5380384967919</v>
      </c>
      <c r="G778" s="25" t="s">
        <v>60</v>
      </c>
      <c r="H778" s="26">
        <v>855000</v>
      </c>
      <c r="I778" s="26">
        <f t="shared" si="85"/>
        <v>128250</v>
      </c>
      <c r="J778" s="26">
        <f t="shared" si="86"/>
        <v>22230</v>
      </c>
      <c r="K778" s="32">
        <f t="shared" si="89"/>
        <v>150480</v>
      </c>
      <c r="L778" s="42"/>
      <c r="M778" s="34">
        <f t="shared" si="87"/>
        <v>105336</v>
      </c>
      <c r="N778" s="34">
        <f t="shared" si="90"/>
        <v>105336</v>
      </c>
      <c r="O778" s="34">
        <f t="shared" si="88"/>
        <v>45144</v>
      </c>
      <c r="P778" s="43">
        <v>44323</v>
      </c>
      <c r="Q778" s="43">
        <v>44687</v>
      </c>
      <c r="R778" s="20" t="s">
        <v>24</v>
      </c>
      <c r="S778" s="37" t="s">
        <v>1230</v>
      </c>
    </row>
    <row r="779" s="5" customFormat="1" ht="20.1" customHeight="1" spans="1:19">
      <c r="A779" s="20">
        <v>774</v>
      </c>
      <c r="B779" s="20" t="s">
        <v>1627</v>
      </c>
      <c r="C779" s="22" t="s">
        <v>3152</v>
      </c>
      <c r="D779" s="20">
        <v>1300</v>
      </c>
      <c r="E779" s="41">
        <v>30.67</v>
      </c>
      <c r="F779" s="24">
        <f t="shared" si="84"/>
        <v>42.3866970981415</v>
      </c>
      <c r="G779" s="25" t="s">
        <v>60</v>
      </c>
      <c r="H779" s="26">
        <v>390000</v>
      </c>
      <c r="I779" s="26">
        <f t="shared" si="85"/>
        <v>58500</v>
      </c>
      <c r="J779" s="26">
        <f t="shared" si="86"/>
        <v>10140</v>
      </c>
      <c r="K779" s="32">
        <f t="shared" si="89"/>
        <v>68640</v>
      </c>
      <c r="L779" s="42"/>
      <c r="M779" s="34">
        <f t="shared" si="87"/>
        <v>48048</v>
      </c>
      <c r="N779" s="34">
        <f t="shared" si="90"/>
        <v>48048</v>
      </c>
      <c r="O779" s="34">
        <f t="shared" si="88"/>
        <v>20592</v>
      </c>
      <c r="P779" s="43">
        <v>44323</v>
      </c>
      <c r="Q779" s="43">
        <v>44687</v>
      </c>
      <c r="R779" s="20" t="s">
        <v>24</v>
      </c>
      <c r="S779" s="37" t="s">
        <v>1230</v>
      </c>
    </row>
    <row r="780" s="5" customFormat="1" ht="20.1" customHeight="1" spans="1:19">
      <c r="A780" s="20">
        <v>775</v>
      </c>
      <c r="B780" s="20" t="s">
        <v>1614</v>
      </c>
      <c r="C780" s="22" t="s">
        <v>3153</v>
      </c>
      <c r="D780" s="20">
        <v>3000</v>
      </c>
      <c r="E780" s="41">
        <v>90.93</v>
      </c>
      <c r="F780" s="24">
        <f t="shared" si="84"/>
        <v>32.9924117452986</v>
      </c>
      <c r="G780" s="25" t="s">
        <v>60</v>
      </c>
      <c r="H780" s="26">
        <v>900000</v>
      </c>
      <c r="I780" s="26">
        <f t="shared" si="85"/>
        <v>135000</v>
      </c>
      <c r="J780" s="26">
        <f t="shared" si="86"/>
        <v>23400</v>
      </c>
      <c r="K780" s="32">
        <f t="shared" si="89"/>
        <v>158400</v>
      </c>
      <c r="L780" s="42"/>
      <c r="M780" s="34">
        <f t="shared" si="87"/>
        <v>110880</v>
      </c>
      <c r="N780" s="34">
        <f t="shared" si="90"/>
        <v>110880</v>
      </c>
      <c r="O780" s="34">
        <f t="shared" si="88"/>
        <v>47520</v>
      </c>
      <c r="P780" s="43">
        <v>44316</v>
      </c>
      <c r="Q780" s="43">
        <v>44680</v>
      </c>
      <c r="R780" s="20" t="s">
        <v>24</v>
      </c>
      <c r="S780" s="37" t="s">
        <v>1277</v>
      </c>
    </row>
    <row r="781" s="5" customFormat="1" ht="20.1" customHeight="1" spans="1:19">
      <c r="A781" s="20">
        <v>776</v>
      </c>
      <c r="B781" s="20" t="s">
        <v>1630</v>
      </c>
      <c r="C781" s="22" t="s">
        <v>3154</v>
      </c>
      <c r="D781" s="20">
        <v>1860</v>
      </c>
      <c r="E781" s="41">
        <v>44.55</v>
      </c>
      <c r="F781" s="24">
        <f t="shared" si="84"/>
        <v>41.7508417508418</v>
      </c>
      <c r="G781" s="25" t="s">
        <v>60</v>
      </c>
      <c r="H781" s="26">
        <v>558000</v>
      </c>
      <c r="I781" s="26">
        <f t="shared" si="85"/>
        <v>83700</v>
      </c>
      <c r="J781" s="26">
        <f t="shared" si="86"/>
        <v>14508</v>
      </c>
      <c r="K781" s="32">
        <f t="shared" si="89"/>
        <v>98208</v>
      </c>
      <c r="L781" s="42"/>
      <c r="M781" s="34">
        <f t="shared" si="87"/>
        <v>68745.6</v>
      </c>
      <c r="N781" s="34">
        <f t="shared" si="90"/>
        <v>68745.6</v>
      </c>
      <c r="O781" s="34">
        <f t="shared" si="88"/>
        <v>29462.4</v>
      </c>
      <c r="P781" s="43">
        <v>44318</v>
      </c>
      <c r="Q781" s="43">
        <v>44682</v>
      </c>
      <c r="R781" s="20" t="s">
        <v>24</v>
      </c>
      <c r="S781" s="37" t="s">
        <v>1277</v>
      </c>
    </row>
    <row r="782" s="5" customFormat="1" ht="20.1" customHeight="1" spans="1:19">
      <c r="A782" s="20">
        <v>777</v>
      </c>
      <c r="B782" s="20" t="s">
        <v>1632</v>
      </c>
      <c r="C782" s="22" t="s">
        <v>3155</v>
      </c>
      <c r="D782" s="20">
        <v>2200</v>
      </c>
      <c r="E782" s="41">
        <v>50.05</v>
      </c>
      <c r="F782" s="24">
        <f t="shared" si="84"/>
        <v>43.956043956044</v>
      </c>
      <c r="G782" s="25" t="s">
        <v>60</v>
      </c>
      <c r="H782" s="26">
        <v>660000</v>
      </c>
      <c r="I782" s="26">
        <f t="shared" si="85"/>
        <v>99000</v>
      </c>
      <c r="J782" s="26">
        <f t="shared" si="86"/>
        <v>17160</v>
      </c>
      <c r="K782" s="32">
        <f t="shared" si="89"/>
        <v>116160</v>
      </c>
      <c r="L782" s="42"/>
      <c r="M782" s="34">
        <f t="shared" si="87"/>
        <v>81312</v>
      </c>
      <c r="N782" s="34">
        <f t="shared" si="90"/>
        <v>81312</v>
      </c>
      <c r="O782" s="34">
        <f t="shared" si="88"/>
        <v>34848</v>
      </c>
      <c r="P782" s="43">
        <v>44323</v>
      </c>
      <c r="Q782" s="43">
        <v>44687</v>
      </c>
      <c r="R782" s="20" t="s">
        <v>24</v>
      </c>
      <c r="S782" s="37" t="s">
        <v>1634</v>
      </c>
    </row>
    <row r="783" s="5" customFormat="1" ht="20.1" customHeight="1" spans="1:19">
      <c r="A783" s="20">
        <v>778</v>
      </c>
      <c r="B783" s="20" t="s">
        <v>1635</v>
      </c>
      <c r="C783" s="22" t="s">
        <v>3156</v>
      </c>
      <c r="D783" s="20">
        <v>820</v>
      </c>
      <c r="E783" s="41">
        <v>18.9</v>
      </c>
      <c r="F783" s="24">
        <f t="shared" si="84"/>
        <v>43.3862433862434</v>
      </c>
      <c r="G783" s="25" t="s">
        <v>60</v>
      </c>
      <c r="H783" s="26">
        <v>246000</v>
      </c>
      <c r="I783" s="26">
        <f t="shared" si="85"/>
        <v>36900</v>
      </c>
      <c r="J783" s="26">
        <f t="shared" si="86"/>
        <v>6396</v>
      </c>
      <c r="K783" s="32">
        <f t="shared" si="89"/>
        <v>43296</v>
      </c>
      <c r="L783" s="42"/>
      <c r="M783" s="34">
        <f t="shared" si="87"/>
        <v>30307.2</v>
      </c>
      <c r="N783" s="34">
        <f t="shared" si="90"/>
        <v>30307.2</v>
      </c>
      <c r="O783" s="34">
        <f t="shared" si="88"/>
        <v>12988.8</v>
      </c>
      <c r="P783" s="43">
        <v>44325</v>
      </c>
      <c r="Q783" s="43">
        <v>44689</v>
      </c>
      <c r="R783" s="20" t="s">
        <v>24</v>
      </c>
      <c r="S783" s="37" t="s">
        <v>1277</v>
      </c>
    </row>
    <row r="784" s="5" customFormat="1" ht="20.1" customHeight="1" spans="1:19">
      <c r="A784" s="20">
        <v>779</v>
      </c>
      <c r="B784" s="20" t="s">
        <v>1649</v>
      </c>
      <c r="C784" s="22" t="s">
        <v>3157</v>
      </c>
      <c r="D784" s="20">
        <v>1700</v>
      </c>
      <c r="E784" s="41">
        <v>40.07</v>
      </c>
      <c r="F784" s="24">
        <f t="shared" si="84"/>
        <v>42.4257549288745</v>
      </c>
      <c r="G784" s="25" t="s">
        <v>60</v>
      </c>
      <c r="H784" s="26">
        <v>510000</v>
      </c>
      <c r="I784" s="26">
        <f t="shared" si="85"/>
        <v>76500</v>
      </c>
      <c r="J784" s="26">
        <f t="shared" si="86"/>
        <v>13260</v>
      </c>
      <c r="K784" s="32">
        <f t="shared" si="89"/>
        <v>89760</v>
      </c>
      <c r="L784" s="42"/>
      <c r="M784" s="34">
        <f t="shared" si="87"/>
        <v>62832</v>
      </c>
      <c r="N784" s="34">
        <f t="shared" si="90"/>
        <v>62832</v>
      </c>
      <c r="O784" s="34">
        <f t="shared" si="88"/>
        <v>26928</v>
      </c>
      <c r="P784" s="43">
        <v>44321</v>
      </c>
      <c r="Q784" s="43">
        <v>44685</v>
      </c>
      <c r="R784" s="20" t="s">
        <v>24</v>
      </c>
      <c r="S784" s="37" t="s">
        <v>1277</v>
      </c>
    </row>
    <row r="785" s="5" customFormat="1" ht="20.1" customHeight="1" spans="1:19">
      <c r="A785" s="20">
        <v>780</v>
      </c>
      <c r="B785" s="20" t="s">
        <v>966</v>
      </c>
      <c r="C785" s="22" t="s">
        <v>3158</v>
      </c>
      <c r="D785" s="20">
        <v>2100</v>
      </c>
      <c r="E785" s="41">
        <v>51.69</v>
      </c>
      <c r="F785" s="24">
        <f t="shared" si="84"/>
        <v>40.62681369704</v>
      </c>
      <c r="G785" s="25" t="s">
        <v>64</v>
      </c>
      <c r="H785" s="26">
        <v>630000</v>
      </c>
      <c r="I785" s="26">
        <f t="shared" si="85"/>
        <v>94500</v>
      </c>
      <c r="J785" s="26">
        <f t="shared" si="86"/>
        <v>16380</v>
      </c>
      <c r="K785" s="32">
        <f t="shared" si="89"/>
        <v>110880</v>
      </c>
      <c r="L785" s="42"/>
      <c r="M785" s="34">
        <f t="shared" si="87"/>
        <v>77616</v>
      </c>
      <c r="N785" s="34">
        <f t="shared" si="90"/>
        <v>77616</v>
      </c>
      <c r="O785" s="34">
        <f t="shared" si="88"/>
        <v>33264</v>
      </c>
      <c r="P785" s="43">
        <v>44316</v>
      </c>
      <c r="Q785" s="43">
        <v>44680</v>
      </c>
      <c r="R785" s="20" t="s">
        <v>27</v>
      </c>
      <c r="S785" s="37" t="s">
        <v>1184</v>
      </c>
    </row>
    <row r="786" s="5" customFormat="1" ht="20.1" customHeight="1" spans="1:19">
      <c r="A786" s="20">
        <v>781</v>
      </c>
      <c r="B786" s="20" t="s">
        <v>1638</v>
      </c>
      <c r="C786" s="22" t="s">
        <v>3159</v>
      </c>
      <c r="D786" s="20">
        <v>810</v>
      </c>
      <c r="E786" s="41">
        <v>26.4</v>
      </c>
      <c r="F786" s="24">
        <f t="shared" si="84"/>
        <v>30.6818181818182</v>
      </c>
      <c r="G786" s="25" t="s">
        <v>60</v>
      </c>
      <c r="H786" s="26">
        <v>243000</v>
      </c>
      <c r="I786" s="26">
        <f t="shared" si="85"/>
        <v>36450</v>
      </c>
      <c r="J786" s="26">
        <f t="shared" si="86"/>
        <v>6318</v>
      </c>
      <c r="K786" s="32">
        <f t="shared" si="89"/>
        <v>42768</v>
      </c>
      <c r="L786" s="42"/>
      <c r="M786" s="34">
        <f t="shared" si="87"/>
        <v>29937.6</v>
      </c>
      <c r="N786" s="34">
        <f t="shared" si="90"/>
        <v>29937.6</v>
      </c>
      <c r="O786" s="34">
        <f t="shared" si="88"/>
        <v>12830.4</v>
      </c>
      <c r="P786" s="43">
        <v>44316</v>
      </c>
      <c r="Q786" s="43">
        <v>44680</v>
      </c>
      <c r="R786" s="20" t="s">
        <v>24</v>
      </c>
      <c r="S786" s="37" t="s">
        <v>1086</v>
      </c>
    </row>
    <row r="787" s="5" customFormat="1" ht="20.1" customHeight="1" spans="1:19">
      <c r="A787" s="20">
        <v>782</v>
      </c>
      <c r="B787" s="20" t="s">
        <v>747</v>
      </c>
      <c r="C787" s="22" t="s">
        <v>3160</v>
      </c>
      <c r="D787" s="20">
        <v>1800</v>
      </c>
      <c r="E787" s="41">
        <v>47.25</v>
      </c>
      <c r="F787" s="24">
        <f t="shared" si="84"/>
        <v>38.0952380952381</v>
      </c>
      <c r="G787" s="25" t="s">
        <v>60</v>
      </c>
      <c r="H787" s="26">
        <v>540000</v>
      </c>
      <c r="I787" s="26">
        <f t="shared" si="85"/>
        <v>81000</v>
      </c>
      <c r="J787" s="26">
        <f t="shared" si="86"/>
        <v>14040</v>
      </c>
      <c r="K787" s="32">
        <f t="shared" si="89"/>
        <v>95040</v>
      </c>
      <c r="L787" s="42"/>
      <c r="M787" s="34">
        <f t="shared" si="87"/>
        <v>66528</v>
      </c>
      <c r="N787" s="34">
        <f t="shared" si="90"/>
        <v>66528</v>
      </c>
      <c r="O787" s="34">
        <f t="shared" si="88"/>
        <v>28512</v>
      </c>
      <c r="P787" s="43">
        <v>44335</v>
      </c>
      <c r="Q787" s="43">
        <v>44699</v>
      </c>
      <c r="R787" s="20" t="s">
        <v>24</v>
      </c>
      <c r="S787" s="37" t="s">
        <v>1268</v>
      </c>
    </row>
    <row r="788" s="5" customFormat="1" ht="20.1" customHeight="1" spans="1:19">
      <c r="A788" s="20">
        <v>783</v>
      </c>
      <c r="B788" s="20" t="s">
        <v>1681</v>
      </c>
      <c r="C788" s="22" t="s">
        <v>3161</v>
      </c>
      <c r="D788" s="20">
        <v>1700</v>
      </c>
      <c r="E788" s="41">
        <v>39.99</v>
      </c>
      <c r="F788" s="24">
        <f t="shared" si="84"/>
        <v>42.5106276569142</v>
      </c>
      <c r="G788" s="25" t="s">
        <v>60</v>
      </c>
      <c r="H788" s="26">
        <v>510000</v>
      </c>
      <c r="I788" s="26">
        <f t="shared" si="85"/>
        <v>76500</v>
      </c>
      <c r="J788" s="26">
        <f t="shared" si="86"/>
        <v>13260</v>
      </c>
      <c r="K788" s="32">
        <f t="shared" si="89"/>
        <v>89760</v>
      </c>
      <c r="L788" s="42"/>
      <c r="M788" s="34">
        <f t="shared" si="87"/>
        <v>62832</v>
      </c>
      <c r="N788" s="34">
        <f t="shared" si="90"/>
        <v>62832</v>
      </c>
      <c r="O788" s="34">
        <f t="shared" si="88"/>
        <v>26928</v>
      </c>
      <c r="P788" s="43">
        <v>44323</v>
      </c>
      <c r="Q788" s="43">
        <v>44687</v>
      </c>
      <c r="R788" s="20" t="s">
        <v>24</v>
      </c>
      <c r="S788" s="37" t="s">
        <v>1611</v>
      </c>
    </row>
    <row r="789" s="5" customFormat="1" ht="20.1" customHeight="1" spans="1:19">
      <c r="A789" s="20">
        <v>784</v>
      </c>
      <c r="B789" s="20" t="s">
        <v>1623</v>
      </c>
      <c r="C789" s="22" t="s">
        <v>3162</v>
      </c>
      <c r="D789" s="20">
        <v>1700</v>
      </c>
      <c r="E789" s="41">
        <v>45.52</v>
      </c>
      <c r="F789" s="24">
        <f t="shared" si="84"/>
        <v>37.3462214411248</v>
      </c>
      <c r="G789" s="25" t="s">
        <v>70</v>
      </c>
      <c r="H789" s="26">
        <v>510000</v>
      </c>
      <c r="I789" s="26">
        <f t="shared" si="85"/>
        <v>76500</v>
      </c>
      <c r="J789" s="26">
        <f t="shared" si="86"/>
        <v>13260</v>
      </c>
      <c r="K789" s="32">
        <f t="shared" si="89"/>
        <v>89760</v>
      </c>
      <c r="L789" s="42"/>
      <c r="M789" s="34">
        <f t="shared" si="87"/>
        <v>62832</v>
      </c>
      <c r="N789" s="34">
        <f t="shared" si="90"/>
        <v>62832</v>
      </c>
      <c r="O789" s="34">
        <f t="shared" si="88"/>
        <v>26928</v>
      </c>
      <c r="P789" s="43">
        <v>44316</v>
      </c>
      <c r="Q789" s="43">
        <v>44680</v>
      </c>
      <c r="R789" s="20" t="s">
        <v>27</v>
      </c>
      <c r="S789" s="37" t="s">
        <v>1184</v>
      </c>
    </row>
    <row r="790" s="5" customFormat="1" ht="20.1" customHeight="1" spans="1:19">
      <c r="A790" s="20">
        <v>785</v>
      </c>
      <c r="B790" s="20" t="s">
        <v>1640</v>
      </c>
      <c r="C790" s="22" t="s">
        <v>3163</v>
      </c>
      <c r="D790" s="20">
        <v>1500</v>
      </c>
      <c r="E790" s="41">
        <v>34.94</v>
      </c>
      <c r="F790" s="24">
        <f t="shared" si="84"/>
        <v>42.9307384087006</v>
      </c>
      <c r="G790" s="25" t="s">
        <v>60</v>
      </c>
      <c r="H790" s="26">
        <v>450000</v>
      </c>
      <c r="I790" s="26">
        <f t="shared" si="85"/>
        <v>67500</v>
      </c>
      <c r="J790" s="26">
        <f t="shared" si="86"/>
        <v>11700</v>
      </c>
      <c r="K790" s="32">
        <f t="shared" si="89"/>
        <v>79200</v>
      </c>
      <c r="L790" s="42"/>
      <c r="M790" s="34">
        <f t="shared" si="87"/>
        <v>55440</v>
      </c>
      <c r="N790" s="34">
        <f t="shared" si="90"/>
        <v>55440</v>
      </c>
      <c r="O790" s="34">
        <f t="shared" si="88"/>
        <v>23760</v>
      </c>
      <c r="P790" s="43">
        <v>44325</v>
      </c>
      <c r="Q790" s="43">
        <v>44689</v>
      </c>
      <c r="R790" s="20" t="s">
        <v>24</v>
      </c>
      <c r="S790" s="37" t="s">
        <v>1533</v>
      </c>
    </row>
    <row r="791" s="5" customFormat="1" ht="20.1" customHeight="1" spans="1:19">
      <c r="A791" s="20">
        <v>786</v>
      </c>
      <c r="B791" s="20" t="s">
        <v>1430</v>
      </c>
      <c r="C791" s="22" t="s">
        <v>3164</v>
      </c>
      <c r="D791" s="20">
        <v>800</v>
      </c>
      <c r="E791" s="41">
        <v>19.05</v>
      </c>
      <c r="F791" s="24">
        <f t="shared" si="84"/>
        <v>41.994750656168</v>
      </c>
      <c r="G791" s="25" t="s">
        <v>60</v>
      </c>
      <c r="H791" s="26">
        <v>240000</v>
      </c>
      <c r="I791" s="26">
        <f t="shared" si="85"/>
        <v>36000</v>
      </c>
      <c r="J791" s="26">
        <f t="shared" si="86"/>
        <v>6240</v>
      </c>
      <c r="K791" s="32">
        <f t="shared" si="89"/>
        <v>42240</v>
      </c>
      <c r="L791" s="42"/>
      <c r="M791" s="34">
        <f t="shared" si="87"/>
        <v>29568</v>
      </c>
      <c r="N791" s="34">
        <f t="shared" si="90"/>
        <v>29568</v>
      </c>
      <c r="O791" s="34">
        <f t="shared" si="88"/>
        <v>12672</v>
      </c>
      <c r="P791" s="43">
        <v>44316</v>
      </c>
      <c r="Q791" s="43">
        <v>44680</v>
      </c>
      <c r="R791" s="20" t="s">
        <v>28</v>
      </c>
      <c r="S791" s="37" t="s">
        <v>1831</v>
      </c>
    </row>
    <row r="792" s="5" customFormat="1" ht="20.1" customHeight="1" spans="1:19">
      <c r="A792" s="20">
        <v>787</v>
      </c>
      <c r="B792" s="20" t="s">
        <v>1566</v>
      </c>
      <c r="C792" s="22" t="s">
        <v>3165</v>
      </c>
      <c r="D792" s="20">
        <v>1100</v>
      </c>
      <c r="E792" s="41">
        <v>35.5</v>
      </c>
      <c r="F792" s="24">
        <f t="shared" si="84"/>
        <v>30.9859154929577</v>
      </c>
      <c r="G792" s="25" t="s">
        <v>60</v>
      </c>
      <c r="H792" s="26">
        <v>330000</v>
      </c>
      <c r="I792" s="26">
        <f t="shared" si="85"/>
        <v>49500</v>
      </c>
      <c r="J792" s="26">
        <f t="shared" si="86"/>
        <v>8580</v>
      </c>
      <c r="K792" s="32">
        <f t="shared" si="89"/>
        <v>58080</v>
      </c>
      <c r="L792" s="42"/>
      <c r="M792" s="34">
        <f t="shared" si="87"/>
        <v>40656</v>
      </c>
      <c r="N792" s="34">
        <f t="shared" si="90"/>
        <v>40656</v>
      </c>
      <c r="O792" s="34">
        <f t="shared" si="88"/>
        <v>17424</v>
      </c>
      <c r="P792" s="43">
        <v>44316</v>
      </c>
      <c r="Q792" s="43">
        <v>44680</v>
      </c>
      <c r="R792" s="20" t="s">
        <v>24</v>
      </c>
      <c r="S792" s="37" t="s">
        <v>1568</v>
      </c>
    </row>
    <row r="793" s="5" customFormat="1" ht="20.1" customHeight="1" spans="1:19">
      <c r="A793" s="20">
        <v>788</v>
      </c>
      <c r="B793" s="20" t="s">
        <v>1652</v>
      </c>
      <c r="C793" s="22" t="s">
        <v>3166</v>
      </c>
      <c r="D793" s="20">
        <v>1600</v>
      </c>
      <c r="E793" s="41">
        <v>36.8</v>
      </c>
      <c r="F793" s="24">
        <f t="shared" si="84"/>
        <v>43.4782608695652</v>
      </c>
      <c r="G793" s="25" t="s">
        <v>123</v>
      </c>
      <c r="H793" s="26">
        <v>480000</v>
      </c>
      <c r="I793" s="26">
        <f t="shared" si="85"/>
        <v>72000</v>
      </c>
      <c r="J793" s="26">
        <f t="shared" si="86"/>
        <v>12480</v>
      </c>
      <c r="K793" s="32">
        <f t="shared" si="89"/>
        <v>84480</v>
      </c>
      <c r="L793" s="42"/>
      <c r="M793" s="34">
        <f t="shared" si="87"/>
        <v>59136</v>
      </c>
      <c r="N793" s="34">
        <f t="shared" si="90"/>
        <v>59136</v>
      </c>
      <c r="O793" s="34">
        <f t="shared" si="88"/>
        <v>25344</v>
      </c>
      <c r="P793" s="43">
        <v>44323</v>
      </c>
      <c r="Q793" s="43">
        <v>44687</v>
      </c>
      <c r="R793" s="20" t="s">
        <v>24</v>
      </c>
      <c r="S793" s="37" t="s">
        <v>1408</v>
      </c>
    </row>
    <row r="794" s="5" customFormat="1" ht="20.1" customHeight="1" spans="1:19">
      <c r="A794" s="20">
        <v>789</v>
      </c>
      <c r="B794" s="20" t="s">
        <v>1647</v>
      </c>
      <c r="C794" s="22" t="s">
        <v>3167</v>
      </c>
      <c r="D794" s="20">
        <v>1400</v>
      </c>
      <c r="E794" s="41">
        <v>31.87</v>
      </c>
      <c r="F794" s="24">
        <f t="shared" si="84"/>
        <v>43.9284593661751</v>
      </c>
      <c r="G794" s="25" t="s">
        <v>60</v>
      </c>
      <c r="H794" s="26">
        <v>420000</v>
      </c>
      <c r="I794" s="26">
        <f t="shared" si="85"/>
        <v>63000</v>
      </c>
      <c r="J794" s="26">
        <f t="shared" si="86"/>
        <v>10920</v>
      </c>
      <c r="K794" s="32">
        <f t="shared" si="89"/>
        <v>73920</v>
      </c>
      <c r="L794" s="42"/>
      <c r="M794" s="34">
        <f t="shared" si="87"/>
        <v>51744</v>
      </c>
      <c r="N794" s="34">
        <f t="shared" si="90"/>
        <v>51744</v>
      </c>
      <c r="O794" s="34">
        <f t="shared" si="88"/>
        <v>22176</v>
      </c>
      <c r="P794" s="43">
        <v>44323</v>
      </c>
      <c r="Q794" s="43">
        <v>44687</v>
      </c>
      <c r="R794" s="20" t="s">
        <v>24</v>
      </c>
      <c r="S794" s="37" t="s">
        <v>1277</v>
      </c>
    </row>
    <row r="795" s="5" customFormat="1" ht="20.1" customHeight="1" spans="1:19">
      <c r="A795" s="20">
        <v>790</v>
      </c>
      <c r="B795" s="20" t="s">
        <v>1654</v>
      </c>
      <c r="C795" s="22" t="s">
        <v>3168</v>
      </c>
      <c r="D795" s="20">
        <v>1200</v>
      </c>
      <c r="E795" s="41">
        <v>34</v>
      </c>
      <c r="F795" s="24">
        <f t="shared" si="84"/>
        <v>35.2941176470588</v>
      </c>
      <c r="G795" s="25" t="s">
        <v>64</v>
      </c>
      <c r="H795" s="26">
        <v>360000</v>
      </c>
      <c r="I795" s="26">
        <f t="shared" si="85"/>
        <v>54000</v>
      </c>
      <c r="J795" s="26">
        <f t="shared" si="86"/>
        <v>9360</v>
      </c>
      <c r="K795" s="32">
        <f t="shared" si="89"/>
        <v>63360</v>
      </c>
      <c r="L795" s="42"/>
      <c r="M795" s="34">
        <f t="shared" si="87"/>
        <v>44352</v>
      </c>
      <c r="N795" s="34">
        <f t="shared" si="90"/>
        <v>44352</v>
      </c>
      <c r="O795" s="34">
        <f t="shared" si="88"/>
        <v>19008</v>
      </c>
      <c r="P795" s="43">
        <v>44316</v>
      </c>
      <c r="Q795" s="43">
        <v>44680</v>
      </c>
      <c r="R795" s="20" t="s">
        <v>24</v>
      </c>
      <c r="S795" s="37" t="s">
        <v>1621</v>
      </c>
    </row>
    <row r="796" s="5" customFormat="1" ht="20.1" customHeight="1" spans="1:19">
      <c r="A796" s="20">
        <v>791</v>
      </c>
      <c r="B796" s="20" t="s">
        <v>1614</v>
      </c>
      <c r="C796" s="22" t="s">
        <v>3169</v>
      </c>
      <c r="D796" s="20">
        <v>1600</v>
      </c>
      <c r="E796" s="41">
        <v>36.55</v>
      </c>
      <c r="F796" s="24">
        <f t="shared" si="84"/>
        <v>43.7756497948016</v>
      </c>
      <c r="G796" s="25" t="s">
        <v>60</v>
      </c>
      <c r="H796" s="26">
        <v>480000</v>
      </c>
      <c r="I796" s="26">
        <f t="shared" si="85"/>
        <v>72000</v>
      </c>
      <c r="J796" s="26">
        <f t="shared" si="86"/>
        <v>12480</v>
      </c>
      <c r="K796" s="32">
        <f t="shared" si="89"/>
        <v>84480</v>
      </c>
      <c r="L796" s="42"/>
      <c r="M796" s="34">
        <f t="shared" si="87"/>
        <v>59136</v>
      </c>
      <c r="N796" s="34">
        <f t="shared" si="90"/>
        <v>59136</v>
      </c>
      <c r="O796" s="34">
        <f t="shared" si="88"/>
        <v>25344</v>
      </c>
      <c r="P796" s="43">
        <v>44314</v>
      </c>
      <c r="Q796" s="43">
        <v>44678</v>
      </c>
      <c r="R796" s="20" t="s">
        <v>24</v>
      </c>
      <c r="S796" s="37" t="s">
        <v>1378</v>
      </c>
    </row>
    <row r="797" s="5" customFormat="1" ht="20.1" customHeight="1" spans="1:19">
      <c r="A797" s="20">
        <v>792</v>
      </c>
      <c r="B797" s="20" t="s">
        <v>1657</v>
      </c>
      <c r="C797" s="22" t="s">
        <v>3170</v>
      </c>
      <c r="D797" s="20">
        <v>2100</v>
      </c>
      <c r="E797" s="41">
        <v>43.7</v>
      </c>
      <c r="F797" s="24">
        <f t="shared" si="84"/>
        <v>48.0549199084668</v>
      </c>
      <c r="G797" s="25" t="s">
        <v>60</v>
      </c>
      <c r="H797" s="26">
        <v>630000</v>
      </c>
      <c r="I797" s="26">
        <f t="shared" si="85"/>
        <v>94500</v>
      </c>
      <c r="J797" s="26">
        <f t="shared" si="86"/>
        <v>16380</v>
      </c>
      <c r="K797" s="32">
        <f t="shared" si="89"/>
        <v>110880</v>
      </c>
      <c r="L797" s="42"/>
      <c r="M797" s="34">
        <f t="shared" si="87"/>
        <v>77616</v>
      </c>
      <c r="N797" s="34">
        <f t="shared" si="90"/>
        <v>77616</v>
      </c>
      <c r="O797" s="34">
        <f t="shared" si="88"/>
        <v>33264</v>
      </c>
      <c r="P797" s="43">
        <v>44314</v>
      </c>
      <c r="Q797" s="43">
        <v>44678</v>
      </c>
      <c r="R797" s="20" t="s">
        <v>24</v>
      </c>
      <c r="S797" s="37" t="s">
        <v>1659</v>
      </c>
    </row>
    <row r="798" s="5" customFormat="1" ht="20.1" customHeight="1" spans="1:19">
      <c r="A798" s="20">
        <v>793</v>
      </c>
      <c r="B798" s="20" t="s">
        <v>1660</v>
      </c>
      <c r="C798" s="22" t="s">
        <v>3171</v>
      </c>
      <c r="D798" s="20">
        <v>3000</v>
      </c>
      <c r="E798" s="41">
        <v>62.8</v>
      </c>
      <c r="F798" s="24">
        <f t="shared" si="84"/>
        <v>47.7707006369427</v>
      </c>
      <c r="G798" s="25" t="s">
        <v>60</v>
      </c>
      <c r="H798" s="26">
        <v>900000</v>
      </c>
      <c r="I798" s="26">
        <f t="shared" si="85"/>
        <v>135000</v>
      </c>
      <c r="J798" s="26">
        <f t="shared" si="86"/>
        <v>23400</v>
      </c>
      <c r="K798" s="32">
        <f t="shared" si="89"/>
        <v>158400</v>
      </c>
      <c r="L798" s="42"/>
      <c r="M798" s="34">
        <f t="shared" si="87"/>
        <v>110880</v>
      </c>
      <c r="N798" s="34">
        <f t="shared" si="90"/>
        <v>110880</v>
      </c>
      <c r="O798" s="34">
        <f t="shared" si="88"/>
        <v>47520</v>
      </c>
      <c r="P798" s="43">
        <v>44326</v>
      </c>
      <c r="Q798" s="43">
        <v>44690</v>
      </c>
      <c r="R798" s="20" t="s">
        <v>24</v>
      </c>
      <c r="S798" s="37" t="s">
        <v>1662</v>
      </c>
    </row>
    <row r="799" s="5" customFormat="1" ht="20.1" customHeight="1" spans="1:19">
      <c r="A799" s="20">
        <v>794</v>
      </c>
      <c r="B799" s="20" t="s">
        <v>1430</v>
      </c>
      <c r="C799" s="22" t="s">
        <v>3172</v>
      </c>
      <c r="D799" s="20">
        <v>2500</v>
      </c>
      <c r="E799" s="41">
        <v>58.05</v>
      </c>
      <c r="F799" s="24">
        <f t="shared" si="84"/>
        <v>43.0663221360896</v>
      </c>
      <c r="G799" s="25" t="s">
        <v>60</v>
      </c>
      <c r="H799" s="26">
        <v>750000</v>
      </c>
      <c r="I799" s="26">
        <f t="shared" si="85"/>
        <v>112500</v>
      </c>
      <c r="J799" s="26">
        <f t="shared" si="86"/>
        <v>19500</v>
      </c>
      <c r="K799" s="32">
        <f t="shared" si="89"/>
        <v>132000</v>
      </c>
      <c r="L799" s="42"/>
      <c r="M799" s="34">
        <f t="shared" si="87"/>
        <v>92400</v>
      </c>
      <c r="N799" s="34">
        <f t="shared" si="90"/>
        <v>92400</v>
      </c>
      <c r="O799" s="34">
        <f t="shared" si="88"/>
        <v>39600</v>
      </c>
      <c r="P799" s="43">
        <v>44325</v>
      </c>
      <c r="Q799" s="43">
        <v>44689</v>
      </c>
      <c r="R799" s="20" t="s">
        <v>24</v>
      </c>
      <c r="S799" s="37" t="s">
        <v>1277</v>
      </c>
    </row>
    <row r="800" s="5" customFormat="1" ht="20.1" customHeight="1" spans="1:19">
      <c r="A800" s="20">
        <v>795</v>
      </c>
      <c r="B800" s="20" t="s">
        <v>1663</v>
      </c>
      <c r="C800" s="22" t="s">
        <v>3173</v>
      </c>
      <c r="D800" s="20">
        <v>800</v>
      </c>
      <c r="E800" s="41">
        <v>20.4</v>
      </c>
      <c r="F800" s="24">
        <f t="shared" si="84"/>
        <v>39.2156862745098</v>
      </c>
      <c r="G800" s="25" t="s">
        <v>60</v>
      </c>
      <c r="H800" s="26">
        <v>240000</v>
      </c>
      <c r="I800" s="26">
        <f t="shared" si="85"/>
        <v>36000</v>
      </c>
      <c r="J800" s="26">
        <f t="shared" si="86"/>
        <v>6240</v>
      </c>
      <c r="K800" s="32">
        <f t="shared" si="89"/>
        <v>42240</v>
      </c>
      <c r="L800" s="42"/>
      <c r="M800" s="34">
        <f t="shared" si="87"/>
        <v>29568</v>
      </c>
      <c r="N800" s="34">
        <f t="shared" si="90"/>
        <v>29568</v>
      </c>
      <c r="O800" s="34">
        <f t="shared" si="88"/>
        <v>12672</v>
      </c>
      <c r="P800" s="43">
        <v>44324</v>
      </c>
      <c r="Q800" s="43">
        <v>44688</v>
      </c>
      <c r="R800" s="20" t="s">
        <v>24</v>
      </c>
      <c r="S800" s="37" t="s">
        <v>1665</v>
      </c>
    </row>
    <row r="801" s="5" customFormat="1" ht="20.1" customHeight="1" spans="1:19">
      <c r="A801" s="20">
        <v>796</v>
      </c>
      <c r="B801" s="20" t="s">
        <v>1606</v>
      </c>
      <c r="C801" s="22" t="s">
        <v>3174</v>
      </c>
      <c r="D801" s="20">
        <v>4600</v>
      </c>
      <c r="E801" s="41">
        <v>111</v>
      </c>
      <c r="F801" s="24">
        <f t="shared" si="84"/>
        <v>41.4414414414414</v>
      </c>
      <c r="G801" s="25" t="s">
        <v>162</v>
      </c>
      <c r="H801" s="26">
        <v>1380000</v>
      </c>
      <c r="I801" s="26">
        <f t="shared" si="85"/>
        <v>207000</v>
      </c>
      <c r="J801" s="26">
        <f t="shared" si="86"/>
        <v>35880</v>
      </c>
      <c r="K801" s="32">
        <f t="shared" si="89"/>
        <v>242880</v>
      </c>
      <c r="L801" s="42"/>
      <c r="M801" s="34">
        <f t="shared" si="87"/>
        <v>170016</v>
      </c>
      <c r="N801" s="34">
        <f t="shared" si="90"/>
        <v>170016</v>
      </c>
      <c r="O801" s="34">
        <f t="shared" si="88"/>
        <v>72864</v>
      </c>
      <c r="P801" s="43">
        <v>44339</v>
      </c>
      <c r="Q801" s="43">
        <v>44703</v>
      </c>
      <c r="R801" s="20" t="s">
        <v>24</v>
      </c>
      <c r="S801" s="37" t="s">
        <v>1378</v>
      </c>
    </row>
    <row r="802" s="5" customFormat="1" ht="20.1" customHeight="1" spans="1:19">
      <c r="A802" s="20">
        <v>797</v>
      </c>
      <c r="B802" s="20" t="s">
        <v>1606</v>
      </c>
      <c r="C802" s="22" t="s">
        <v>3175</v>
      </c>
      <c r="D802" s="20">
        <v>1400</v>
      </c>
      <c r="E802" s="41">
        <v>36.22</v>
      </c>
      <c r="F802" s="24">
        <f t="shared" si="84"/>
        <v>38.6526780784097</v>
      </c>
      <c r="G802" s="25" t="s">
        <v>162</v>
      </c>
      <c r="H802" s="26">
        <v>420000</v>
      </c>
      <c r="I802" s="26">
        <f t="shared" si="85"/>
        <v>63000</v>
      </c>
      <c r="J802" s="26">
        <f t="shared" si="86"/>
        <v>10920</v>
      </c>
      <c r="K802" s="32">
        <f t="shared" si="89"/>
        <v>73920</v>
      </c>
      <c r="L802" s="42"/>
      <c r="M802" s="34">
        <f t="shared" si="87"/>
        <v>51744</v>
      </c>
      <c r="N802" s="34">
        <f t="shared" si="90"/>
        <v>51744</v>
      </c>
      <c r="O802" s="34">
        <f t="shared" si="88"/>
        <v>22176</v>
      </c>
      <c r="P802" s="43">
        <v>44339</v>
      </c>
      <c r="Q802" s="43">
        <v>44703</v>
      </c>
      <c r="R802" s="20" t="s">
        <v>24</v>
      </c>
      <c r="S802" s="37" t="s">
        <v>1378</v>
      </c>
    </row>
    <row r="803" s="5" customFormat="1" ht="20.1" customHeight="1" spans="1:19">
      <c r="A803" s="20">
        <v>798</v>
      </c>
      <c r="B803" s="20" t="s">
        <v>1667</v>
      </c>
      <c r="C803" s="22" t="s">
        <v>3176</v>
      </c>
      <c r="D803" s="20">
        <v>1000</v>
      </c>
      <c r="E803" s="41">
        <v>24.72</v>
      </c>
      <c r="F803" s="24">
        <f t="shared" si="84"/>
        <v>40.453074433657</v>
      </c>
      <c r="G803" s="25" t="s">
        <v>60</v>
      </c>
      <c r="H803" s="26">
        <v>300000</v>
      </c>
      <c r="I803" s="26">
        <f t="shared" si="85"/>
        <v>45000</v>
      </c>
      <c r="J803" s="26">
        <f t="shared" si="86"/>
        <v>7800</v>
      </c>
      <c r="K803" s="32">
        <f t="shared" si="89"/>
        <v>52800</v>
      </c>
      <c r="L803" s="42"/>
      <c r="M803" s="34">
        <f t="shared" si="87"/>
        <v>36960</v>
      </c>
      <c r="N803" s="34">
        <f t="shared" si="90"/>
        <v>36960</v>
      </c>
      <c r="O803" s="34">
        <f t="shared" si="88"/>
        <v>15840</v>
      </c>
      <c r="P803" s="43">
        <v>44325</v>
      </c>
      <c r="Q803" s="43">
        <v>44689</v>
      </c>
      <c r="R803" s="20" t="s">
        <v>24</v>
      </c>
      <c r="S803" s="37" t="s">
        <v>1634</v>
      </c>
    </row>
    <row r="804" s="5" customFormat="1" ht="20.1" customHeight="1" spans="1:19">
      <c r="A804" s="20">
        <v>799</v>
      </c>
      <c r="B804" s="20" t="s">
        <v>3177</v>
      </c>
      <c r="C804" s="22" t="s">
        <v>3178</v>
      </c>
      <c r="D804" s="20">
        <v>2400</v>
      </c>
      <c r="E804" s="41">
        <v>70.31</v>
      </c>
      <c r="F804" s="24">
        <f t="shared" si="84"/>
        <v>34.1345470061158</v>
      </c>
      <c r="G804" s="25" t="s">
        <v>60</v>
      </c>
      <c r="H804" s="26">
        <v>720000</v>
      </c>
      <c r="I804" s="26">
        <f t="shared" si="85"/>
        <v>108000</v>
      </c>
      <c r="J804" s="26">
        <f t="shared" si="86"/>
        <v>18720</v>
      </c>
      <c r="K804" s="32">
        <f t="shared" si="89"/>
        <v>126720</v>
      </c>
      <c r="L804" s="42"/>
      <c r="M804" s="34">
        <f t="shared" si="87"/>
        <v>88704</v>
      </c>
      <c r="N804" s="34">
        <f t="shared" si="90"/>
        <v>88704</v>
      </c>
      <c r="O804" s="34">
        <f t="shared" si="88"/>
        <v>38016</v>
      </c>
      <c r="P804" s="43">
        <v>44326</v>
      </c>
      <c r="Q804" s="43">
        <v>44690</v>
      </c>
      <c r="R804" s="20" t="s">
        <v>24</v>
      </c>
      <c r="S804" s="37" t="s">
        <v>3179</v>
      </c>
    </row>
    <row r="805" s="5" customFormat="1" ht="20.1" customHeight="1" spans="1:19">
      <c r="A805" s="20">
        <v>800</v>
      </c>
      <c r="B805" s="20" t="s">
        <v>1685</v>
      </c>
      <c r="C805" s="22" t="s">
        <v>3180</v>
      </c>
      <c r="D805" s="20">
        <v>1000</v>
      </c>
      <c r="E805" s="41">
        <v>30.85</v>
      </c>
      <c r="F805" s="24">
        <f t="shared" si="84"/>
        <v>32.4149108589951</v>
      </c>
      <c r="G805" s="25" t="s">
        <v>64</v>
      </c>
      <c r="H805" s="26">
        <v>300000</v>
      </c>
      <c r="I805" s="26">
        <f t="shared" si="85"/>
        <v>45000</v>
      </c>
      <c r="J805" s="26">
        <f t="shared" si="86"/>
        <v>7800</v>
      </c>
      <c r="K805" s="32">
        <f t="shared" si="89"/>
        <v>52800</v>
      </c>
      <c r="L805" s="42"/>
      <c r="M805" s="34">
        <f t="shared" si="87"/>
        <v>36960</v>
      </c>
      <c r="N805" s="34">
        <f t="shared" si="90"/>
        <v>36960</v>
      </c>
      <c r="O805" s="34">
        <f t="shared" si="88"/>
        <v>15840</v>
      </c>
      <c r="P805" s="43">
        <v>44325</v>
      </c>
      <c r="Q805" s="43">
        <v>44689</v>
      </c>
      <c r="R805" s="20" t="s">
        <v>26</v>
      </c>
      <c r="S805" s="37" t="s">
        <v>1067</v>
      </c>
    </row>
    <row r="806" s="5" customFormat="1" ht="20.1" customHeight="1" spans="1:19">
      <c r="A806" s="20">
        <v>801</v>
      </c>
      <c r="B806" s="20" t="s">
        <v>1606</v>
      </c>
      <c r="C806" s="22" t="s">
        <v>3181</v>
      </c>
      <c r="D806" s="20">
        <v>3200</v>
      </c>
      <c r="E806" s="41">
        <v>63.68</v>
      </c>
      <c r="F806" s="24">
        <f t="shared" si="84"/>
        <v>50.251256281407</v>
      </c>
      <c r="G806" s="25" t="s">
        <v>162</v>
      </c>
      <c r="H806" s="26">
        <v>960000</v>
      </c>
      <c r="I806" s="26">
        <f t="shared" si="85"/>
        <v>144000</v>
      </c>
      <c r="J806" s="26">
        <f t="shared" si="86"/>
        <v>24960</v>
      </c>
      <c r="K806" s="32">
        <f t="shared" si="89"/>
        <v>168960</v>
      </c>
      <c r="L806" s="42"/>
      <c r="M806" s="34">
        <f t="shared" si="87"/>
        <v>118272</v>
      </c>
      <c r="N806" s="34">
        <f t="shared" si="90"/>
        <v>118272</v>
      </c>
      <c r="O806" s="34">
        <f t="shared" si="88"/>
        <v>50688</v>
      </c>
      <c r="P806" s="43">
        <v>44339</v>
      </c>
      <c r="Q806" s="43">
        <v>44703</v>
      </c>
      <c r="R806" s="20" t="s">
        <v>24</v>
      </c>
      <c r="S806" s="37" t="s">
        <v>1378</v>
      </c>
    </row>
    <row r="807" s="5" customFormat="1" ht="20.1" customHeight="1" spans="1:19">
      <c r="A807" s="20">
        <v>802</v>
      </c>
      <c r="B807" s="20" t="s">
        <v>3177</v>
      </c>
      <c r="C807" s="22" t="s">
        <v>3182</v>
      </c>
      <c r="D807" s="20">
        <v>2000</v>
      </c>
      <c r="E807" s="41">
        <v>47.45</v>
      </c>
      <c r="F807" s="24">
        <f t="shared" si="84"/>
        <v>42.1496311907271</v>
      </c>
      <c r="G807" s="25" t="s">
        <v>1016</v>
      </c>
      <c r="H807" s="26">
        <v>600000</v>
      </c>
      <c r="I807" s="26">
        <f t="shared" si="85"/>
        <v>90000</v>
      </c>
      <c r="J807" s="26">
        <f t="shared" si="86"/>
        <v>15600</v>
      </c>
      <c r="K807" s="32">
        <f t="shared" si="89"/>
        <v>105600</v>
      </c>
      <c r="L807" s="42"/>
      <c r="M807" s="34">
        <f t="shared" si="87"/>
        <v>73920</v>
      </c>
      <c r="N807" s="34">
        <f t="shared" si="90"/>
        <v>73920</v>
      </c>
      <c r="O807" s="34">
        <f t="shared" si="88"/>
        <v>31680</v>
      </c>
      <c r="P807" s="43">
        <v>44326</v>
      </c>
      <c r="Q807" s="43">
        <v>44690</v>
      </c>
      <c r="R807" s="20" t="s">
        <v>24</v>
      </c>
      <c r="S807" s="37" t="s">
        <v>3179</v>
      </c>
    </row>
    <row r="808" s="5" customFormat="1" ht="20.1" customHeight="1" spans="1:19">
      <c r="A808" s="20">
        <v>803</v>
      </c>
      <c r="B808" s="20" t="s">
        <v>1788</v>
      </c>
      <c r="C808" s="22" t="s">
        <v>3183</v>
      </c>
      <c r="D808" s="20">
        <v>600</v>
      </c>
      <c r="E808" s="41">
        <v>17.36</v>
      </c>
      <c r="F808" s="24">
        <f t="shared" si="84"/>
        <v>34.5622119815668</v>
      </c>
      <c r="G808" s="25" t="s">
        <v>60</v>
      </c>
      <c r="H808" s="26">
        <v>180000</v>
      </c>
      <c r="I808" s="26">
        <f t="shared" si="85"/>
        <v>27000</v>
      </c>
      <c r="J808" s="26">
        <f t="shared" si="86"/>
        <v>4680</v>
      </c>
      <c r="K808" s="32">
        <f t="shared" si="89"/>
        <v>31680</v>
      </c>
      <c r="L808" s="42"/>
      <c r="M808" s="34">
        <f t="shared" si="87"/>
        <v>22176</v>
      </c>
      <c r="N808" s="34">
        <f t="shared" si="90"/>
        <v>22176</v>
      </c>
      <c r="O808" s="34">
        <f t="shared" si="88"/>
        <v>9504</v>
      </c>
      <c r="P808" s="43">
        <v>44328</v>
      </c>
      <c r="Q808" s="43">
        <v>44692</v>
      </c>
      <c r="R808" s="20" t="s">
        <v>24</v>
      </c>
      <c r="S808" s="37" t="s">
        <v>1790</v>
      </c>
    </row>
    <row r="809" s="5" customFormat="1" ht="20.1" customHeight="1" spans="1:19">
      <c r="A809" s="20">
        <v>804</v>
      </c>
      <c r="B809" s="20" t="s">
        <v>1675</v>
      </c>
      <c r="C809" s="22" t="s">
        <v>3184</v>
      </c>
      <c r="D809" s="20">
        <v>1800</v>
      </c>
      <c r="E809" s="41">
        <v>52.78</v>
      </c>
      <c r="F809" s="24">
        <f t="shared" si="84"/>
        <v>34.1038272072755</v>
      </c>
      <c r="G809" s="25" t="s">
        <v>738</v>
      </c>
      <c r="H809" s="26">
        <v>540000</v>
      </c>
      <c r="I809" s="26">
        <f t="shared" si="85"/>
        <v>81000</v>
      </c>
      <c r="J809" s="26">
        <f t="shared" si="86"/>
        <v>14040</v>
      </c>
      <c r="K809" s="32">
        <f t="shared" si="89"/>
        <v>95040</v>
      </c>
      <c r="L809" s="42"/>
      <c r="M809" s="34">
        <f t="shared" si="87"/>
        <v>66528</v>
      </c>
      <c r="N809" s="34">
        <f t="shared" si="90"/>
        <v>66528</v>
      </c>
      <c r="O809" s="34">
        <f t="shared" si="88"/>
        <v>28512</v>
      </c>
      <c r="P809" s="43">
        <v>44326</v>
      </c>
      <c r="Q809" s="43">
        <v>44690</v>
      </c>
      <c r="R809" s="20" t="s">
        <v>24</v>
      </c>
      <c r="S809" s="37" t="s">
        <v>1677</v>
      </c>
    </row>
    <row r="810" s="5" customFormat="1" ht="20.1" customHeight="1" spans="1:19">
      <c r="A810" s="20">
        <v>805</v>
      </c>
      <c r="B810" s="20" t="s">
        <v>1678</v>
      </c>
      <c r="C810" s="22" t="s">
        <v>3185</v>
      </c>
      <c r="D810" s="20">
        <v>470</v>
      </c>
      <c r="E810" s="41">
        <v>10.73</v>
      </c>
      <c r="F810" s="24">
        <f t="shared" si="84"/>
        <v>43.8024231127679</v>
      </c>
      <c r="G810" s="25" t="s">
        <v>60</v>
      </c>
      <c r="H810" s="26">
        <v>141000</v>
      </c>
      <c r="I810" s="26">
        <f t="shared" si="85"/>
        <v>21150</v>
      </c>
      <c r="J810" s="26">
        <f t="shared" si="86"/>
        <v>3666</v>
      </c>
      <c r="K810" s="32">
        <f t="shared" si="89"/>
        <v>24816</v>
      </c>
      <c r="L810" s="42"/>
      <c r="M810" s="34">
        <f t="shared" si="87"/>
        <v>17371.2</v>
      </c>
      <c r="N810" s="34">
        <f t="shared" si="90"/>
        <v>17371.2</v>
      </c>
      <c r="O810" s="34">
        <f t="shared" si="88"/>
        <v>7444.8</v>
      </c>
      <c r="P810" s="43">
        <v>44325</v>
      </c>
      <c r="Q810" s="43">
        <v>44689</v>
      </c>
      <c r="R810" s="20" t="s">
        <v>24</v>
      </c>
      <c r="S810" s="37" t="s">
        <v>1680</v>
      </c>
    </row>
    <row r="811" s="5" customFormat="1" ht="20.1" customHeight="1" spans="1:19">
      <c r="A811" s="20">
        <v>806</v>
      </c>
      <c r="B811" s="20" t="s">
        <v>1683</v>
      </c>
      <c r="C811" s="22" t="s">
        <v>3186</v>
      </c>
      <c r="D811" s="20">
        <v>1000</v>
      </c>
      <c r="E811" s="41">
        <v>27.4</v>
      </c>
      <c r="F811" s="24">
        <f t="shared" si="84"/>
        <v>36.4963503649635</v>
      </c>
      <c r="G811" s="25" t="s">
        <v>60</v>
      </c>
      <c r="H811" s="26">
        <v>300000</v>
      </c>
      <c r="I811" s="26">
        <f t="shared" si="85"/>
        <v>45000</v>
      </c>
      <c r="J811" s="26">
        <f t="shared" si="86"/>
        <v>7800</v>
      </c>
      <c r="K811" s="32">
        <f t="shared" si="89"/>
        <v>52800</v>
      </c>
      <c r="L811" s="42"/>
      <c r="M811" s="34">
        <f t="shared" si="87"/>
        <v>36960</v>
      </c>
      <c r="N811" s="34">
        <f t="shared" si="90"/>
        <v>36960</v>
      </c>
      <c r="O811" s="34">
        <f t="shared" si="88"/>
        <v>15840</v>
      </c>
      <c r="P811" s="43">
        <v>44324</v>
      </c>
      <c r="Q811" s="43">
        <v>44688</v>
      </c>
      <c r="R811" s="20" t="s">
        <v>24</v>
      </c>
      <c r="S811" s="37" t="s">
        <v>1240</v>
      </c>
    </row>
    <row r="812" s="5" customFormat="1" ht="20.1" customHeight="1" spans="1:19">
      <c r="A812" s="20">
        <v>807</v>
      </c>
      <c r="B812" s="20" t="s">
        <v>3187</v>
      </c>
      <c r="C812" s="22" t="s">
        <v>3188</v>
      </c>
      <c r="D812" s="20">
        <v>1000</v>
      </c>
      <c r="E812" s="41">
        <v>30.07</v>
      </c>
      <c r="F812" s="24">
        <f t="shared" si="84"/>
        <v>33.255736614566</v>
      </c>
      <c r="G812" s="25" t="s">
        <v>60</v>
      </c>
      <c r="H812" s="26">
        <v>300000</v>
      </c>
      <c r="I812" s="26">
        <f t="shared" si="85"/>
        <v>45000</v>
      </c>
      <c r="J812" s="26">
        <f t="shared" si="86"/>
        <v>7800</v>
      </c>
      <c r="K812" s="32">
        <f t="shared" si="89"/>
        <v>52800</v>
      </c>
      <c r="L812" s="42"/>
      <c r="M812" s="34">
        <f t="shared" si="87"/>
        <v>36960</v>
      </c>
      <c r="N812" s="34">
        <f t="shared" si="90"/>
        <v>36960</v>
      </c>
      <c r="O812" s="34">
        <f t="shared" si="88"/>
        <v>15840</v>
      </c>
      <c r="P812" s="43">
        <v>44326</v>
      </c>
      <c r="Q812" s="43">
        <v>44690</v>
      </c>
      <c r="R812" s="20" t="s">
        <v>27</v>
      </c>
      <c r="S812" s="37" t="s">
        <v>1443</v>
      </c>
    </row>
    <row r="813" s="5" customFormat="1" ht="20.1" customHeight="1" spans="1:19">
      <c r="A813" s="20">
        <v>808</v>
      </c>
      <c r="B813" s="20" t="s">
        <v>1689</v>
      </c>
      <c r="C813" s="22" t="s">
        <v>3189</v>
      </c>
      <c r="D813" s="20">
        <v>2750</v>
      </c>
      <c r="E813" s="41">
        <v>81.39</v>
      </c>
      <c r="F813" s="24">
        <f t="shared" si="84"/>
        <v>33.7879346357046</v>
      </c>
      <c r="G813" s="25" t="s">
        <v>60</v>
      </c>
      <c r="H813" s="26">
        <v>825000</v>
      </c>
      <c r="I813" s="26">
        <f t="shared" si="85"/>
        <v>123750</v>
      </c>
      <c r="J813" s="26">
        <f t="shared" si="86"/>
        <v>21450</v>
      </c>
      <c r="K813" s="32">
        <f t="shared" si="89"/>
        <v>145200</v>
      </c>
      <c r="L813" s="42"/>
      <c r="M813" s="34">
        <f t="shared" si="87"/>
        <v>101640</v>
      </c>
      <c r="N813" s="34">
        <f t="shared" si="90"/>
        <v>101640</v>
      </c>
      <c r="O813" s="34">
        <f t="shared" si="88"/>
        <v>43560</v>
      </c>
      <c r="P813" s="43">
        <v>44325</v>
      </c>
      <c r="Q813" s="43">
        <v>44689</v>
      </c>
      <c r="R813" s="29" t="s">
        <v>95</v>
      </c>
      <c r="S813" s="37" t="s">
        <v>1691</v>
      </c>
    </row>
    <row r="814" s="5" customFormat="1" ht="20.1" customHeight="1" spans="1:19">
      <c r="A814" s="20">
        <v>809</v>
      </c>
      <c r="B814" s="20" t="s">
        <v>1632</v>
      </c>
      <c r="C814" s="22" t="s">
        <v>3190</v>
      </c>
      <c r="D814" s="20">
        <v>3800</v>
      </c>
      <c r="E814" s="41">
        <v>88</v>
      </c>
      <c r="F814" s="24">
        <f t="shared" si="84"/>
        <v>43.1818181818182</v>
      </c>
      <c r="G814" s="25" t="s">
        <v>60</v>
      </c>
      <c r="H814" s="26">
        <v>1140000</v>
      </c>
      <c r="I814" s="26">
        <f t="shared" si="85"/>
        <v>171000</v>
      </c>
      <c r="J814" s="26">
        <f t="shared" si="86"/>
        <v>29640</v>
      </c>
      <c r="K814" s="32">
        <f t="shared" si="89"/>
        <v>200640</v>
      </c>
      <c r="L814" s="42"/>
      <c r="M814" s="34">
        <f t="shared" si="87"/>
        <v>140448</v>
      </c>
      <c r="N814" s="34">
        <f t="shared" si="90"/>
        <v>140448</v>
      </c>
      <c r="O814" s="34">
        <f t="shared" si="88"/>
        <v>60192</v>
      </c>
      <c r="P814" s="43">
        <v>44323</v>
      </c>
      <c r="Q814" s="43">
        <v>44687</v>
      </c>
      <c r="R814" s="20" t="s">
        <v>24</v>
      </c>
      <c r="S814" s="37" t="s">
        <v>1634</v>
      </c>
    </row>
    <row r="815" s="5" customFormat="1" ht="20.1" customHeight="1" spans="1:19">
      <c r="A815" s="20">
        <v>810</v>
      </c>
      <c r="B815" s="20" t="s">
        <v>1693</v>
      </c>
      <c r="C815" s="22" t="s">
        <v>3191</v>
      </c>
      <c r="D815" s="20">
        <v>1400</v>
      </c>
      <c r="E815" s="41">
        <v>24</v>
      </c>
      <c r="F815" s="24">
        <f t="shared" si="84"/>
        <v>58.3333333333333</v>
      </c>
      <c r="G815" s="25" t="s">
        <v>64</v>
      </c>
      <c r="H815" s="26">
        <v>420000</v>
      </c>
      <c r="I815" s="26">
        <f t="shared" si="85"/>
        <v>63000</v>
      </c>
      <c r="J815" s="26">
        <f t="shared" si="86"/>
        <v>10920</v>
      </c>
      <c r="K815" s="32">
        <f t="shared" si="89"/>
        <v>73920</v>
      </c>
      <c r="L815" s="42"/>
      <c r="M815" s="34">
        <f t="shared" si="87"/>
        <v>51744</v>
      </c>
      <c r="N815" s="34">
        <f t="shared" si="90"/>
        <v>51744</v>
      </c>
      <c r="O815" s="34">
        <f t="shared" si="88"/>
        <v>22176</v>
      </c>
      <c r="P815" s="43">
        <v>44325</v>
      </c>
      <c r="Q815" s="43">
        <v>44689</v>
      </c>
      <c r="R815" s="20" t="s">
        <v>24</v>
      </c>
      <c r="S815" s="37" t="s">
        <v>1384</v>
      </c>
    </row>
    <row r="816" s="5" customFormat="1" ht="20.1" customHeight="1" spans="1:19">
      <c r="A816" s="20">
        <v>811</v>
      </c>
      <c r="B816" s="20" t="s">
        <v>3192</v>
      </c>
      <c r="C816" s="22" t="s">
        <v>3193</v>
      </c>
      <c r="D816" s="20">
        <v>2000</v>
      </c>
      <c r="E816" s="41">
        <v>55.08</v>
      </c>
      <c r="F816" s="24">
        <f t="shared" si="84"/>
        <v>36.3108206245461</v>
      </c>
      <c r="G816" s="25" t="s">
        <v>60</v>
      </c>
      <c r="H816" s="26">
        <v>600000</v>
      </c>
      <c r="I816" s="26">
        <f t="shared" si="85"/>
        <v>90000</v>
      </c>
      <c r="J816" s="26">
        <f t="shared" si="86"/>
        <v>15600</v>
      </c>
      <c r="K816" s="32">
        <f t="shared" si="89"/>
        <v>105600</v>
      </c>
      <c r="L816" s="42"/>
      <c r="M816" s="34">
        <f t="shared" si="87"/>
        <v>73920</v>
      </c>
      <c r="N816" s="34">
        <f t="shared" si="90"/>
        <v>73920</v>
      </c>
      <c r="O816" s="34">
        <f t="shared" si="88"/>
        <v>31680</v>
      </c>
      <c r="P816" s="43">
        <v>44325</v>
      </c>
      <c r="Q816" s="43">
        <v>44689</v>
      </c>
      <c r="R816" s="20" t="s">
        <v>27</v>
      </c>
      <c r="S816" s="37" t="s">
        <v>1184</v>
      </c>
    </row>
    <row r="817" s="5" customFormat="1" ht="20.1" customHeight="1" spans="1:19">
      <c r="A817" s="20">
        <v>812</v>
      </c>
      <c r="B817" s="20" t="s">
        <v>1695</v>
      </c>
      <c r="C817" s="22" t="s">
        <v>3194</v>
      </c>
      <c r="D817" s="20">
        <v>2100</v>
      </c>
      <c r="E817" s="41">
        <v>48</v>
      </c>
      <c r="F817" s="24">
        <f t="shared" si="84"/>
        <v>43.75</v>
      </c>
      <c r="G817" s="25" t="s">
        <v>60</v>
      </c>
      <c r="H817" s="26">
        <v>630000</v>
      </c>
      <c r="I817" s="26">
        <f t="shared" si="85"/>
        <v>94500</v>
      </c>
      <c r="J817" s="26">
        <f t="shared" si="86"/>
        <v>16380</v>
      </c>
      <c r="K817" s="32">
        <f t="shared" si="89"/>
        <v>110880</v>
      </c>
      <c r="L817" s="42"/>
      <c r="M817" s="34">
        <f t="shared" si="87"/>
        <v>77616</v>
      </c>
      <c r="N817" s="34">
        <f t="shared" si="90"/>
        <v>77616</v>
      </c>
      <c r="O817" s="34">
        <f t="shared" si="88"/>
        <v>33264</v>
      </c>
      <c r="P817" s="43">
        <v>44323</v>
      </c>
      <c r="Q817" s="43">
        <v>44687</v>
      </c>
      <c r="R817" s="20" t="s">
        <v>24</v>
      </c>
      <c r="S817" s="37" t="s">
        <v>1611</v>
      </c>
    </row>
    <row r="818" s="5" customFormat="1" ht="20.1" customHeight="1" spans="1:19">
      <c r="A818" s="20">
        <v>813</v>
      </c>
      <c r="B818" s="20" t="s">
        <v>1698</v>
      </c>
      <c r="C818" s="22" t="s">
        <v>3195</v>
      </c>
      <c r="D818" s="20">
        <v>1650</v>
      </c>
      <c r="E818" s="41">
        <v>50</v>
      </c>
      <c r="F818" s="24">
        <f t="shared" si="84"/>
        <v>33</v>
      </c>
      <c r="G818" s="25" t="s">
        <v>162</v>
      </c>
      <c r="H818" s="26">
        <v>495000</v>
      </c>
      <c r="I818" s="26">
        <f t="shared" si="85"/>
        <v>74250</v>
      </c>
      <c r="J818" s="26">
        <f t="shared" si="86"/>
        <v>12870</v>
      </c>
      <c r="K818" s="32">
        <f t="shared" si="89"/>
        <v>87120</v>
      </c>
      <c r="L818" s="42"/>
      <c r="M818" s="34">
        <f t="shared" si="87"/>
        <v>60984</v>
      </c>
      <c r="N818" s="34">
        <f t="shared" si="90"/>
        <v>60984</v>
      </c>
      <c r="O818" s="34">
        <f t="shared" si="88"/>
        <v>26136</v>
      </c>
      <c r="P818" s="43">
        <v>44326</v>
      </c>
      <c r="Q818" s="43">
        <v>44690</v>
      </c>
      <c r="R818" s="20" t="s">
        <v>24</v>
      </c>
      <c r="S818" s="37" t="s">
        <v>1700</v>
      </c>
    </row>
    <row r="819" s="5" customFormat="1" ht="20.1" customHeight="1" spans="1:19">
      <c r="A819" s="20">
        <v>814</v>
      </c>
      <c r="B819" s="20" t="s">
        <v>1701</v>
      </c>
      <c r="C819" s="22" t="s">
        <v>3196</v>
      </c>
      <c r="D819" s="20">
        <v>2230</v>
      </c>
      <c r="E819" s="41">
        <v>69.9</v>
      </c>
      <c r="F819" s="24">
        <f t="shared" si="84"/>
        <v>31.9027181688126</v>
      </c>
      <c r="G819" s="25" t="s">
        <v>1703</v>
      </c>
      <c r="H819" s="26">
        <v>669000</v>
      </c>
      <c r="I819" s="26">
        <f t="shared" si="85"/>
        <v>100350</v>
      </c>
      <c r="J819" s="26">
        <f t="shared" si="86"/>
        <v>17394</v>
      </c>
      <c r="K819" s="32">
        <f t="shared" si="89"/>
        <v>117744</v>
      </c>
      <c r="L819" s="42"/>
      <c r="M819" s="34">
        <f t="shared" si="87"/>
        <v>82420.8</v>
      </c>
      <c r="N819" s="34">
        <f t="shared" si="90"/>
        <v>82420.8</v>
      </c>
      <c r="O819" s="34">
        <f t="shared" si="88"/>
        <v>35323.2</v>
      </c>
      <c r="P819" s="43">
        <v>44326</v>
      </c>
      <c r="Q819" s="43">
        <v>44690</v>
      </c>
      <c r="R819" s="20" t="s">
        <v>24</v>
      </c>
      <c r="S819" s="37" t="s">
        <v>1313</v>
      </c>
    </row>
    <row r="820" s="5" customFormat="1" ht="20.1" customHeight="1" spans="1:19">
      <c r="A820" s="20">
        <v>815</v>
      </c>
      <c r="B820" s="20" t="s">
        <v>1704</v>
      </c>
      <c r="C820" s="22" t="s">
        <v>3197</v>
      </c>
      <c r="D820" s="20">
        <v>950</v>
      </c>
      <c r="E820" s="41">
        <v>26.95</v>
      </c>
      <c r="F820" s="24">
        <f t="shared" si="84"/>
        <v>35.2504638218924</v>
      </c>
      <c r="G820" s="25" t="s">
        <v>60</v>
      </c>
      <c r="H820" s="26">
        <v>285000</v>
      </c>
      <c r="I820" s="26">
        <f t="shared" si="85"/>
        <v>42750</v>
      </c>
      <c r="J820" s="26">
        <f t="shared" si="86"/>
        <v>7410</v>
      </c>
      <c r="K820" s="32">
        <f t="shared" si="89"/>
        <v>50160</v>
      </c>
      <c r="L820" s="42"/>
      <c r="M820" s="34">
        <f t="shared" si="87"/>
        <v>35112</v>
      </c>
      <c r="N820" s="34">
        <f t="shared" si="90"/>
        <v>35112</v>
      </c>
      <c r="O820" s="34">
        <f t="shared" si="88"/>
        <v>15048</v>
      </c>
      <c r="P820" s="43">
        <v>44323</v>
      </c>
      <c r="Q820" s="43">
        <v>44687</v>
      </c>
      <c r="R820" s="20" t="s">
        <v>24</v>
      </c>
      <c r="S820" s="37" t="s">
        <v>1277</v>
      </c>
    </row>
    <row r="821" s="5" customFormat="1" ht="20.1" customHeight="1" spans="1:19">
      <c r="A821" s="20">
        <v>816</v>
      </c>
      <c r="B821" s="20" t="s">
        <v>1670</v>
      </c>
      <c r="C821" s="22" t="s">
        <v>3198</v>
      </c>
      <c r="D821" s="20">
        <v>3000</v>
      </c>
      <c r="E821" s="41">
        <v>106</v>
      </c>
      <c r="F821" s="24">
        <f t="shared" si="84"/>
        <v>28.3018867924528</v>
      </c>
      <c r="G821" s="25" t="s">
        <v>60</v>
      </c>
      <c r="H821" s="26">
        <v>900000</v>
      </c>
      <c r="I821" s="26">
        <f t="shared" si="85"/>
        <v>135000</v>
      </c>
      <c r="J821" s="26">
        <f t="shared" si="86"/>
        <v>23400</v>
      </c>
      <c r="K821" s="32">
        <f t="shared" si="89"/>
        <v>158400</v>
      </c>
      <c r="L821" s="42"/>
      <c r="M821" s="34">
        <f t="shared" si="87"/>
        <v>110880</v>
      </c>
      <c r="N821" s="34">
        <f t="shared" si="90"/>
        <v>110880</v>
      </c>
      <c r="O821" s="34">
        <f t="shared" si="88"/>
        <v>47520</v>
      </c>
      <c r="P821" s="43">
        <v>44328</v>
      </c>
      <c r="Q821" s="43">
        <v>44692</v>
      </c>
      <c r="R821" s="20" t="s">
        <v>24</v>
      </c>
      <c r="S821" s="37" t="s">
        <v>1672</v>
      </c>
    </row>
    <row r="822" s="5" customFormat="1" ht="20.1" customHeight="1" spans="1:19">
      <c r="A822" s="20">
        <v>817</v>
      </c>
      <c r="B822" s="20" t="s">
        <v>3199</v>
      </c>
      <c r="C822" s="22" t="s">
        <v>3200</v>
      </c>
      <c r="D822" s="20">
        <v>2700</v>
      </c>
      <c r="E822" s="41">
        <v>61.93</v>
      </c>
      <c r="F822" s="24">
        <f t="shared" si="84"/>
        <v>43.5976102050702</v>
      </c>
      <c r="G822" s="25" t="s">
        <v>60</v>
      </c>
      <c r="H822" s="26">
        <v>810000</v>
      </c>
      <c r="I822" s="26">
        <f t="shared" si="85"/>
        <v>121500</v>
      </c>
      <c r="J822" s="26">
        <f t="shared" si="86"/>
        <v>21060</v>
      </c>
      <c r="K822" s="32">
        <f t="shared" si="89"/>
        <v>142560</v>
      </c>
      <c r="L822" s="42"/>
      <c r="M822" s="34">
        <f t="shared" si="87"/>
        <v>99792</v>
      </c>
      <c r="N822" s="34">
        <f t="shared" si="90"/>
        <v>99792</v>
      </c>
      <c r="O822" s="34">
        <f t="shared" si="88"/>
        <v>42768</v>
      </c>
      <c r="P822" s="43">
        <v>44346</v>
      </c>
      <c r="Q822" s="43">
        <v>44710</v>
      </c>
      <c r="R822" s="20" t="s">
        <v>28</v>
      </c>
      <c r="S822" s="37" t="s">
        <v>3201</v>
      </c>
    </row>
    <row r="823" s="5" customFormat="1" ht="20.1" customHeight="1" spans="1:19">
      <c r="A823" s="20">
        <v>818</v>
      </c>
      <c r="B823" s="20" t="s">
        <v>1678</v>
      </c>
      <c r="C823" s="22" t="s">
        <v>3202</v>
      </c>
      <c r="D823" s="20">
        <v>1330</v>
      </c>
      <c r="E823" s="41">
        <v>37.43</v>
      </c>
      <c r="F823" s="24">
        <f t="shared" si="84"/>
        <v>35.5329949238579</v>
      </c>
      <c r="G823" s="25" t="s">
        <v>60</v>
      </c>
      <c r="H823" s="26">
        <v>399000</v>
      </c>
      <c r="I823" s="26">
        <f t="shared" si="85"/>
        <v>59850</v>
      </c>
      <c r="J823" s="26">
        <f t="shared" si="86"/>
        <v>10374</v>
      </c>
      <c r="K823" s="32">
        <f t="shared" si="89"/>
        <v>70224</v>
      </c>
      <c r="L823" s="42"/>
      <c r="M823" s="34">
        <f t="shared" si="87"/>
        <v>49156.8</v>
      </c>
      <c r="N823" s="34">
        <f t="shared" si="90"/>
        <v>49156.8</v>
      </c>
      <c r="O823" s="34">
        <f t="shared" si="88"/>
        <v>21067.2</v>
      </c>
      <c r="P823" s="43">
        <v>44325</v>
      </c>
      <c r="Q823" s="43">
        <v>44689</v>
      </c>
      <c r="R823" s="20" t="s">
        <v>24</v>
      </c>
      <c r="S823" s="37" t="s">
        <v>1680</v>
      </c>
    </row>
    <row r="824" s="5" customFormat="1" ht="20.1" customHeight="1" spans="1:19">
      <c r="A824" s="20">
        <v>819</v>
      </c>
      <c r="B824" s="20" t="s">
        <v>1709</v>
      </c>
      <c r="C824" s="22" t="s">
        <v>3203</v>
      </c>
      <c r="D824" s="20">
        <v>1830</v>
      </c>
      <c r="E824" s="41">
        <v>43.86</v>
      </c>
      <c r="F824" s="24">
        <f t="shared" si="84"/>
        <v>41.7236662106703</v>
      </c>
      <c r="G824" s="25" t="s">
        <v>162</v>
      </c>
      <c r="H824" s="26">
        <v>549000</v>
      </c>
      <c r="I824" s="26">
        <f t="shared" si="85"/>
        <v>82350</v>
      </c>
      <c r="J824" s="26">
        <f t="shared" si="86"/>
        <v>14274</v>
      </c>
      <c r="K824" s="32">
        <f t="shared" si="89"/>
        <v>96624</v>
      </c>
      <c r="L824" s="42"/>
      <c r="M824" s="34">
        <f t="shared" si="87"/>
        <v>67636.8</v>
      </c>
      <c r="N824" s="34">
        <f t="shared" si="90"/>
        <v>67636.8</v>
      </c>
      <c r="O824" s="34">
        <f t="shared" si="88"/>
        <v>28987.2</v>
      </c>
      <c r="P824" s="43">
        <v>44325</v>
      </c>
      <c r="Q824" s="43">
        <v>44689</v>
      </c>
      <c r="R824" s="20" t="s">
        <v>24</v>
      </c>
      <c r="S824" s="37" t="s">
        <v>1384</v>
      </c>
    </row>
    <row r="825" s="5" customFormat="1" ht="20.1" customHeight="1" spans="1:19">
      <c r="A825" s="20">
        <v>820</v>
      </c>
      <c r="B825" s="20" t="s">
        <v>1642</v>
      </c>
      <c r="C825" s="22" t="s">
        <v>3204</v>
      </c>
      <c r="D825" s="20">
        <v>1500</v>
      </c>
      <c r="E825" s="41">
        <v>36.1</v>
      </c>
      <c r="F825" s="24">
        <f t="shared" si="84"/>
        <v>41.5512465373961</v>
      </c>
      <c r="G825" s="25" t="s">
        <v>60</v>
      </c>
      <c r="H825" s="26">
        <v>450000</v>
      </c>
      <c r="I825" s="26">
        <f t="shared" si="85"/>
        <v>67500</v>
      </c>
      <c r="J825" s="26">
        <f t="shared" si="86"/>
        <v>11700</v>
      </c>
      <c r="K825" s="32">
        <f t="shared" si="89"/>
        <v>79200</v>
      </c>
      <c r="L825" s="42"/>
      <c r="M825" s="34">
        <f t="shared" si="87"/>
        <v>55440</v>
      </c>
      <c r="N825" s="34">
        <f t="shared" si="90"/>
        <v>55440</v>
      </c>
      <c r="O825" s="34">
        <f t="shared" si="88"/>
        <v>23760</v>
      </c>
      <c r="P825" s="43">
        <v>44323</v>
      </c>
      <c r="Q825" s="43">
        <v>44687</v>
      </c>
      <c r="R825" s="20" t="s">
        <v>24</v>
      </c>
      <c r="S825" s="37" t="s">
        <v>1644</v>
      </c>
    </row>
    <row r="826" s="5" customFormat="1" ht="20.1" customHeight="1" spans="1:19">
      <c r="A826" s="20">
        <v>821</v>
      </c>
      <c r="B826" s="20" t="s">
        <v>1711</v>
      </c>
      <c r="C826" s="22" t="s">
        <v>3205</v>
      </c>
      <c r="D826" s="20">
        <v>800</v>
      </c>
      <c r="E826" s="41">
        <v>20.17</v>
      </c>
      <c r="F826" s="24">
        <f t="shared" si="84"/>
        <v>39.6628656420426</v>
      </c>
      <c r="G826" s="25" t="s">
        <v>60</v>
      </c>
      <c r="H826" s="26">
        <v>240000</v>
      </c>
      <c r="I826" s="26">
        <f t="shared" si="85"/>
        <v>36000</v>
      </c>
      <c r="J826" s="26">
        <f t="shared" si="86"/>
        <v>6240</v>
      </c>
      <c r="K826" s="32">
        <f t="shared" si="89"/>
        <v>42240</v>
      </c>
      <c r="L826" s="42"/>
      <c r="M826" s="34">
        <f t="shared" si="87"/>
        <v>29568</v>
      </c>
      <c r="N826" s="34">
        <f t="shared" si="90"/>
        <v>29568</v>
      </c>
      <c r="O826" s="34">
        <f t="shared" si="88"/>
        <v>12672</v>
      </c>
      <c r="P826" s="43">
        <v>44321</v>
      </c>
      <c r="Q826" s="43">
        <v>44685</v>
      </c>
      <c r="R826" s="20" t="s">
        <v>24</v>
      </c>
      <c r="S826" s="37" t="s">
        <v>1713</v>
      </c>
    </row>
    <row r="827" s="5" customFormat="1" ht="20.1" customHeight="1" spans="1:19">
      <c r="A827" s="20">
        <v>822</v>
      </c>
      <c r="B827" s="20" t="s">
        <v>1714</v>
      </c>
      <c r="C827" s="22" t="s">
        <v>3206</v>
      </c>
      <c r="D827" s="20">
        <v>300</v>
      </c>
      <c r="E827" s="41">
        <v>10.35</v>
      </c>
      <c r="F827" s="24">
        <f t="shared" si="84"/>
        <v>28.9855072463768</v>
      </c>
      <c r="G827" s="25" t="s">
        <v>60</v>
      </c>
      <c r="H827" s="26">
        <v>90000</v>
      </c>
      <c r="I827" s="26">
        <f t="shared" si="85"/>
        <v>13500</v>
      </c>
      <c r="J827" s="26">
        <f t="shared" si="86"/>
        <v>2340</v>
      </c>
      <c r="K827" s="32">
        <f t="shared" si="89"/>
        <v>15840</v>
      </c>
      <c r="L827" s="42"/>
      <c r="M827" s="34">
        <f t="shared" si="87"/>
        <v>11088</v>
      </c>
      <c r="N827" s="34">
        <f t="shared" si="90"/>
        <v>11088</v>
      </c>
      <c r="O827" s="34">
        <f t="shared" si="88"/>
        <v>4752</v>
      </c>
      <c r="P827" s="43">
        <v>44326</v>
      </c>
      <c r="Q827" s="43">
        <v>44690</v>
      </c>
      <c r="R827" s="20" t="s">
        <v>24</v>
      </c>
      <c r="S827" s="37" t="s">
        <v>1716</v>
      </c>
    </row>
    <row r="828" s="5" customFormat="1" ht="20.1" customHeight="1" spans="1:19">
      <c r="A828" s="20">
        <v>823</v>
      </c>
      <c r="B828" s="20" t="s">
        <v>1667</v>
      </c>
      <c r="C828" s="22" t="s">
        <v>3207</v>
      </c>
      <c r="D828" s="20">
        <v>1600</v>
      </c>
      <c r="E828" s="41">
        <v>37.88</v>
      </c>
      <c r="F828" s="24">
        <f t="shared" si="84"/>
        <v>42.2386483632524</v>
      </c>
      <c r="G828" s="25" t="s">
        <v>60</v>
      </c>
      <c r="H828" s="26">
        <v>480000</v>
      </c>
      <c r="I828" s="26">
        <f t="shared" si="85"/>
        <v>72000</v>
      </c>
      <c r="J828" s="26">
        <f t="shared" si="86"/>
        <v>12480</v>
      </c>
      <c r="K828" s="32">
        <f t="shared" si="89"/>
        <v>84480</v>
      </c>
      <c r="L828" s="42"/>
      <c r="M828" s="34">
        <f t="shared" si="87"/>
        <v>59136</v>
      </c>
      <c r="N828" s="34">
        <f t="shared" si="90"/>
        <v>59136</v>
      </c>
      <c r="O828" s="34">
        <f t="shared" si="88"/>
        <v>25344</v>
      </c>
      <c r="P828" s="43">
        <v>44325</v>
      </c>
      <c r="Q828" s="43">
        <v>44689</v>
      </c>
      <c r="R828" s="20" t="s">
        <v>24</v>
      </c>
      <c r="S828" s="37" t="s">
        <v>1634</v>
      </c>
    </row>
    <row r="829" s="5" customFormat="1" ht="20.1" customHeight="1" spans="1:19">
      <c r="A829" s="20">
        <v>824</v>
      </c>
      <c r="B829" s="20" t="s">
        <v>1667</v>
      </c>
      <c r="C829" s="22" t="s">
        <v>3208</v>
      </c>
      <c r="D829" s="20">
        <v>1600</v>
      </c>
      <c r="E829" s="41">
        <v>37.8</v>
      </c>
      <c r="F829" s="24">
        <f t="shared" si="84"/>
        <v>42.3280423280423</v>
      </c>
      <c r="G829" s="25" t="s">
        <v>60</v>
      </c>
      <c r="H829" s="26">
        <v>480000</v>
      </c>
      <c r="I829" s="26">
        <f t="shared" si="85"/>
        <v>72000</v>
      </c>
      <c r="J829" s="26">
        <f t="shared" si="86"/>
        <v>12480</v>
      </c>
      <c r="K829" s="32">
        <f t="shared" si="89"/>
        <v>84480</v>
      </c>
      <c r="L829" s="42"/>
      <c r="M829" s="34">
        <f t="shared" si="87"/>
        <v>59136</v>
      </c>
      <c r="N829" s="34">
        <f t="shared" si="90"/>
        <v>59136</v>
      </c>
      <c r="O829" s="34">
        <f t="shared" si="88"/>
        <v>25344</v>
      </c>
      <c r="P829" s="43">
        <v>44325</v>
      </c>
      <c r="Q829" s="43">
        <v>44689</v>
      </c>
      <c r="R829" s="20" t="s">
        <v>24</v>
      </c>
      <c r="S829" s="37" t="s">
        <v>1634</v>
      </c>
    </row>
    <row r="830" s="5" customFormat="1" ht="20.1" customHeight="1" spans="1:19">
      <c r="A830" s="20">
        <v>825</v>
      </c>
      <c r="B830" s="20" t="s">
        <v>1667</v>
      </c>
      <c r="C830" s="22" t="s">
        <v>3209</v>
      </c>
      <c r="D830" s="20">
        <v>700</v>
      </c>
      <c r="E830" s="41">
        <v>21.93</v>
      </c>
      <c r="F830" s="24">
        <f t="shared" si="84"/>
        <v>31.9197446420429</v>
      </c>
      <c r="G830" s="25" t="s">
        <v>60</v>
      </c>
      <c r="H830" s="26">
        <v>210000</v>
      </c>
      <c r="I830" s="26">
        <f t="shared" si="85"/>
        <v>31500</v>
      </c>
      <c r="J830" s="26">
        <f t="shared" si="86"/>
        <v>5460</v>
      </c>
      <c r="K830" s="32">
        <f t="shared" si="89"/>
        <v>36960</v>
      </c>
      <c r="L830" s="42"/>
      <c r="M830" s="34">
        <f t="shared" si="87"/>
        <v>25872</v>
      </c>
      <c r="N830" s="34">
        <f t="shared" si="90"/>
        <v>25872</v>
      </c>
      <c r="O830" s="34">
        <f t="shared" si="88"/>
        <v>11088</v>
      </c>
      <c r="P830" s="43">
        <v>44325</v>
      </c>
      <c r="Q830" s="43">
        <v>44689</v>
      </c>
      <c r="R830" s="20" t="s">
        <v>24</v>
      </c>
      <c r="S830" s="37" t="s">
        <v>1634</v>
      </c>
    </row>
    <row r="831" s="5" customFormat="1" ht="20.1" customHeight="1" spans="1:19">
      <c r="A831" s="20">
        <v>826</v>
      </c>
      <c r="B831" s="20" t="s">
        <v>1709</v>
      </c>
      <c r="C831" s="22" t="s">
        <v>3210</v>
      </c>
      <c r="D831" s="20">
        <v>1300</v>
      </c>
      <c r="E831" s="41">
        <v>23.76</v>
      </c>
      <c r="F831" s="24">
        <f t="shared" si="84"/>
        <v>54.7138047138047</v>
      </c>
      <c r="G831" s="25" t="s">
        <v>162</v>
      </c>
      <c r="H831" s="26">
        <v>390000</v>
      </c>
      <c r="I831" s="26">
        <f t="shared" si="85"/>
        <v>58500</v>
      </c>
      <c r="J831" s="26">
        <f t="shared" si="86"/>
        <v>10140</v>
      </c>
      <c r="K831" s="32">
        <f t="shared" si="89"/>
        <v>68640</v>
      </c>
      <c r="L831" s="42"/>
      <c r="M831" s="34">
        <f t="shared" si="87"/>
        <v>48048</v>
      </c>
      <c r="N831" s="34">
        <f t="shared" si="90"/>
        <v>48048</v>
      </c>
      <c r="O831" s="34">
        <f t="shared" si="88"/>
        <v>20592</v>
      </c>
      <c r="P831" s="43">
        <v>44325</v>
      </c>
      <c r="Q831" s="43">
        <v>44689</v>
      </c>
      <c r="R831" s="20" t="s">
        <v>24</v>
      </c>
      <c r="S831" s="37" t="s">
        <v>1384</v>
      </c>
    </row>
    <row r="832" s="5" customFormat="1" ht="20.1" customHeight="1" spans="1:19">
      <c r="A832" s="20">
        <v>827</v>
      </c>
      <c r="B832" s="20" t="s">
        <v>1721</v>
      </c>
      <c r="C832" s="22" t="s">
        <v>3211</v>
      </c>
      <c r="D832" s="20">
        <v>1400</v>
      </c>
      <c r="E832" s="41">
        <v>44.29</v>
      </c>
      <c r="F832" s="24">
        <f t="shared" si="84"/>
        <v>31.609844208625</v>
      </c>
      <c r="G832" s="25" t="s">
        <v>60</v>
      </c>
      <c r="H832" s="26">
        <v>420000</v>
      </c>
      <c r="I832" s="26">
        <f t="shared" si="85"/>
        <v>63000</v>
      </c>
      <c r="J832" s="26">
        <f t="shared" si="86"/>
        <v>10920</v>
      </c>
      <c r="K832" s="32">
        <f t="shared" si="89"/>
        <v>73920</v>
      </c>
      <c r="L832" s="42"/>
      <c r="M832" s="34">
        <f t="shared" si="87"/>
        <v>51744</v>
      </c>
      <c r="N832" s="34">
        <f t="shared" si="90"/>
        <v>51744</v>
      </c>
      <c r="O832" s="34">
        <f t="shared" si="88"/>
        <v>22176</v>
      </c>
      <c r="P832" s="43">
        <v>44325</v>
      </c>
      <c r="Q832" s="43">
        <v>44689</v>
      </c>
      <c r="R832" s="20" t="s">
        <v>24</v>
      </c>
      <c r="S832" s="37" t="s">
        <v>1723</v>
      </c>
    </row>
    <row r="833" s="5" customFormat="1" ht="20.1" customHeight="1" spans="1:19">
      <c r="A833" s="20">
        <v>828</v>
      </c>
      <c r="B833" s="20" t="s">
        <v>2015</v>
      </c>
      <c r="C833" s="22" t="s">
        <v>3212</v>
      </c>
      <c r="D833" s="20">
        <v>2100</v>
      </c>
      <c r="E833" s="41">
        <v>50</v>
      </c>
      <c r="F833" s="24">
        <f t="shared" si="84"/>
        <v>42</v>
      </c>
      <c r="G833" s="25" t="s">
        <v>60</v>
      </c>
      <c r="H833" s="26">
        <v>630000</v>
      </c>
      <c r="I833" s="26">
        <f t="shared" si="85"/>
        <v>94500</v>
      </c>
      <c r="J833" s="26">
        <f t="shared" si="86"/>
        <v>16380</v>
      </c>
      <c r="K833" s="32">
        <f t="shared" si="89"/>
        <v>110880</v>
      </c>
      <c r="L833" s="42"/>
      <c r="M833" s="34">
        <f t="shared" si="87"/>
        <v>77616</v>
      </c>
      <c r="N833" s="34">
        <f t="shared" si="90"/>
        <v>77616</v>
      </c>
      <c r="O833" s="34">
        <f t="shared" si="88"/>
        <v>33264</v>
      </c>
      <c r="P833" s="43">
        <v>44325</v>
      </c>
      <c r="Q833" s="43">
        <v>44689</v>
      </c>
      <c r="R833" s="20" t="s">
        <v>24</v>
      </c>
      <c r="S833" s="37" t="s">
        <v>1230</v>
      </c>
    </row>
    <row r="834" s="5" customFormat="1" ht="20.1" customHeight="1" spans="1:19">
      <c r="A834" s="20">
        <v>829</v>
      </c>
      <c r="B834" s="20" t="s">
        <v>1726</v>
      </c>
      <c r="C834" s="50" t="s">
        <v>3213</v>
      </c>
      <c r="D834" s="20">
        <v>2800</v>
      </c>
      <c r="E834" s="41">
        <v>97.44</v>
      </c>
      <c r="F834" s="24">
        <f t="shared" si="84"/>
        <v>28.735632183908</v>
      </c>
      <c r="G834" s="25" t="s">
        <v>1382</v>
      </c>
      <c r="H834" s="26">
        <v>840000</v>
      </c>
      <c r="I834" s="26">
        <f t="shared" si="85"/>
        <v>126000</v>
      </c>
      <c r="J834" s="26">
        <f t="shared" si="86"/>
        <v>21840</v>
      </c>
      <c r="K834" s="32">
        <f t="shared" si="89"/>
        <v>147840</v>
      </c>
      <c r="L834" s="42"/>
      <c r="M834" s="34">
        <f t="shared" si="87"/>
        <v>103488</v>
      </c>
      <c r="N834" s="34">
        <f t="shared" si="90"/>
        <v>103488</v>
      </c>
      <c r="O834" s="34">
        <f t="shared" si="88"/>
        <v>44352</v>
      </c>
      <c r="P834" s="43">
        <v>44364</v>
      </c>
      <c r="Q834" s="43">
        <v>44728</v>
      </c>
      <c r="R834" s="20" t="s">
        <v>24</v>
      </c>
      <c r="S834" s="37" t="s">
        <v>1254</v>
      </c>
    </row>
    <row r="835" s="5" customFormat="1" ht="20.1" customHeight="1" spans="1:19">
      <c r="A835" s="20">
        <v>830</v>
      </c>
      <c r="B835" s="20" t="s">
        <v>1724</v>
      </c>
      <c r="C835" s="22" t="s">
        <v>3214</v>
      </c>
      <c r="D835" s="20">
        <v>800</v>
      </c>
      <c r="E835" s="41">
        <v>18.29</v>
      </c>
      <c r="F835" s="24">
        <f t="shared" si="84"/>
        <v>43.7397484964461</v>
      </c>
      <c r="G835" s="25" t="s">
        <v>70</v>
      </c>
      <c r="H835" s="26">
        <v>240000</v>
      </c>
      <c r="I835" s="26">
        <f t="shared" si="85"/>
        <v>36000</v>
      </c>
      <c r="J835" s="26">
        <f t="shared" si="86"/>
        <v>6240</v>
      </c>
      <c r="K835" s="32">
        <f t="shared" si="89"/>
        <v>42240</v>
      </c>
      <c r="L835" s="42"/>
      <c r="M835" s="34">
        <f t="shared" si="87"/>
        <v>29568</v>
      </c>
      <c r="N835" s="34">
        <f t="shared" si="90"/>
        <v>29568</v>
      </c>
      <c r="O835" s="34">
        <f t="shared" si="88"/>
        <v>12672</v>
      </c>
      <c r="P835" s="43">
        <v>44325</v>
      </c>
      <c r="Q835" s="43">
        <v>44689</v>
      </c>
      <c r="R835" s="20" t="s">
        <v>24</v>
      </c>
      <c r="S835" s="37" t="s">
        <v>1734</v>
      </c>
    </row>
    <row r="836" s="5" customFormat="1" ht="20.1" customHeight="1" spans="1:19">
      <c r="A836" s="20">
        <v>831</v>
      </c>
      <c r="B836" s="20" t="s">
        <v>1724</v>
      </c>
      <c r="C836" s="22" t="s">
        <v>3215</v>
      </c>
      <c r="D836" s="20">
        <v>2200</v>
      </c>
      <c r="E836" s="41">
        <v>50.27</v>
      </c>
      <c r="F836" s="24">
        <f t="shared" si="84"/>
        <v>43.7636761487965</v>
      </c>
      <c r="G836" s="25" t="s">
        <v>60</v>
      </c>
      <c r="H836" s="26">
        <v>660000</v>
      </c>
      <c r="I836" s="26">
        <f t="shared" si="85"/>
        <v>99000</v>
      </c>
      <c r="J836" s="26">
        <f t="shared" si="86"/>
        <v>17160</v>
      </c>
      <c r="K836" s="32">
        <f t="shared" si="89"/>
        <v>116160</v>
      </c>
      <c r="L836" s="42"/>
      <c r="M836" s="34">
        <f t="shared" si="87"/>
        <v>81312</v>
      </c>
      <c r="N836" s="34">
        <f t="shared" si="90"/>
        <v>81312</v>
      </c>
      <c r="O836" s="34">
        <f t="shared" si="88"/>
        <v>34848</v>
      </c>
      <c r="P836" s="43">
        <v>44337</v>
      </c>
      <c r="Q836" s="43">
        <v>44701</v>
      </c>
      <c r="R836" s="20" t="s">
        <v>24</v>
      </c>
      <c r="S836" s="37" t="s">
        <v>1257</v>
      </c>
    </row>
    <row r="837" s="5" customFormat="1" ht="20.1" customHeight="1" spans="1:19">
      <c r="A837" s="20">
        <v>832</v>
      </c>
      <c r="B837" s="20" t="s">
        <v>1729</v>
      </c>
      <c r="C837" s="22" t="s">
        <v>3216</v>
      </c>
      <c r="D837" s="20">
        <v>1600</v>
      </c>
      <c r="E837" s="41">
        <v>32.04</v>
      </c>
      <c r="F837" s="24">
        <f t="shared" si="84"/>
        <v>49.9375780274657</v>
      </c>
      <c r="G837" s="25" t="s">
        <v>60</v>
      </c>
      <c r="H837" s="26">
        <v>480000</v>
      </c>
      <c r="I837" s="26">
        <f t="shared" si="85"/>
        <v>72000</v>
      </c>
      <c r="J837" s="26">
        <f t="shared" si="86"/>
        <v>12480</v>
      </c>
      <c r="K837" s="32">
        <f t="shared" si="89"/>
        <v>84480</v>
      </c>
      <c r="L837" s="42"/>
      <c r="M837" s="34">
        <f t="shared" si="87"/>
        <v>59136</v>
      </c>
      <c r="N837" s="34">
        <f t="shared" si="90"/>
        <v>59136</v>
      </c>
      <c r="O837" s="34">
        <f t="shared" si="88"/>
        <v>25344</v>
      </c>
      <c r="P837" s="43">
        <v>44324</v>
      </c>
      <c r="Q837" s="43">
        <v>44688</v>
      </c>
      <c r="R837" s="20" t="s">
        <v>24</v>
      </c>
      <c r="S837" s="37" t="s">
        <v>1277</v>
      </c>
    </row>
    <row r="838" s="5" customFormat="1" ht="20.1" customHeight="1" spans="1:19">
      <c r="A838" s="20">
        <v>833</v>
      </c>
      <c r="B838" s="20" t="s">
        <v>1623</v>
      </c>
      <c r="C838" s="22" t="s">
        <v>3217</v>
      </c>
      <c r="D838" s="20">
        <v>2000</v>
      </c>
      <c r="E838" s="41">
        <v>47.53</v>
      </c>
      <c r="F838" s="24">
        <f t="shared" ref="F838:F901" si="91">D838/E838</f>
        <v>42.0786871449611</v>
      </c>
      <c r="G838" s="25" t="s">
        <v>60</v>
      </c>
      <c r="H838" s="26">
        <v>600000</v>
      </c>
      <c r="I838" s="26">
        <f t="shared" ref="I838:I901" si="92">H838*15%</f>
        <v>90000</v>
      </c>
      <c r="J838" s="26">
        <f t="shared" ref="J838:J901" si="93">H838*2.6%</f>
        <v>15600</v>
      </c>
      <c r="K838" s="32">
        <f t="shared" si="89"/>
        <v>105600</v>
      </c>
      <c r="L838" s="42"/>
      <c r="M838" s="34">
        <f t="shared" ref="M838:M901" si="94">K838*0.7</f>
        <v>73920</v>
      </c>
      <c r="N838" s="34">
        <f t="shared" si="90"/>
        <v>73920</v>
      </c>
      <c r="O838" s="34">
        <f t="shared" ref="O838:O901" si="95">K838*0.3</f>
        <v>31680</v>
      </c>
      <c r="P838" s="43">
        <v>44337</v>
      </c>
      <c r="Q838" s="43">
        <v>44701</v>
      </c>
      <c r="R838" s="20" t="s">
        <v>27</v>
      </c>
      <c r="S838" s="37" t="s">
        <v>1184</v>
      </c>
    </row>
    <row r="839" s="5" customFormat="1" ht="20.1" customHeight="1" spans="1:19">
      <c r="A839" s="20">
        <v>834</v>
      </c>
      <c r="B839" s="20" t="s">
        <v>1623</v>
      </c>
      <c r="C839" s="22" t="s">
        <v>3218</v>
      </c>
      <c r="D839" s="20">
        <v>1700</v>
      </c>
      <c r="E839" s="41">
        <v>40.63</v>
      </c>
      <c r="F839" s="24">
        <f t="shared" si="91"/>
        <v>41.8410041841004</v>
      </c>
      <c r="G839" s="25" t="s">
        <v>60</v>
      </c>
      <c r="H839" s="26">
        <v>510000</v>
      </c>
      <c r="I839" s="26">
        <f t="shared" si="92"/>
        <v>76500</v>
      </c>
      <c r="J839" s="26">
        <f t="shared" si="93"/>
        <v>13260</v>
      </c>
      <c r="K839" s="32">
        <f t="shared" ref="K839:K902" si="96">I839+J839</f>
        <v>89760</v>
      </c>
      <c r="L839" s="42"/>
      <c r="M839" s="34">
        <f t="shared" si="94"/>
        <v>62832</v>
      </c>
      <c r="N839" s="34">
        <f t="shared" ref="N839:N902" si="97">L839+M839</f>
        <v>62832</v>
      </c>
      <c r="O839" s="34">
        <f t="shared" si="95"/>
        <v>26928</v>
      </c>
      <c r="P839" s="43">
        <v>44337</v>
      </c>
      <c r="Q839" s="43">
        <v>44701</v>
      </c>
      <c r="R839" s="20" t="s">
        <v>27</v>
      </c>
      <c r="S839" s="37" t="s">
        <v>1184</v>
      </c>
    </row>
    <row r="840" s="5" customFormat="1" ht="20.1" customHeight="1" spans="1:19">
      <c r="A840" s="20">
        <v>835</v>
      </c>
      <c r="B840" s="20" t="s">
        <v>1731</v>
      </c>
      <c r="C840" s="22" t="s">
        <v>3219</v>
      </c>
      <c r="D840" s="20">
        <v>1500</v>
      </c>
      <c r="E840" s="41">
        <v>35.44</v>
      </c>
      <c r="F840" s="24">
        <f t="shared" si="91"/>
        <v>42.3250564334086</v>
      </c>
      <c r="G840" s="25" t="s">
        <v>60</v>
      </c>
      <c r="H840" s="26">
        <v>450000</v>
      </c>
      <c r="I840" s="26">
        <f t="shared" si="92"/>
        <v>67500</v>
      </c>
      <c r="J840" s="26">
        <f t="shared" si="93"/>
        <v>11700</v>
      </c>
      <c r="K840" s="32">
        <f t="shared" si="96"/>
        <v>79200</v>
      </c>
      <c r="L840" s="42"/>
      <c r="M840" s="34">
        <f t="shared" si="94"/>
        <v>55440</v>
      </c>
      <c r="N840" s="34">
        <f t="shared" si="97"/>
        <v>55440</v>
      </c>
      <c r="O840" s="34">
        <f t="shared" si="95"/>
        <v>23760</v>
      </c>
      <c r="P840" s="43">
        <v>44325</v>
      </c>
      <c r="Q840" s="43">
        <v>44689</v>
      </c>
      <c r="R840" s="20" t="s">
        <v>24</v>
      </c>
      <c r="S840" s="37" t="s">
        <v>1086</v>
      </c>
    </row>
    <row r="841" s="5" customFormat="1" ht="20.1" customHeight="1" spans="1:19">
      <c r="A841" s="20">
        <v>836</v>
      </c>
      <c r="B841" s="20" t="s">
        <v>1760</v>
      </c>
      <c r="C841" s="22" t="s">
        <v>3220</v>
      </c>
      <c r="D841" s="20">
        <v>5700</v>
      </c>
      <c r="E841" s="41">
        <v>115.1</v>
      </c>
      <c r="F841" s="24">
        <f t="shared" si="91"/>
        <v>49.5221546481321</v>
      </c>
      <c r="G841" s="25" t="s">
        <v>60</v>
      </c>
      <c r="H841" s="44">
        <f>D841*300</f>
        <v>1710000</v>
      </c>
      <c r="I841" s="44">
        <v>76944.25</v>
      </c>
      <c r="J841" s="44">
        <v>13343.75</v>
      </c>
      <c r="K841" s="45">
        <f t="shared" si="96"/>
        <v>90288</v>
      </c>
      <c r="L841" s="51"/>
      <c r="M841" s="47">
        <f t="shared" si="94"/>
        <v>63201.6</v>
      </c>
      <c r="N841" s="34">
        <f t="shared" si="97"/>
        <v>63201.6</v>
      </c>
      <c r="O841" s="47">
        <f t="shared" si="95"/>
        <v>27086.4</v>
      </c>
      <c r="P841" s="43">
        <v>44345</v>
      </c>
      <c r="Q841" s="43">
        <v>44406</v>
      </c>
      <c r="R841" s="20" t="s">
        <v>24</v>
      </c>
      <c r="S841" s="37" t="s">
        <v>1762</v>
      </c>
    </row>
    <row r="842" s="5" customFormat="1" ht="20.1" customHeight="1" spans="1:19">
      <c r="A842" s="20">
        <v>837</v>
      </c>
      <c r="B842" s="20" t="s">
        <v>1652</v>
      </c>
      <c r="C842" s="22" t="s">
        <v>3221</v>
      </c>
      <c r="D842" s="20">
        <v>2000</v>
      </c>
      <c r="E842" s="41">
        <v>45.68</v>
      </c>
      <c r="F842" s="24">
        <f t="shared" si="91"/>
        <v>43.7828371278459</v>
      </c>
      <c r="G842" s="25" t="s">
        <v>64</v>
      </c>
      <c r="H842" s="26">
        <v>600000</v>
      </c>
      <c r="I842" s="26">
        <f t="shared" si="92"/>
        <v>90000</v>
      </c>
      <c r="J842" s="26">
        <f t="shared" si="93"/>
        <v>15600</v>
      </c>
      <c r="K842" s="32">
        <f t="shared" si="96"/>
        <v>105600</v>
      </c>
      <c r="L842" s="42"/>
      <c r="M842" s="34">
        <f t="shared" si="94"/>
        <v>73920</v>
      </c>
      <c r="N842" s="34">
        <f t="shared" si="97"/>
        <v>73920</v>
      </c>
      <c r="O842" s="34">
        <f t="shared" si="95"/>
        <v>31680</v>
      </c>
      <c r="P842" s="43">
        <v>44326</v>
      </c>
      <c r="Q842" s="43">
        <v>44690</v>
      </c>
      <c r="R842" s="20" t="s">
        <v>24</v>
      </c>
      <c r="S842" s="37" t="s">
        <v>1257</v>
      </c>
    </row>
    <row r="843" s="5" customFormat="1" ht="20.1" customHeight="1" spans="1:19">
      <c r="A843" s="20">
        <v>838</v>
      </c>
      <c r="B843" s="20" t="s">
        <v>1577</v>
      </c>
      <c r="C843" s="22" t="s">
        <v>3222</v>
      </c>
      <c r="D843" s="20">
        <v>2000</v>
      </c>
      <c r="E843" s="41">
        <v>46.13</v>
      </c>
      <c r="F843" s="24">
        <f t="shared" si="91"/>
        <v>43.3557337957945</v>
      </c>
      <c r="G843" s="25" t="s">
        <v>162</v>
      </c>
      <c r="H843" s="26">
        <v>600000</v>
      </c>
      <c r="I843" s="26">
        <f t="shared" si="92"/>
        <v>90000</v>
      </c>
      <c r="J843" s="26">
        <f t="shared" si="93"/>
        <v>15600</v>
      </c>
      <c r="K843" s="32">
        <f t="shared" si="96"/>
        <v>105600</v>
      </c>
      <c r="L843" s="42"/>
      <c r="M843" s="34">
        <f t="shared" si="94"/>
        <v>73920</v>
      </c>
      <c r="N843" s="34">
        <f t="shared" si="97"/>
        <v>73920</v>
      </c>
      <c r="O843" s="34">
        <f t="shared" si="95"/>
        <v>31680</v>
      </c>
      <c r="P843" s="43">
        <v>44337</v>
      </c>
      <c r="Q843" s="43">
        <v>44701</v>
      </c>
      <c r="R843" s="20" t="s">
        <v>24</v>
      </c>
      <c r="S843" s="37" t="s">
        <v>1277</v>
      </c>
    </row>
    <row r="844" s="5" customFormat="1" ht="20.1" customHeight="1" spans="1:19">
      <c r="A844" s="20">
        <v>839</v>
      </c>
      <c r="B844" s="20" t="s">
        <v>1932</v>
      </c>
      <c r="C844" s="22" t="s">
        <v>3223</v>
      </c>
      <c r="D844" s="20">
        <v>1300</v>
      </c>
      <c r="E844" s="41">
        <v>22.3</v>
      </c>
      <c r="F844" s="24">
        <f t="shared" si="91"/>
        <v>58.2959641255605</v>
      </c>
      <c r="G844" s="25" t="s">
        <v>60</v>
      </c>
      <c r="H844" s="26">
        <v>390000</v>
      </c>
      <c r="I844" s="26">
        <f t="shared" si="92"/>
        <v>58500</v>
      </c>
      <c r="J844" s="26">
        <f t="shared" si="93"/>
        <v>10140</v>
      </c>
      <c r="K844" s="32">
        <f t="shared" si="96"/>
        <v>68640</v>
      </c>
      <c r="L844" s="42"/>
      <c r="M844" s="34">
        <f t="shared" si="94"/>
        <v>48048</v>
      </c>
      <c r="N844" s="34">
        <f t="shared" si="97"/>
        <v>48048</v>
      </c>
      <c r="O844" s="34">
        <f t="shared" si="95"/>
        <v>20592</v>
      </c>
      <c r="P844" s="43">
        <v>44331</v>
      </c>
      <c r="Q844" s="43">
        <v>44695</v>
      </c>
      <c r="R844" s="20" t="s">
        <v>24</v>
      </c>
      <c r="S844" s="37" t="s">
        <v>1378</v>
      </c>
    </row>
    <row r="845" s="5" customFormat="1" ht="20.1" customHeight="1" spans="1:19">
      <c r="A845" s="20">
        <v>840</v>
      </c>
      <c r="B845" s="20" t="s">
        <v>3224</v>
      </c>
      <c r="C845" s="22" t="s">
        <v>3225</v>
      </c>
      <c r="D845" s="20">
        <v>1500</v>
      </c>
      <c r="E845" s="41">
        <v>39.98</v>
      </c>
      <c r="F845" s="24">
        <f t="shared" si="91"/>
        <v>37.5187593796898</v>
      </c>
      <c r="G845" s="25" t="s">
        <v>3226</v>
      </c>
      <c r="H845" s="26">
        <v>450000</v>
      </c>
      <c r="I845" s="26">
        <f t="shared" si="92"/>
        <v>67500</v>
      </c>
      <c r="J845" s="26">
        <f t="shared" si="93"/>
        <v>11700</v>
      </c>
      <c r="K845" s="32">
        <f t="shared" si="96"/>
        <v>79200</v>
      </c>
      <c r="L845" s="42"/>
      <c r="M845" s="34">
        <f t="shared" si="94"/>
        <v>55440</v>
      </c>
      <c r="N845" s="34">
        <f t="shared" si="97"/>
        <v>55440</v>
      </c>
      <c r="O845" s="34">
        <f t="shared" si="95"/>
        <v>23760</v>
      </c>
      <c r="P845" s="43">
        <v>44326</v>
      </c>
      <c r="Q845" s="43">
        <v>44690</v>
      </c>
      <c r="R845" s="20" t="s">
        <v>24</v>
      </c>
      <c r="S845" s="37" t="s">
        <v>1304</v>
      </c>
    </row>
    <row r="846" s="5" customFormat="1" ht="20.1" customHeight="1" spans="1:19">
      <c r="A846" s="20">
        <v>841</v>
      </c>
      <c r="B846" s="20" t="s">
        <v>1652</v>
      </c>
      <c r="C846" s="22" t="s">
        <v>3227</v>
      </c>
      <c r="D846" s="20">
        <v>880</v>
      </c>
      <c r="E846" s="41">
        <v>20.32</v>
      </c>
      <c r="F846" s="24">
        <f t="shared" si="91"/>
        <v>43.3070866141732</v>
      </c>
      <c r="G846" s="25" t="s">
        <v>123</v>
      </c>
      <c r="H846" s="26">
        <v>264000</v>
      </c>
      <c r="I846" s="26">
        <f t="shared" si="92"/>
        <v>39600</v>
      </c>
      <c r="J846" s="26">
        <f t="shared" si="93"/>
        <v>6864</v>
      </c>
      <c r="K846" s="32">
        <f t="shared" si="96"/>
        <v>46464</v>
      </c>
      <c r="L846" s="42"/>
      <c r="M846" s="34">
        <f t="shared" si="94"/>
        <v>32524.8</v>
      </c>
      <c r="N846" s="34">
        <f t="shared" si="97"/>
        <v>32524.8</v>
      </c>
      <c r="O846" s="34">
        <f t="shared" si="95"/>
        <v>13939.2</v>
      </c>
      <c r="P846" s="43">
        <v>44326</v>
      </c>
      <c r="Q846" s="43">
        <v>44690</v>
      </c>
      <c r="R846" s="20" t="s">
        <v>24</v>
      </c>
      <c r="S846" s="37" t="s">
        <v>1257</v>
      </c>
    </row>
    <row r="847" s="5" customFormat="1" ht="20.1" customHeight="1" spans="1:19">
      <c r="A847" s="20">
        <v>842</v>
      </c>
      <c r="B847" s="20" t="s">
        <v>1739</v>
      </c>
      <c r="C847" s="22" t="s">
        <v>3228</v>
      </c>
      <c r="D847" s="20">
        <v>1210</v>
      </c>
      <c r="E847" s="41">
        <v>29.98</v>
      </c>
      <c r="F847" s="24">
        <f t="shared" si="91"/>
        <v>40.3602401601067</v>
      </c>
      <c r="G847" s="25" t="s">
        <v>60</v>
      </c>
      <c r="H847" s="26">
        <v>363000</v>
      </c>
      <c r="I847" s="26">
        <f t="shared" si="92"/>
        <v>54450</v>
      </c>
      <c r="J847" s="26">
        <f t="shared" si="93"/>
        <v>9438</v>
      </c>
      <c r="K847" s="32">
        <f t="shared" si="96"/>
        <v>63888</v>
      </c>
      <c r="L847" s="42"/>
      <c r="M847" s="34">
        <f t="shared" si="94"/>
        <v>44721.6</v>
      </c>
      <c r="N847" s="34">
        <f t="shared" si="97"/>
        <v>44721.6</v>
      </c>
      <c r="O847" s="34">
        <f t="shared" si="95"/>
        <v>19166.4</v>
      </c>
      <c r="P847" s="43">
        <v>44326</v>
      </c>
      <c r="Q847" s="43">
        <v>44690</v>
      </c>
      <c r="R847" s="20" t="s">
        <v>24</v>
      </c>
      <c r="S847" s="37" t="s">
        <v>1741</v>
      </c>
    </row>
    <row r="848" s="5" customFormat="1" ht="20.1" customHeight="1" spans="1:19">
      <c r="A848" s="20">
        <v>843</v>
      </c>
      <c r="B848" s="20" t="s">
        <v>1652</v>
      </c>
      <c r="C848" s="22" t="s">
        <v>3229</v>
      </c>
      <c r="D848" s="20">
        <v>1480</v>
      </c>
      <c r="E848" s="41">
        <v>35.4</v>
      </c>
      <c r="F848" s="24">
        <f t="shared" si="91"/>
        <v>41.8079096045198</v>
      </c>
      <c r="G848" s="25" t="s">
        <v>60</v>
      </c>
      <c r="H848" s="26">
        <v>444000</v>
      </c>
      <c r="I848" s="26">
        <f t="shared" si="92"/>
        <v>66600</v>
      </c>
      <c r="J848" s="26">
        <f t="shared" si="93"/>
        <v>11544</v>
      </c>
      <c r="K848" s="32">
        <f t="shared" si="96"/>
        <v>78144</v>
      </c>
      <c r="L848" s="42"/>
      <c r="M848" s="34">
        <f t="shared" si="94"/>
        <v>54700.8</v>
      </c>
      <c r="N848" s="34">
        <f t="shared" si="97"/>
        <v>54700.8</v>
      </c>
      <c r="O848" s="34">
        <f t="shared" si="95"/>
        <v>23443.2</v>
      </c>
      <c r="P848" s="43">
        <v>44326</v>
      </c>
      <c r="Q848" s="43">
        <v>44690</v>
      </c>
      <c r="R848" s="20" t="s">
        <v>24</v>
      </c>
      <c r="S848" s="37" t="s">
        <v>1257</v>
      </c>
    </row>
    <row r="849" s="5" customFormat="1" ht="20.1" customHeight="1" spans="1:19">
      <c r="A849" s="20">
        <v>844</v>
      </c>
      <c r="B849" s="20" t="s">
        <v>1744</v>
      </c>
      <c r="C849" s="22" t="s">
        <v>3230</v>
      </c>
      <c r="D849" s="20">
        <v>1480</v>
      </c>
      <c r="E849" s="41">
        <v>33.88</v>
      </c>
      <c r="F849" s="24">
        <f t="shared" si="91"/>
        <v>43.6835891381346</v>
      </c>
      <c r="G849" s="25" t="s">
        <v>60</v>
      </c>
      <c r="H849" s="26">
        <v>444000</v>
      </c>
      <c r="I849" s="26">
        <f t="shared" si="92"/>
        <v>66600</v>
      </c>
      <c r="J849" s="26">
        <f t="shared" si="93"/>
        <v>11544</v>
      </c>
      <c r="K849" s="32">
        <f t="shared" si="96"/>
        <v>78144</v>
      </c>
      <c r="L849" s="42"/>
      <c r="M849" s="34">
        <f t="shared" si="94"/>
        <v>54700.8</v>
      </c>
      <c r="N849" s="34">
        <f t="shared" si="97"/>
        <v>54700.8</v>
      </c>
      <c r="O849" s="34">
        <f t="shared" si="95"/>
        <v>23443.2</v>
      </c>
      <c r="P849" s="43">
        <v>44323</v>
      </c>
      <c r="Q849" s="43">
        <v>44687</v>
      </c>
      <c r="R849" s="20" t="s">
        <v>24</v>
      </c>
      <c r="S849" s="37" t="s">
        <v>1013</v>
      </c>
    </row>
    <row r="850" s="5" customFormat="1" ht="20.1" customHeight="1" spans="1:19">
      <c r="A850" s="20">
        <v>845</v>
      </c>
      <c r="B850" s="20" t="s">
        <v>1736</v>
      </c>
      <c r="C850" s="22" t="s">
        <v>3231</v>
      </c>
      <c r="D850" s="20">
        <v>1300</v>
      </c>
      <c r="E850" s="41">
        <v>29.79</v>
      </c>
      <c r="F850" s="24">
        <f t="shared" si="91"/>
        <v>43.6388049681101</v>
      </c>
      <c r="G850" s="25" t="s">
        <v>60</v>
      </c>
      <c r="H850" s="26">
        <v>390000</v>
      </c>
      <c r="I850" s="26">
        <f t="shared" si="92"/>
        <v>58500</v>
      </c>
      <c r="J850" s="26">
        <f t="shared" si="93"/>
        <v>10140</v>
      </c>
      <c r="K850" s="32">
        <f t="shared" si="96"/>
        <v>68640</v>
      </c>
      <c r="L850" s="42"/>
      <c r="M850" s="34">
        <f t="shared" si="94"/>
        <v>48048</v>
      </c>
      <c r="N850" s="34">
        <f t="shared" si="97"/>
        <v>48048</v>
      </c>
      <c r="O850" s="34">
        <f t="shared" si="95"/>
        <v>20592</v>
      </c>
      <c r="P850" s="43">
        <v>44326</v>
      </c>
      <c r="Q850" s="43">
        <v>44690</v>
      </c>
      <c r="R850" s="20" t="s">
        <v>24</v>
      </c>
      <c r="S850" s="37" t="s">
        <v>1304</v>
      </c>
    </row>
    <row r="851" s="5" customFormat="1" ht="20.1" customHeight="1" spans="1:19">
      <c r="A851" s="20">
        <v>846</v>
      </c>
      <c r="B851" s="20" t="s">
        <v>1808</v>
      </c>
      <c r="C851" s="22" t="s">
        <v>3232</v>
      </c>
      <c r="D851" s="20">
        <v>1200</v>
      </c>
      <c r="E851" s="41">
        <v>35.41</v>
      </c>
      <c r="F851" s="24">
        <f t="shared" si="91"/>
        <v>33.8887319966111</v>
      </c>
      <c r="G851" s="25" t="s">
        <v>60</v>
      </c>
      <c r="H851" s="26">
        <v>360000</v>
      </c>
      <c r="I851" s="26">
        <f t="shared" si="92"/>
        <v>54000</v>
      </c>
      <c r="J851" s="26">
        <f t="shared" si="93"/>
        <v>9360</v>
      </c>
      <c r="K851" s="32">
        <f t="shared" si="96"/>
        <v>63360</v>
      </c>
      <c r="L851" s="42"/>
      <c r="M851" s="34">
        <f t="shared" si="94"/>
        <v>44352</v>
      </c>
      <c r="N851" s="34">
        <f t="shared" si="97"/>
        <v>44352</v>
      </c>
      <c r="O851" s="34">
        <f t="shared" si="95"/>
        <v>19008</v>
      </c>
      <c r="P851" s="43">
        <v>44325</v>
      </c>
      <c r="Q851" s="43">
        <v>44689</v>
      </c>
      <c r="R851" s="20" t="s">
        <v>24</v>
      </c>
      <c r="S851" s="37" t="s">
        <v>1277</v>
      </c>
    </row>
    <row r="852" s="5" customFormat="1" ht="20.1" customHeight="1" spans="1:19">
      <c r="A852" s="20">
        <v>847</v>
      </c>
      <c r="B852" s="20" t="s">
        <v>1808</v>
      </c>
      <c r="C852" s="22" t="s">
        <v>3233</v>
      </c>
      <c r="D852" s="20">
        <v>1300</v>
      </c>
      <c r="E852" s="41">
        <v>32.5</v>
      </c>
      <c r="F852" s="24">
        <f t="shared" si="91"/>
        <v>40</v>
      </c>
      <c r="G852" s="25" t="s">
        <v>60</v>
      </c>
      <c r="H852" s="26">
        <v>390000</v>
      </c>
      <c r="I852" s="26">
        <f t="shared" si="92"/>
        <v>58500</v>
      </c>
      <c r="J852" s="26">
        <f t="shared" si="93"/>
        <v>10140</v>
      </c>
      <c r="K852" s="32">
        <f t="shared" si="96"/>
        <v>68640</v>
      </c>
      <c r="L852" s="42"/>
      <c r="M852" s="34">
        <f t="shared" si="94"/>
        <v>48048</v>
      </c>
      <c r="N852" s="34">
        <f t="shared" si="97"/>
        <v>48048</v>
      </c>
      <c r="O852" s="34">
        <f t="shared" si="95"/>
        <v>20592</v>
      </c>
      <c r="P852" s="43">
        <v>44325</v>
      </c>
      <c r="Q852" s="43">
        <v>44689</v>
      </c>
      <c r="R852" s="20" t="s">
        <v>24</v>
      </c>
      <c r="S852" s="37" t="s">
        <v>1277</v>
      </c>
    </row>
    <row r="853" s="5" customFormat="1" ht="20.1" customHeight="1" spans="1:19">
      <c r="A853" s="20">
        <v>848</v>
      </c>
      <c r="B853" s="20" t="s">
        <v>1432</v>
      </c>
      <c r="C853" s="22" t="s">
        <v>3234</v>
      </c>
      <c r="D853" s="20">
        <v>2200</v>
      </c>
      <c r="E853" s="41">
        <v>51.52</v>
      </c>
      <c r="F853" s="24">
        <f t="shared" si="91"/>
        <v>42.7018633540373</v>
      </c>
      <c r="G853" s="25" t="s">
        <v>60</v>
      </c>
      <c r="H853" s="26">
        <v>660000</v>
      </c>
      <c r="I853" s="26">
        <f t="shared" si="92"/>
        <v>99000</v>
      </c>
      <c r="J853" s="26">
        <f t="shared" si="93"/>
        <v>17160</v>
      </c>
      <c r="K853" s="32">
        <f t="shared" si="96"/>
        <v>116160</v>
      </c>
      <c r="L853" s="42"/>
      <c r="M853" s="34">
        <f t="shared" si="94"/>
        <v>81312</v>
      </c>
      <c r="N853" s="34">
        <f t="shared" si="97"/>
        <v>81312</v>
      </c>
      <c r="O853" s="34">
        <f t="shared" si="95"/>
        <v>34848</v>
      </c>
      <c r="P853" s="43">
        <v>44331</v>
      </c>
      <c r="Q853" s="43">
        <v>44695</v>
      </c>
      <c r="R853" s="20" t="s">
        <v>24</v>
      </c>
      <c r="S853" s="37" t="s">
        <v>1743</v>
      </c>
    </row>
    <row r="854" s="5" customFormat="1" ht="20.1" customHeight="1" spans="1:19">
      <c r="A854" s="20">
        <v>849</v>
      </c>
      <c r="B854" s="20" t="s">
        <v>1749</v>
      </c>
      <c r="C854" s="22" t="s">
        <v>3235</v>
      </c>
      <c r="D854" s="20">
        <v>2070</v>
      </c>
      <c r="E854" s="41">
        <v>48</v>
      </c>
      <c r="F854" s="24">
        <f t="shared" si="91"/>
        <v>43.125</v>
      </c>
      <c r="G854" s="25" t="s">
        <v>60</v>
      </c>
      <c r="H854" s="26">
        <v>621000</v>
      </c>
      <c r="I854" s="26">
        <f t="shared" si="92"/>
        <v>93150</v>
      </c>
      <c r="J854" s="26">
        <f t="shared" si="93"/>
        <v>16146</v>
      </c>
      <c r="K854" s="32">
        <f t="shared" si="96"/>
        <v>109296</v>
      </c>
      <c r="L854" s="42"/>
      <c r="M854" s="34">
        <f t="shared" si="94"/>
        <v>76507.2</v>
      </c>
      <c r="N854" s="34">
        <f t="shared" si="97"/>
        <v>76507.2</v>
      </c>
      <c r="O854" s="34">
        <f t="shared" si="95"/>
        <v>32788.8</v>
      </c>
      <c r="P854" s="43">
        <v>44331</v>
      </c>
      <c r="Q854" s="43">
        <v>44695</v>
      </c>
      <c r="R854" s="20" t="s">
        <v>24</v>
      </c>
      <c r="S854" s="37" t="s">
        <v>1751</v>
      </c>
    </row>
    <row r="855" s="5" customFormat="1" ht="20.1" customHeight="1" spans="1:19">
      <c r="A855" s="20">
        <v>850</v>
      </c>
      <c r="B855" s="20" t="s">
        <v>1589</v>
      </c>
      <c r="C855" s="22" t="s">
        <v>3236</v>
      </c>
      <c r="D855" s="20">
        <v>900</v>
      </c>
      <c r="E855" s="41">
        <v>29.18</v>
      </c>
      <c r="F855" s="24">
        <f t="shared" si="91"/>
        <v>30.8430431802605</v>
      </c>
      <c r="G855" s="25" t="s">
        <v>60</v>
      </c>
      <c r="H855" s="26">
        <v>270000</v>
      </c>
      <c r="I855" s="26">
        <f t="shared" si="92"/>
        <v>40500</v>
      </c>
      <c r="J855" s="26">
        <f t="shared" si="93"/>
        <v>7020</v>
      </c>
      <c r="K855" s="32">
        <f t="shared" si="96"/>
        <v>47520</v>
      </c>
      <c r="L855" s="42"/>
      <c r="M855" s="34">
        <f t="shared" si="94"/>
        <v>33264</v>
      </c>
      <c r="N855" s="34">
        <f t="shared" si="97"/>
        <v>33264</v>
      </c>
      <c r="O855" s="34">
        <f t="shared" si="95"/>
        <v>14256</v>
      </c>
      <c r="P855" s="43">
        <v>44331</v>
      </c>
      <c r="Q855" s="43" t="s">
        <v>3237</v>
      </c>
      <c r="R855" s="20" t="s">
        <v>24</v>
      </c>
      <c r="S855" s="37" t="s">
        <v>1427</v>
      </c>
    </row>
    <row r="856" s="5" customFormat="1" ht="20.1" customHeight="1" spans="1:19">
      <c r="A856" s="20">
        <v>851</v>
      </c>
      <c r="B856" s="20" t="s">
        <v>1544</v>
      </c>
      <c r="C856" s="22" t="s">
        <v>3238</v>
      </c>
      <c r="D856" s="20">
        <v>2800</v>
      </c>
      <c r="E856" s="41">
        <v>85.33</v>
      </c>
      <c r="F856" s="24">
        <f t="shared" si="91"/>
        <v>32.8137817883511</v>
      </c>
      <c r="G856" s="25" t="s">
        <v>162</v>
      </c>
      <c r="H856" s="26">
        <v>840000</v>
      </c>
      <c r="I856" s="26">
        <f t="shared" si="92"/>
        <v>126000</v>
      </c>
      <c r="J856" s="26">
        <f t="shared" si="93"/>
        <v>21840</v>
      </c>
      <c r="K856" s="32">
        <f t="shared" si="96"/>
        <v>147840</v>
      </c>
      <c r="L856" s="42"/>
      <c r="M856" s="34">
        <f t="shared" si="94"/>
        <v>103488</v>
      </c>
      <c r="N856" s="34">
        <f t="shared" si="97"/>
        <v>103488</v>
      </c>
      <c r="O856" s="34">
        <f t="shared" si="95"/>
        <v>44352</v>
      </c>
      <c r="P856" s="43">
        <v>44337</v>
      </c>
      <c r="Q856" s="43">
        <v>44701</v>
      </c>
      <c r="R856" s="20" t="s">
        <v>24</v>
      </c>
      <c r="S856" s="37" t="s">
        <v>1408</v>
      </c>
    </row>
    <row r="857" s="5" customFormat="1" ht="20.1" customHeight="1" spans="1:19">
      <c r="A857" s="20">
        <v>852</v>
      </c>
      <c r="B857" s="20" t="s">
        <v>1756</v>
      </c>
      <c r="C857" s="22" t="s">
        <v>3239</v>
      </c>
      <c r="D857" s="20">
        <v>1300</v>
      </c>
      <c r="E857" s="41">
        <v>37.08</v>
      </c>
      <c r="F857" s="24">
        <f t="shared" si="91"/>
        <v>35.059331175836</v>
      </c>
      <c r="G857" s="25" t="s">
        <v>60</v>
      </c>
      <c r="H857" s="26">
        <v>390000</v>
      </c>
      <c r="I857" s="26">
        <f t="shared" si="92"/>
        <v>58500</v>
      </c>
      <c r="J857" s="26">
        <f t="shared" si="93"/>
        <v>10140</v>
      </c>
      <c r="K857" s="32">
        <f t="shared" si="96"/>
        <v>68640</v>
      </c>
      <c r="L857" s="42"/>
      <c r="M857" s="34">
        <f t="shared" si="94"/>
        <v>48048</v>
      </c>
      <c r="N857" s="34">
        <f t="shared" si="97"/>
        <v>48048</v>
      </c>
      <c r="O857" s="34">
        <f t="shared" si="95"/>
        <v>20592</v>
      </c>
      <c r="P857" s="43">
        <v>44331</v>
      </c>
      <c r="Q857" s="43">
        <v>44695</v>
      </c>
      <c r="R857" s="29" t="s">
        <v>95</v>
      </c>
      <c r="S857" s="37" t="s">
        <v>1713</v>
      </c>
    </row>
    <row r="858" s="5" customFormat="1" ht="20.1" customHeight="1" spans="1:19">
      <c r="A858" s="20">
        <v>853</v>
      </c>
      <c r="B858" s="20" t="s">
        <v>1763</v>
      </c>
      <c r="C858" s="50" t="s">
        <v>3240</v>
      </c>
      <c r="D858" s="20">
        <v>1850</v>
      </c>
      <c r="E858" s="41">
        <v>33.95</v>
      </c>
      <c r="F858" s="24">
        <f t="shared" si="91"/>
        <v>54.4918998527246</v>
      </c>
      <c r="G858" s="25" t="s">
        <v>60</v>
      </c>
      <c r="H858" s="26">
        <v>555000</v>
      </c>
      <c r="I858" s="26">
        <f t="shared" si="92"/>
        <v>83250</v>
      </c>
      <c r="J858" s="26">
        <f t="shared" si="93"/>
        <v>14430</v>
      </c>
      <c r="K858" s="32">
        <f t="shared" si="96"/>
        <v>97680</v>
      </c>
      <c r="L858" s="42"/>
      <c r="M858" s="34">
        <f t="shared" si="94"/>
        <v>68376</v>
      </c>
      <c r="N858" s="34">
        <f t="shared" si="97"/>
        <v>68376</v>
      </c>
      <c r="O858" s="34">
        <f t="shared" si="95"/>
        <v>29304</v>
      </c>
      <c r="P858" s="43">
        <v>44349</v>
      </c>
      <c r="Q858" s="43">
        <v>44713</v>
      </c>
      <c r="R858" s="20" t="s">
        <v>24</v>
      </c>
      <c r="S858" s="37" t="s">
        <v>1175</v>
      </c>
    </row>
    <row r="859" s="5" customFormat="1" ht="20.1" customHeight="1" spans="1:19">
      <c r="A859" s="20">
        <v>854</v>
      </c>
      <c r="B859" s="20" t="s">
        <v>1667</v>
      </c>
      <c r="C859" s="22" t="s">
        <v>3241</v>
      </c>
      <c r="D859" s="20">
        <v>1650</v>
      </c>
      <c r="E859" s="41">
        <v>37.62</v>
      </c>
      <c r="F859" s="24">
        <f t="shared" si="91"/>
        <v>43.859649122807</v>
      </c>
      <c r="G859" s="25" t="s">
        <v>60</v>
      </c>
      <c r="H859" s="26">
        <v>495000</v>
      </c>
      <c r="I859" s="26">
        <f t="shared" si="92"/>
        <v>74250</v>
      </c>
      <c r="J859" s="26">
        <f t="shared" si="93"/>
        <v>12870</v>
      </c>
      <c r="K859" s="32">
        <f t="shared" si="96"/>
        <v>87120</v>
      </c>
      <c r="L859" s="42"/>
      <c r="M859" s="34">
        <f t="shared" si="94"/>
        <v>60984</v>
      </c>
      <c r="N859" s="34">
        <f t="shared" si="97"/>
        <v>60984</v>
      </c>
      <c r="O859" s="34">
        <f t="shared" si="95"/>
        <v>26136</v>
      </c>
      <c r="P859" s="43">
        <v>44325</v>
      </c>
      <c r="Q859" s="43">
        <v>44689</v>
      </c>
      <c r="R859" s="20" t="s">
        <v>24</v>
      </c>
      <c r="S859" s="37" t="s">
        <v>1634</v>
      </c>
    </row>
    <row r="860" s="5" customFormat="1" ht="20.1" customHeight="1" spans="1:19">
      <c r="A860" s="20">
        <v>855</v>
      </c>
      <c r="B860" s="20" t="s">
        <v>1589</v>
      </c>
      <c r="C860" s="22" t="s">
        <v>3242</v>
      </c>
      <c r="D860" s="20">
        <v>1000</v>
      </c>
      <c r="E860" s="41">
        <v>38.34</v>
      </c>
      <c r="F860" s="24">
        <f t="shared" si="91"/>
        <v>26.0824204486176</v>
      </c>
      <c r="G860" s="25" t="s">
        <v>60</v>
      </c>
      <c r="H860" s="26">
        <v>300000</v>
      </c>
      <c r="I860" s="26">
        <f t="shared" si="92"/>
        <v>45000</v>
      </c>
      <c r="J860" s="26">
        <f t="shared" si="93"/>
        <v>7800</v>
      </c>
      <c r="K860" s="32">
        <f t="shared" si="96"/>
        <v>52800</v>
      </c>
      <c r="L860" s="42"/>
      <c r="M860" s="34">
        <f t="shared" si="94"/>
        <v>36960</v>
      </c>
      <c r="N860" s="34">
        <f t="shared" si="97"/>
        <v>36960</v>
      </c>
      <c r="O860" s="34">
        <f t="shared" si="95"/>
        <v>15840</v>
      </c>
      <c r="P860" s="43">
        <v>44331</v>
      </c>
      <c r="Q860" s="43">
        <v>44695</v>
      </c>
      <c r="R860" s="20" t="s">
        <v>24</v>
      </c>
      <c r="S860" s="37" t="s">
        <v>1427</v>
      </c>
    </row>
    <row r="861" s="5" customFormat="1" ht="20.1" customHeight="1" spans="1:19">
      <c r="A861" s="20">
        <v>856</v>
      </c>
      <c r="B861" s="20" t="s">
        <v>1763</v>
      </c>
      <c r="C861" s="22" t="s">
        <v>3243</v>
      </c>
      <c r="D861" s="20">
        <v>1160</v>
      </c>
      <c r="E861" s="41">
        <v>31.96</v>
      </c>
      <c r="F861" s="24">
        <f t="shared" si="91"/>
        <v>36.2953692115144</v>
      </c>
      <c r="G861" s="25" t="s">
        <v>60</v>
      </c>
      <c r="H861" s="26">
        <v>348000</v>
      </c>
      <c r="I861" s="26">
        <f t="shared" si="92"/>
        <v>52200</v>
      </c>
      <c r="J861" s="26">
        <f t="shared" si="93"/>
        <v>9048</v>
      </c>
      <c r="K861" s="32">
        <f t="shared" si="96"/>
        <v>61248</v>
      </c>
      <c r="L861" s="42"/>
      <c r="M861" s="34">
        <f t="shared" si="94"/>
        <v>42873.6</v>
      </c>
      <c r="N861" s="34">
        <f t="shared" si="97"/>
        <v>42873.6</v>
      </c>
      <c r="O861" s="34">
        <f t="shared" si="95"/>
        <v>18374.4</v>
      </c>
      <c r="P861" s="43">
        <v>44338</v>
      </c>
      <c r="Q861" s="43">
        <v>44702</v>
      </c>
      <c r="R861" s="20" t="s">
        <v>24</v>
      </c>
      <c r="S861" s="37" t="s">
        <v>1254</v>
      </c>
    </row>
    <row r="862" s="5" customFormat="1" ht="20.1" customHeight="1" spans="1:19">
      <c r="A862" s="20">
        <v>857</v>
      </c>
      <c r="B862" s="20" t="s">
        <v>1627</v>
      </c>
      <c r="C862" s="22" t="s">
        <v>3244</v>
      </c>
      <c r="D862" s="20">
        <v>2800</v>
      </c>
      <c r="E862" s="41">
        <v>64.41</v>
      </c>
      <c r="F862" s="24">
        <f t="shared" si="91"/>
        <v>43.4715106349946</v>
      </c>
      <c r="G862" s="25" t="s">
        <v>60</v>
      </c>
      <c r="H862" s="26">
        <v>840000</v>
      </c>
      <c r="I862" s="26">
        <f t="shared" si="92"/>
        <v>126000</v>
      </c>
      <c r="J862" s="26">
        <f t="shared" si="93"/>
        <v>21840</v>
      </c>
      <c r="K862" s="32">
        <f t="shared" si="96"/>
        <v>147840</v>
      </c>
      <c r="L862" s="42"/>
      <c r="M862" s="34">
        <f t="shared" si="94"/>
        <v>103488</v>
      </c>
      <c r="N862" s="34">
        <f t="shared" si="97"/>
        <v>103488</v>
      </c>
      <c r="O862" s="34">
        <f t="shared" si="95"/>
        <v>44352</v>
      </c>
      <c r="P862" s="43">
        <v>44345</v>
      </c>
      <c r="Q862" s="43">
        <v>44709</v>
      </c>
      <c r="R862" s="20" t="s">
        <v>24</v>
      </c>
      <c r="S862" s="37" t="s">
        <v>1230</v>
      </c>
    </row>
    <row r="863" s="5" customFormat="1" ht="20.1" customHeight="1" spans="1:19">
      <c r="A863" s="20">
        <v>858</v>
      </c>
      <c r="B863" s="20" t="s">
        <v>1802</v>
      </c>
      <c r="C863" s="22" t="s">
        <v>3245</v>
      </c>
      <c r="D863" s="20">
        <v>1800</v>
      </c>
      <c r="E863" s="41">
        <v>43.9</v>
      </c>
      <c r="F863" s="24">
        <f t="shared" si="91"/>
        <v>41.002277904328</v>
      </c>
      <c r="G863" s="25" t="s">
        <v>60</v>
      </c>
      <c r="H863" s="26">
        <v>540000</v>
      </c>
      <c r="I863" s="26">
        <f t="shared" si="92"/>
        <v>81000</v>
      </c>
      <c r="J863" s="26">
        <f t="shared" si="93"/>
        <v>14040</v>
      </c>
      <c r="K863" s="32">
        <f t="shared" si="96"/>
        <v>95040</v>
      </c>
      <c r="L863" s="42"/>
      <c r="M863" s="34">
        <f t="shared" si="94"/>
        <v>66528</v>
      </c>
      <c r="N863" s="34">
        <f t="shared" si="97"/>
        <v>66528</v>
      </c>
      <c r="O863" s="34">
        <f t="shared" si="95"/>
        <v>28512</v>
      </c>
      <c r="P863" s="43">
        <v>44337</v>
      </c>
      <c r="Q863" s="43">
        <v>44701</v>
      </c>
      <c r="R863" s="20" t="s">
        <v>24</v>
      </c>
      <c r="S863" s="37" t="s">
        <v>1086</v>
      </c>
    </row>
    <row r="864" s="5" customFormat="1" ht="20.1" customHeight="1" spans="1:19">
      <c r="A864" s="20">
        <v>859</v>
      </c>
      <c r="B864" s="20" t="s">
        <v>1766</v>
      </c>
      <c r="C864" s="22" t="s">
        <v>3246</v>
      </c>
      <c r="D864" s="20">
        <v>2300</v>
      </c>
      <c r="E864" s="41">
        <v>78.18</v>
      </c>
      <c r="F864" s="24">
        <f t="shared" si="91"/>
        <v>29.4192888206702</v>
      </c>
      <c r="G864" s="25" t="s">
        <v>162</v>
      </c>
      <c r="H864" s="26">
        <v>690000</v>
      </c>
      <c r="I864" s="26">
        <f t="shared" si="92"/>
        <v>103500</v>
      </c>
      <c r="J864" s="26">
        <f t="shared" si="93"/>
        <v>17940</v>
      </c>
      <c r="K864" s="32">
        <f t="shared" si="96"/>
        <v>121440</v>
      </c>
      <c r="L864" s="42"/>
      <c r="M864" s="34">
        <f t="shared" si="94"/>
        <v>85008</v>
      </c>
      <c r="N864" s="34">
        <f t="shared" si="97"/>
        <v>85008</v>
      </c>
      <c r="O864" s="34">
        <f t="shared" si="95"/>
        <v>36432</v>
      </c>
      <c r="P864" s="43">
        <v>44364</v>
      </c>
      <c r="Q864" s="43">
        <v>44728</v>
      </c>
      <c r="R864" s="20" t="s">
        <v>24</v>
      </c>
      <c r="S864" s="37" t="s">
        <v>1159</v>
      </c>
    </row>
    <row r="865" s="5" customFormat="1" ht="20.1" customHeight="1" spans="1:19">
      <c r="A865" s="20">
        <v>860</v>
      </c>
      <c r="B865" s="20" t="s">
        <v>1706</v>
      </c>
      <c r="C865" s="22" t="s">
        <v>3247</v>
      </c>
      <c r="D865" s="20">
        <v>1000</v>
      </c>
      <c r="E865" s="41">
        <v>24.68</v>
      </c>
      <c r="F865" s="24">
        <f t="shared" si="91"/>
        <v>40.5186385737439</v>
      </c>
      <c r="G865" s="25" t="s">
        <v>60</v>
      </c>
      <c r="H865" s="26">
        <v>300000</v>
      </c>
      <c r="I865" s="26">
        <f t="shared" si="92"/>
        <v>45000</v>
      </c>
      <c r="J865" s="26">
        <f t="shared" si="93"/>
        <v>7800</v>
      </c>
      <c r="K865" s="32">
        <f t="shared" si="96"/>
        <v>52800</v>
      </c>
      <c r="L865" s="42"/>
      <c r="M865" s="34">
        <f t="shared" si="94"/>
        <v>36960</v>
      </c>
      <c r="N865" s="34">
        <f t="shared" si="97"/>
        <v>36960</v>
      </c>
      <c r="O865" s="34">
        <f t="shared" si="95"/>
        <v>15840</v>
      </c>
      <c r="P865" s="43">
        <v>44337</v>
      </c>
      <c r="Q865" s="43">
        <v>44701</v>
      </c>
      <c r="R865" s="20" t="s">
        <v>24</v>
      </c>
      <c r="S865" s="37" t="s">
        <v>1497</v>
      </c>
    </row>
    <row r="866" s="5" customFormat="1" ht="20.1" customHeight="1" spans="1:19">
      <c r="A866" s="20">
        <v>861</v>
      </c>
      <c r="B866" s="20" t="s">
        <v>966</v>
      </c>
      <c r="C866" s="22" t="s">
        <v>3248</v>
      </c>
      <c r="D866" s="20">
        <v>2000</v>
      </c>
      <c r="E866" s="41">
        <v>54.05</v>
      </c>
      <c r="F866" s="24">
        <f t="shared" si="91"/>
        <v>37.0027752081406</v>
      </c>
      <c r="G866" s="25" t="s">
        <v>64</v>
      </c>
      <c r="H866" s="26">
        <v>600000</v>
      </c>
      <c r="I866" s="26">
        <f t="shared" si="92"/>
        <v>90000</v>
      </c>
      <c r="J866" s="26">
        <f t="shared" si="93"/>
        <v>15600</v>
      </c>
      <c r="K866" s="32">
        <f t="shared" si="96"/>
        <v>105600</v>
      </c>
      <c r="L866" s="42"/>
      <c r="M866" s="34">
        <f t="shared" si="94"/>
        <v>73920</v>
      </c>
      <c r="N866" s="34">
        <f t="shared" si="97"/>
        <v>73920</v>
      </c>
      <c r="O866" s="34">
        <f t="shared" si="95"/>
        <v>31680</v>
      </c>
      <c r="P866" s="43">
        <v>44344</v>
      </c>
      <c r="Q866" s="43">
        <v>44708</v>
      </c>
      <c r="R866" s="20" t="s">
        <v>27</v>
      </c>
      <c r="S866" s="37" t="s">
        <v>1184</v>
      </c>
    </row>
    <row r="867" s="5" customFormat="1" ht="20.1" customHeight="1" spans="1:19">
      <c r="A867" s="20">
        <v>862</v>
      </c>
      <c r="B867" s="20" t="s">
        <v>1817</v>
      </c>
      <c r="C867" s="22" t="s">
        <v>3249</v>
      </c>
      <c r="D867" s="20">
        <v>500</v>
      </c>
      <c r="E867" s="41">
        <v>11.53</v>
      </c>
      <c r="F867" s="24">
        <f t="shared" si="91"/>
        <v>43.3651344319167</v>
      </c>
      <c r="G867" s="25" t="s">
        <v>101</v>
      </c>
      <c r="H867" s="26">
        <v>150000</v>
      </c>
      <c r="I867" s="26">
        <f t="shared" si="92"/>
        <v>22500</v>
      </c>
      <c r="J867" s="26">
        <f t="shared" si="93"/>
        <v>3900</v>
      </c>
      <c r="K867" s="32">
        <f t="shared" si="96"/>
        <v>26400</v>
      </c>
      <c r="L867" s="42"/>
      <c r="M867" s="34">
        <f t="shared" si="94"/>
        <v>18480</v>
      </c>
      <c r="N867" s="34">
        <f t="shared" si="97"/>
        <v>18480</v>
      </c>
      <c r="O867" s="34">
        <f t="shared" si="95"/>
        <v>7920</v>
      </c>
      <c r="P867" s="43">
        <v>44337</v>
      </c>
      <c r="Q867" s="43">
        <v>44701</v>
      </c>
      <c r="R867" s="20" t="s">
        <v>24</v>
      </c>
      <c r="S867" s="37" t="s">
        <v>1819</v>
      </c>
    </row>
    <row r="868" s="5" customFormat="1" ht="20.1" customHeight="1" spans="1:19">
      <c r="A868" s="20">
        <v>863</v>
      </c>
      <c r="B868" s="20" t="s">
        <v>2043</v>
      </c>
      <c r="C868" s="22" t="s">
        <v>3250</v>
      </c>
      <c r="D868" s="20">
        <v>500</v>
      </c>
      <c r="E868" s="41">
        <v>11.88</v>
      </c>
      <c r="F868" s="24">
        <f t="shared" si="91"/>
        <v>42.0875420875421</v>
      </c>
      <c r="G868" s="25" t="s">
        <v>64</v>
      </c>
      <c r="H868" s="26">
        <v>150000</v>
      </c>
      <c r="I868" s="26">
        <f t="shared" si="92"/>
        <v>22500</v>
      </c>
      <c r="J868" s="26">
        <f t="shared" si="93"/>
        <v>3900</v>
      </c>
      <c r="K868" s="32">
        <f t="shared" si="96"/>
        <v>26400</v>
      </c>
      <c r="L868" s="42"/>
      <c r="M868" s="34">
        <f t="shared" si="94"/>
        <v>18480</v>
      </c>
      <c r="N868" s="34">
        <f t="shared" si="97"/>
        <v>18480</v>
      </c>
      <c r="O868" s="34">
        <f t="shared" si="95"/>
        <v>7920</v>
      </c>
      <c r="P868" s="43">
        <v>44346</v>
      </c>
      <c r="Q868" s="43">
        <v>44710</v>
      </c>
      <c r="R868" s="20" t="s">
        <v>24</v>
      </c>
      <c r="S868" s="37" t="s">
        <v>1819</v>
      </c>
    </row>
    <row r="869" s="5" customFormat="1" ht="20.1" customHeight="1" spans="1:19">
      <c r="A869" s="20">
        <v>864</v>
      </c>
      <c r="B869" s="20" t="s">
        <v>1772</v>
      </c>
      <c r="C869" s="22" t="s">
        <v>3251</v>
      </c>
      <c r="D869" s="20">
        <v>1200</v>
      </c>
      <c r="E869" s="41">
        <v>28.92</v>
      </c>
      <c r="F869" s="24">
        <f t="shared" si="91"/>
        <v>41.49377593361</v>
      </c>
      <c r="G869" s="25" t="s">
        <v>60</v>
      </c>
      <c r="H869" s="26">
        <v>360000</v>
      </c>
      <c r="I869" s="26">
        <f t="shared" si="92"/>
        <v>54000</v>
      </c>
      <c r="J869" s="26">
        <f t="shared" si="93"/>
        <v>9360</v>
      </c>
      <c r="K869" s="32">
        <f t="shared" si="96"/>
        <v>63360</v>
      </c>
      <c r="L869" s="42"/>
      <c r="M869" s="34">
        <f t="shared" si="94"/>
        <v>44352</v>
      </c>
      <c r="N869" s="34">
        <f t="shared" si="97"/>
        <v>44352</v>
      </c>
      <c r="O869" s="34">
        <f t="shared" si="95"/>
        <v>19008</v>
      </c>
      <c r="P869" s="43">
        <v>44346</v>
      </c>
      <c r="Q869" s="43">
        <v>44710</v>
      </c>
      <c r="R869" s="20" t="s">
        <v>24</v>
      </c>
      <c r="S869" s="37" t="s">
        <v>1774</v>
      </c>
    </row>
    <row r="870" s="5" customFormat="1" ht="20.1" customHeight="1" spans="1:19">
      <c r="A870" s="20">
        <v>865</v>
      </c>
      <c r="B870" s="20" t="s">
        <v>1356</v>
      </c>
      <c r="C870" s="22" t="s">
        <v>3252</v>
      </c>
      <c r="D870" s="20">
        <v>3300</v>
      </c>
      <c r="E870" s="41">
        <v>78</v>
      </c>
      <c r="F870" s="24">
        <f t="shared" si="91"/>
        <v>42.3076923076923</v>
      </c>
      <c r="G870" s="25" t="s">
        <v>216</v>
      </c>
      <c r="H870" s="26">
        <v>990000</v>
      </c>
      <c r="I870" s="26">
        <f t="shared" si="92"/>
        <v>148500</v>
      </c>
      <c r="J870" s="26">
        <f t="shared" si="93"/>
        <v>25740</v>
      </c>
      <c r="K870" s="32">
        <f t="shared" si="96"/>
        <v>174240</v>
      </c>
      <c r="L870" s="42"/>
      <c r="M870" s="34">
        <f t="shared" si="94"/>
        <v>121968</v>
      </c>
      <c r="N870" s="34">
        <f t="shared" si="97"/>
        <v>121968</v>
      </c>
      <c r="O870" s="34">
        <f t="shared" si="95"/>
        <v>52272</v>
      </c>
      <c r="P870" s="43">
        <v>44331</v>
      </c>
      <c r="Q870" s="43">
        <v>44695</v>
      </c>
      <c r="R870" s="20" t="s">
        <v>24</v>
      </c>
      <c r="S870" s="37" t="s">
        <v>1408</v>
      </c>
    </row>
    <row r="871" s="5" customFormat="1" ht="20.1" customHeight="1" spans="1:19">
      <c r="A871" s="20">
        <v>866</v>
      </c>
      <c r="B871" s="20" t="s">
        <v>1678</v>
      </c>
      <c r="C871" s="22" t="s">
        <v>3253</v>
      </c>
      <c r="D871" s="20">
        <v>850</v>
      </c>
      <c r="E871" s="41">
        <v>19.92</v>
      </c>
      <c r="F871" s="24">
        <f t="shared" si="91"/>
        <v>42.6706827309237</v>
      </c>
      <c r="G871" s="25" t="s">
        <v>60</v>
      </c>
      <c r="H871" s="26">
        <v>255000</v>
      </c>
      <c r="I871" s="26">
        <f t="shared" si="92"/>
        <v>38250</v>
      </c>
      <c r="J871" s="26">
        <f t="shared" si="93"/>
        <v>6630</v>
      </c>
      <c r="K871" s="32">
        <f t="shared" si="96"/>
        <v>44880</v>
      </c>
      <c r="L871" s="42"/>
      <c r="M871" s="34">
        <f t="shared" si="94"/>
        <v>31416</v>
      </c>
      <c r="N871" s="34">
        <f t="shared" si="97"/>
        <v>31416</v>
      </c>
      <c r="O871" s="34">
        <f t="shared" si="95"/>
        <v>13464</v>
      </c>
      <c r="P871" s="43">
        <v>44331</v>
      </c>
      <c r="Q871" s="43">
        <v>44695</v>
      </c>
      <c r="R871" s="20" t="s">
        <v>24</v>
      </c>
      <c r="S871" s="37" t="s">
        <v>1680</v>
      </c>
    </row>
    <row r="872" s="5" customFormat="1" ht="20.1" customHeight="1" spans="1:19">
      <c r="A872" s="20">
        <v>867</v>
      </c>
      <c r="B872" s="20" t="s">
        <v>1775</v>
      </c>
      <c r="C872" s="22" t="s">
        <v>3254</v>
      </c>
      <c r="D872" s="20">
        <v>1000</v>
      </c>
      <c r="E872" s="41">
        <v>29.7</v>
      </c>
      <c r="F872" s="24">
        <f t="shared" si="91"/>
        <v>33.6700336700337</v>
      </c>
      <c r="G872" s="25" t="s">
        <v>60</v>
      </c>
      <c r="H872" s="26">
        <v>300000</v>
      </c>
      <c r="I872" s="26">
        <f t="shared" si="92"/>
        <v>45000</v>
      </c>
      <c r="J872" s="26">
        <f t="shared" si="93"/>
        <v>7800</v>
      </c>
      <c r="K872" s="32">
        <f t="shared" si="96"/>
        <v>52800</v>
      </c>
      <c r="L872" s="42"/>
      <c r="M872" s="34">
        <f t="shared" si="94"/>
        <v>36960</v>
      </c>
      <c r="N872" s="34">
        <f t="shared" si="97"/>
        <v>36960</v>
      </c>
      <c r="O872" s="34">
        <f t="shared" si="95"/>
        <v>15840</v>
      </c>
      <c r="P872" s="43">
        <v>44325</v>
      </c>
      <c r="Q872" s="43">
        <v>44689</v>
      </c>
      <c r="R872" s="20" t="s">
        <v>24</v>
      </c>
      <c r="S872" s="37" t="s">
        <v>1320</v>
      </c>
    </row>
    <row r="873" s="5" customFormat="1" ht="20.1" customHeight="1" spans="1:19">
      <c r="A873" s="20">
        <v>868</v>
      </c>
      <c r="B873" s="20" t="s">
        <v>1714</v>
      </c>
      <c r="C873" s="22" t="s">
        <v>3255</v>
      </c>
      <c r="D873" s="20">
        <v>500</v>
      </c>
      <c r="E873" s="41">
        <v>14.6</v>
      </c>
      <c r="F873" s="24">
        <f t="shared" si="91"/>
        <v>34.2465753424658</v>
      </c>
      <c r="G873" s="25" t="s">
        <v>60</v>
      </c>
      <c r="H873" s="26">
        <v>150000</v>
      </c>
      <c r="I873" s="26">
        <f t="shared" si="92"/>
        <v>22500</v>
      </c>
      <c r="J873" s="26">
        <f t="shared" si="93"/>
        <v>3900</v>
      </c>
      <c r="K873" s="32">
        <f t="shared" si="96"/>
        <v>26400</v>
      </c>
      <c r="L873" s="42"/>
      <c r="M873" s="34">
        <f t="shared" si="94"/>
        <v>18480</v>
      </c>
      <c r="N873" s="34">
        <f t="shared" si="97"/>
        <v>18480</v>
      </c>
      <c r="O873" s="34">
        <f t="shared" si="95"/>
        <v>7920</v>
      </c>
      <c r="P873" s="43">
        <v>44338</v>
      </c>
      <c r="Q873" s="43">
        <v>44702</v>
      </c>
      <c r="R873" s="20" t="s">
        <v>24</v>
      </c>
      <c r="S873" s="37" t="s">
        <v>1254</v>
      </c>
    </row>
    <row r="874" s="5" customFormat="1" ht="20.1" customHeight="1" spans="1:19">
      <c r="A874" s="20">
        <v>869</v>
      </c>
      <c r="B874" s="20" t="s">
        <v>1752</v>
      </c>
      <c r="C874" s="22" t="s">
        <v>3256</v>
      </c>
      <c r="D874" s="20">
        <v>4000</v>
      </c>
      <c r="E874" s="41">
        <v>99.56</v>
      </c>
      <c r="F874" s="24">
        <f t="shared" si="91"/>
        <v>40.1767778224186</v>
      </c>
      <c r="G874" s="25" t="s">
        <v>60</v>
      </c>
      <c r="H874" s="26">
        <v>1200000</v>
      </c>
      <c r="I874" s="26">
        <f t="shared" si="92"/>
        <v>180000</v>
      </c>
      <c r="J874" s="26">
        <f t="shared" si="93"/>
        <v>31200</v>
      </c>
      <c r="K874" s="32">
        <f t="shared" si="96"/>
        <v>211200</v>
      </c>
      <c r="L874" s="42"/>
      <c r="M874" s="34">
        <f t="shared" si="94"/>
        <v>147840</v>
      </c>
      <c r="N874" s="34">
        <f t="shared" si="97"/>
        <v>147840</v>
      </c>
      <c r="O874" s="34">
        <f t="shared" si="95"/>
        <v>63360</v>
      </c>
      <c r="P874" s="43">
        <v>44331</v>
      </c>
      <c r="Q874" s="43">
        <v>44695</v>
      </c>
      <c r="R874" s="20" t="s">
        <v>24</v>
      </c>
      <c r="S874" s="37" t="s">
        <v>1374</v>
      </c>
    </row>
    <row r="875" s="5" customFormat="1" ht="20.1" customHeight="1" spans="1:19">
      <c r="A875" s="20">
        <v>870</v>
      </c>
      <c r="B875" s="20" t="s">
        <v>1749</v>
      </c>
      <c r="C875" s="22" t="s">
        <v>3257</v>
      </c>
      <c r="D875" s="20">
        <v>2470</v>
      </c>
      <c r="E875" s="41">
        <v>47.27</v>
      </c>
      <c r="F875" s="24">
        <f t="shared" si="91"/>
        <v>52.253014596996</v>
      </c>
      <c r="G875" s="25" t="s">
        <v>60</v>
      </c>
      <c r="H875" s="26">
        <v>741000</v>
      </c>
      <c r="I875" s="26">
        <f t="shared" si="92"/>
        <v>111150</v>
      </c>
      <c r="J875" s="26">
        <f t="shared" si="93"/>
        <v>19266</v>
      </c>
      <c r="K875" s="32">
        <f t="shared" si="96"/>
        <v>130416</v>
      </c>
      <c r="L875" s="42"/>
      <c r="M875" s="34">
        <f t="shared" si="94"/>
        <v>91291.2</v>
      </c>
      <c r="N875" s="34">
        <f t="shared" si="97"/>
        <v>91291.2</v>
      </c>
      <c r="O875" s="34">
        <f t="shared" si="95"/>
        <v>39124.8</v>
      </c>
      <c r="P875" s="43">
        <v>44337</v>
      </c>
      <c r="Q875" s="43">
        <v>44701</v>
      </c>
      <c r="R875" s="20" t="s">
        <v>24</v>
      </c>
      <c r="S875" s="37" t="s">
        <v>1751</v>
      </c>
    </row>
    <row r="876" s="5" customFormat="1" ht="20.1" customHeight="1" spans="1:19">
      <c r="A876" s="20">
        <v>871</v>
      </c>
      <c r="B876" s="20" t="s">
        <v>1777</v>
      </c>
      <c r="C876" s="22" t="s">
        <v>3258</v>
      </c>
      <c r="D876" s="20">
        <v>1100</v>
      </c>
      <c r="E876" s="41">
        <v>40</v>
      </c>
      <c r="F876" s="24">
        <f t="shared" si="91"/>
        <v>27.5</v>
      </c>
      <c r="G876" s="25" t="s">
        <v>64</v>
      </c>
      <c r="H876" s="26">
        <v>330000</v>
      </c>
      <c r="I876" s="26">
        <f t="shared" si="92"/>
        <v>49500</v>
      </c>
      <c r="J876" s="26">
        <f t="shared" si="93"/>
        <v>8580</v>
      </c>
      <c r="K876" s="32">
        <f t="shared" si="96"/>
        <v>58080</v>
      </c>
      <c r="L876" s="42"/>
      <c r="M876" s="34">
        <f t="shared" si="94"/>
        <v>40656</v>
      </c>
      <c r="N876" s="34">
        <f t="shared" si="97"/>
        <v>40656</v>
      </c>
      <c r="O876" s="34">
        <f t="shared" si="95"/>
        <v>17424</v>
      </c>
      <c r="P876" s="43">
        <v>44331</v>
      </c>
      <c r="Q876" s="43">
        <v>44695</v>
      </c>
      <c r="R876" s="20" t="s">
        <v>24</v>
      </c>
      <c r="S876" s="37" t="s">
        <v>1779</v>
      </c>
    </row>
    <row r="877" s="5" customFormat="1" ht="20.1" customHeight="1" spans="1:19">
      <c r="A877" s="20">
        <v>872</v>
      </c>
      <c r="B877" s="20" t="s">
        <v>1780</v>
      </c>
      <c r="C877" s="22" t="s">
        <v>3259</v>
      </c>
      <c r="D877" s="20">
        <v>1550</v>
      </c>
      <c r="E877" s="41">
        <v>59.61</v>
      </c>
      <c r="F877" s="24">
        <f t="shared" si="91"/>
        <v>26.0023485992283</v>
      </c>
      <c r="G877" s="25" t="s">
        <v>60</v>
      </c>
      <c r="H877" s="26">
        <v>465000</v>
      </c>
      <c r="I877" s="26">
        <f t="shared" si="92"/>
        <v>69750</v>
      </c>
      <c r="J877" s="26">
        <f t="shared" si="93"/>
        <v>12090</v>
      </c>
      <c r="K877" s="32">
        <f t="shared" si="96"/>
        <v>81840</v>
      </c>
      <c r="L877" s="42"/>
      <c r="M877" s="34">
        <f t="shared" si="94"/>
        <v>57288</v>
      </c>
      <c r="N877" s="34">
        <f t="shared" si="97"/>
        <v>57288</v>
      </c>
      <c r="O877" s="34">
        <f t="shared" si="95"/>
        <v>24552</v>
      </c>
      <c r="P877" s="43">
        <v>44331</v>
      </c>
      <c r="Q877" s="43">
        <v>44695</v>
      </c>
      <c r="R877" s="20" t="s">
        <v>24</v>
      </c>
      <c r="S877" s="37" t="s">
        <v>1782</v>
      </c>
    </row>
    <row r="878" s="5" customFormat="1" ht="20.1" customHeight="1" spans="1:19">
      <c r="A878" s="20">
        <v>873</v>
      </c>
      <c r="B878" s="20" t="s">
        <v>1783</v>
      </c>
      <c r="C878" s="22" t="s">
        <v>3260</v>
      </c>
      <c r="D878" s="20">
        <v>1000</v>
      </c>
      <c r="E878" s="41">
        <v>27.68</v>
      </c>
      <c r="F878" s="24">
        <f t="shared" si="91"/>
        <v>36.1271676300578</v>
      </c>
      <c r="G878" s="25" t="s">
        <v>64</v>
      </c>
      <c r="H878" s="26">
        <v>300000</v>
      </c>
      <c r="I878" s="26">
        <f t="shared" si="92"/>
        <v>45000</v>
      </c>
      <c r="J878" s="26">
        <f t="shared" si="93"/>
        <v>7800</v>
      </c>
      <c r="K878" s="32">
        <f t="shared" si="96"/>
        <v>52800</v>
      </c>
      <c r="L878" s="42"/>
      <c r="M878" s="34">
        <f t="shared" si="94"/>
        <v>36960</v>
      </c>
      <c r="N878" s="34">
        <f t="shared" si="97"/>
        <v>36960</v>
      </c>
      <c r="O878" s="34">
        <f t="shared" si="95"/>
        <v>15840</v>
      </c>
      <c r="P878" s="43">
        <v>44338</v>
      </c>
      <c r="Q878" s="43">
        <v>44702</v>
      </c>
      <c r="R878" s="20" t="s">
        <v>24</v>
      </c>
      <c r="S878" s="37" t="s">
        <v>1785</v>
      </c>
    </row>
    <row r="879" s="5" customFormat="1" ht="20.1" customHeight="1" spans="1:19">
      <c r="A879" s="20">
        <v>874</v>
      </c>
      <c r="B879" s="20" t="s">
        <v>1786</v>
      </c>
      <c r="C879" s="22" t="s">
        <v>3261</v>
      </c>
      <c r="D879" s="20">
        <v>1800</v>
      </c>
      <c r="E879" s="41">
        <v>41.19</v>
      </c>
      <c r="F879" s="24">
        <f t="shared" si="91"/>
        <v>43.6999271667881</v>
      </c>
      <c r="G879" s="25" t="s">
        <v>60</v>
      </c>
      <c r="H879" s="26">
        <v>540000</v>
      </c>
      <c r="I879" s="26">
        <f t="shared" si="92"/>
        <v>81000</v>
      </c>
      <c r="J879" s="26">
        <f t="shared" si="93"/>
        <v>14040</v>
      </c>
      <c r="K879" s="32">
        <f t="shared" si="96"/>
        <v>95040</v>
      </c>
      <c r="L879" s="42"/>
      <c r="M879" s="34">
        <f t="shared" si="94"/>
        <v>66528</v>
      </c>
      <c r="N879" s="34">
        <f t="shared" si="97"/>
        <v>66528</v>
      </c>
      <c r="O879" s="34">
        <f t="shared" si="95"/>
        <v>28512</v>
      </c>
      <c r="P879" s="43">
        <v>44336</v>
      </c>
      <c r="Q879" s="43">
        <v>44700</v>
      </c>
      <c r="R879" s="20" t="s">
        <v>24</v>
      </c>
      <c r="S879" s="37" t="s">
        <v>1374</v>
      </c>
    </row>
    <row r="880" s="5" customFormat="1" ht="20.1" customHeight="1" spans="1:19">
      <c r="A880" s="20">
        <v>875</v>
      </c>
      <c r="B880" s="20" t="s">
        <v>1754</v>
      </c>
      <c r="C880" s="22" t="s">
        <v>3262</v>
      </c>
      <c r="D880" s="20">
        <v>3000</v>
      </c>
      <c r="E880" s="41">
        <v>75</v>
      </c>
      <c r="F880" s="24">
        <f t="shared" si="91"/>
        <v>40</v>
      </c>
      <c r="G880" s="25" t="s">
        <v>162</v>
      </c>
      <c r="H880" s="26">
        <v>900000</v>
      </c>
      <c r="I880" s="26">
        <f t="shared" si="92"/>
        <v>135000</v>
      </c>
      <c r="J880" s="26">
        <f t="shared" si="93"/>
        <v>23400</v>
      </c>
      <c r="K880" s="32">
        <f t="shared" si="96"/>
        <v>158400</v>
      </c>
      <c r="L880" s="42"/>
      <c r="M880" s="34">
        <f t="shared" si="94"/>
        <v>110880</v>
      </c>
      <c r="N880" s="34">
        <f t="shared" si="97"/>
        <v>110880</v>
      </c>
      <c r="O880" s="34">
        <f t="shared" si="95"/>
        <v>47520</v>
      </c>
      <c r="P880" s="43">
        <v>44338</v>
      </c>
      <c r="Q880" s="43">
        <v>44702</v>
      </c>
      <c r="R880" s="20" t="s">
        <v>24</v>
      </c>
      <c r="S880" s="37" t="s">
        <v>1277</v>
      </c>
    </row>
    <row r="881" s="5" customFormat="1" ht="20.1" customHeight="1" spans="1:19">
      <c r="A881" s="20">
        <v>876</v>
      </c>
      <c r="B881" s="20" t="s">
        <v>1766</v>
      </c>
      <c r="C881" s="50" t="s">
        <v>3263</v>
      </c>
      <c r="D881" s="20">
        <v>1300</v>
      </c>
      <c r="E881" s="41">
        <v>52.23</v>
      </c>
      <c r="F881" s="24">
        <f t="shared" si="91"/>
        <v>24.8899100134023</v>
      </c>
      <c r="G881" s="25" t="s">
        <v>162</v>
      </c>
      <c r="H881" s="26">
        <v>390000</v>
      </c>
      <c r="I881" s="26">
        <f t="shared" si="92"/>
        <v>58500</v>
      </c>
      <c r="J881" s="26">
        <f t="shared" si="93"/>
        <v>10140</v>
      </c>
      <c r="K881" s="32">
        <f t="shared" si="96"/>
        <v>68640</v>
      </c>
      <c r="L881" s="42"/>
      <c r="M881" s="34">
        <f t="shared" si="94"/>
        <v>48048</v>
      </c>
      <c r="N881" s="34">
        <f t="shared" si="97"/>
        <v>48048</v>
      </c>
      <c r="O881" s="34">
        <f t="shared" si="95"/>
        <v>20592</v>
      </c>
      <c r="P881" s="43">
        <v>44364</v>
      </c>
      <c r="Q881" s="43">
        <v>44728</v>
      </c>
      <c r="R881" s="20" t="s">
        <v>24</v>
      </c>
      <c r="S881" s="37" t="s">
        <v>1159</v>
      </c>
    </row>
    <row r="882" s="5" customFormat="1" ht="20.1" customHeight="1" spans="1:19">
      <c r="A882" s="20">
        <v>877</v>
      </c>
      <c r="B882" s="20" t="s">
        <v>1572</v>
      </c>
      <c r="C882" s="22" t="s">
        <v>3264</v>
      </c>
      <c r="D882" s="20">
        <v>1300</v>
      </c>
      <c r="E882" s="41">
        <v>39.29</v>
      </c>
      <c r="F882" s="24">
        <f t="shared" si="91"/>
        <v>33.0872995673199</v>
      </c>
      <c r="G882" s="25" t="s">
        <v>1016</v>
      </c>
      <c r="H882" s="26">
        <v>390000</v>
      </c>
      <c r="I882" s="26">
        <f t="shared" si="92"/>
        <v>58500</v>
      </c>
      <c r="J882" s="26">
        <f t="shared" si="93"/>
        <v>10140</v>
      </c>
      <c r="K882" s="32">
        <f t="shared" si="96"/>
        <v>68640</v>
      </c>
      <c r="L882" s="42"/>
      <c r="M882" s="34">
        <f t="shared" si="94"/>
        <v>48048</v>
      </c>
      <c r="N882" s="34">
        <f t="shared" si="97"/>
        <v>48048</v>
      </c>
      <c r="O882" s="34">
        <f t="shared" si="95"/>
        <v>20592</v>
      </c>
      <c r="P882" s="43">
        <v>44331</v>
      </c>
      <c r="Q882" s="43">
        <v>44695</v>
      </c>
      <c r="R882" s="20" t="s">
        <v>24</v>
      </c>
      <c r="S882" s="37" t="s">
        <v>1159</v>
      </c>
    </row>
    <row r="883" s="5" customFormat="1" ht="20.1" customHeight="1" spans="1:19">
      <c r="A883" s="20">
        <v>878</v>
      </c>
      <c r="B883" s="20" t="s">
        <v>1947</v>
      </c>
      <c r="C883" s="22" t="s">
        <v>3265</v>
      </c>
      <c r="D883" s="20">
        <v>2100</v>
      </c>
      <c r="E883" s="41">
        <v>65.98</v>
      </c>
      <c r="F883" s="24">
        <f t="shared" si="91"/>
        <v>31.8278266141255</v>
      </c>
      <c r="G883" s="25" t="s">
        <v>60</v>
      </c>
      <c r="H883" s="26">
        <v>630000</v>
      </c>
      <c r="I883" s="26">
        <f t="shared" si="92"/>
        <v>94500</v>
      </c>
      <c r="J883" s="26">
        <f t="shared" si="93"/>
        <v>16380</v>
      </c>
      <c r="K883" s="32">
        <f t="shared" si="96"/>
        <v>110880</v>
      </c>
      <c r="L883" s="42"/>
      <c r="M883" s="34">
        <f t="shared" si="94"/>
        <v>77616</v>
      </c>
      <c r="N883" s="34">
        <f t="shared" si="97"/>
        <v>77616</v>
      </c>
      <c r="O883" s="34">
        <f t="shared" si="95"/>
        <v>33264</v>
      </c>
      <c r="P883" s="43">
        <v>44328</v>
      </c>
      <c r="Q883" s="43">
        <v>44692</v>
      </c>
      <c r="R883" s="20" t="s">
        <v>24</v>
      </c>
      <c r="S883" s="37" t="s">
        <v>1384</v>
      </c>
    </row>
    <row r="884" s="5" customFormat="1" ht="20.1" customHeight="1" spans="1:19">
      <c r="A884" s="20">
        <v>879</v>
      </c>
      <c r="B884" s="20" t="s">
        <v>3266</v>
      </c>
      <c r="C884" s="22" t="s">
        <v>3267</v>
      </c>
      <c r="D884" s="20">
        <v>2000</v>
      </c>
      <c r="E884" s="41">
        <v>58.02</v>
      </c>
      <c r="F884" s="24">
        <f t="shared" si="91"/>
        <v>34.4708721130645</v>
      </c>
      <c r="G884" s="25" t="s">
        <v>60</v>
      </c>
      <c r="H884" s="26">
        <v>600000</v>
      </c>
      <c r="I884" s="26">
        <f t="shared" si="92"/>
        <v>90000</v>
      </c>
      <c r="J884" s="26">
        <f t="shared" si="93"/>
        <v>15600</v>
      </c>
      <c r="K884" s="32">
        <f t="shared" si="96"/>
        <v>105600</v>
      </c>
      <c r="L884" s="42"/>
      <c r="M884" s="34">
        <f t="shared" si="94"/>
        <v>73920</v>
      </c>
      <c r="N884" s="34">
        <f t="shared" si="97"/>
        <v>73920</v>
      </c>
      <c r="O884" s="34">
        <f t="shared" si="95"/>
        <v>31680</v>
      </c>
      <c r="P884" s="43">
        <v>44337</v>
      </c>
      <c r="Q884" s="43">
        <v>44701</v>
      </c>
      <c r="R884" s="20" t="s">
        <v>24</v>
      </c>
      <c r="S884" s="37" t="s">
        <v>1230</v>
      </c>
    </row>
    <row r="885" s="5" customFormat="1" ht="20.1" customHeight="1" spans="1:19">
      <c r="A885" s="20">
        <v>880</v>
      </c>
      <c r="B885" s="20" t="s">
        <v>1766</v>
      </c>
      <c r="C885" s="50" t="s">
        <v>3268</v>
      </c>
      <c r="D885" s="20">
        <v>2100</v>
      </c>
      <c r="E885" s="41">
        <v>51.09</v>
      </c>
      <c r="F885" s="24">
        <f t="shared" si="91"/>
        <v>41.1039342337052</v>
      </c>
      <c r="G885" s="25" t="s">
        <v>162</v>
      </c>
      <c r="H885" s="26">
        <v>630000</v>
      </c>
      <c r="I885" s="26">
        <f t="shared" si="92"/>
        <v>94500</v>
      </c>
      <c r="J885" s="26">
        <f t="shared" si="93"/>
        <v>16380</v>
      </c>
      <c r="K885" s="32">
        <f t="shared" si="96"/>
        <v>110880</v>
      </c>
      <c r="L885" s="42"/>
      <c r="M885" s="34">
        <f t="shared" si="94"/>
        <v>77616</v>
      </c>
      <c r="N885" s="34">
        <f t="shared" si="97"/>
        <v>77616</v>
      </c>
      <c r="O885" s="34">
        <f t="shared" si="95"/>
        <v>33264</v>
      </c>
      <c r="P885" s="43">
        <v>44364</v>
      </c>
      <c r="Q885" s="43">
        <v>44728</v>
      </c>
      <c r="R885" s="20" t="s">
        <v>24</v>
      </c>
      <c r="S885" s="37" t="s">
        <v>1304</v>
      </c>
    </row>
    <row r="886" s="5" customFormat="1" ht="20.1" customHeight="1" spans="1:19">
      <c r="A886" s="20">
        <v>881</v>
      </c>
      <c r="B886" s="20" t="s">
        <v>1834</v>
      </c>
      <c r="C886" s="22" t="s">
        <v>3269</v>
      </c>
      <c r="D886" s="20">
        <v>1500</v>
      </c>
      <c r="E886" s="41">
        <v>46.83</v>
      </c>
      <c r="F886" s="24">
        <f t="shared" si="91"/>
        <v>32.0307495195388</v>
      </c>
      <c r="G886" s="25" t="s">
        <v>60</v>
      </c>
      <c r="H886" s="26">
        <v>450000</v>
      </c>
      <c r="I886" s="26">
        <f t="shared" si="92"/>
        <v>67500</v>
      </c>
      <c r="J886" s="26">
        <f t="shared" si="93"/>
        <v>11700</v>
      </c>
      <c r="K886" s="32">
        <f t="shared" si="96"/>
        <v>79200</v>
      </c>
      <c r="L886" s="42"/>
      <c r="M886" s="34">
        <f t="shared" si="94"/>
        <v>55440</v>
      </c>
      <c r="N886" s="34">
        <f t="shared" si="97"/>
        <v>55440</v>
      </c>
      <c r="O886" s="34">
        <f t="shared" si="95"/>
        <v>23760</v>
      </c>
      <c r="P886" s="43">
        <v>44346</v>
      </c>
      <c r="Q886" s="43">
        <v>44710</v>
      </c>
      <c r="R886" s="20" t="s">
        <v>24</v>
      </c>
      <c r="S886" s="37" t="s">
        <v>1086</v>
      </c>
    </row>
    <row r="887" s="5" customFormat="1" ht="20.1" customHeight="1" spans="1:19">
      <c r="A887" s="20">
        <v>882</v>
      </c>
      <c r="B887" s="20" t="s">
        <v>1791</v>
      </c>
      <c r="C887" s="22" t="s">
        <v>3270</v>
      </c>
      <c r="D887" s="20">
        <v>650</v>
      </c>
      <c r="E887" s="41">
        <v>21.33</v>
      </c>
      <c r="F887" s="24">
        <f t="shared" si="91"/>
        <v>30.4735114861697</v>
      </c>
      <c r="G887" s="25" t="s">
        <v>1793</v>
      </c>
      <c r="H887" s="26">
        <v>195000</v>
      </c>
      <c r="I887" s="26">
        <f t="shared" si="92"/>
        <v>29250</v>
      </c>
      <c r="J887" s="26">
        <f t="shared" si="93"/>
        <v>5070</v>
      </c>
      <c r="K887" s="32">
        <f t="shared" si="96"/>
        <v>34320</v>
      </c>
      <c r="L887" s="42"/>
      <c r="M887" s="34">
        <f t="shared" si="94"/>
        <v>24024</v>
      </c>
      <c r="N887" s="34">
        <f t="shared" si="97"/>
        <v>24024</v>
      </c>
      <c r="O887" s="34">
        <f t="shared" si="95"/>
        <v>10296</v>
      </c>
      <c r="P887" s="43">
        <v>44326</v>
      </c>
      <c r="Q887" s="43">
        <v>44690</v>
      </c>
      <c r="R887" s="20" t="s">
        <v>24</v>
      </c>
      <c r="S887" s="37" t="s">
        <v>3014</v>
      </c>
    </row>
    <row r="888" s="5" customFormat="1" ht="20.1" customHeight="1" spans="1:19">
      <c r="A888" s="20">
        <v>883</v>
      </c>
      <c r="B888" s="20" t="s">
        <v>1797</v>
      </c>
      <c r="C888" s="22" t="s">
        <v>3271</v>
      </c>
      <c r="D888" s="20">
        <v>650</v>
      </c>
      <c r="E888" s="41">
        <v>8.98</v>
      </c>
      <c r="F888" s="24">
        <f t="shared" si="91"/>
        <v>72.3830734966592</v>
      </c>
      <c r="G888" s="25" t="s">
        <v>60</v>
      </c>
      <c r="H888" s="26">
        <v>195000</v>
      </c>
      <c r="I888" s="26">
        <f t="shared" si="92"/>
        <v>29250</v>
      </c>
      <c r="J888" s="26">
        <f t="shared" si="93"/>
        <v>5070</v>
      </c>
      <c r="K888" s="32">
        <f t="shared" si="96"/>
        <v>34320</v>
      </c>
      <c r="L888" s="42"/>
      <c r="M888" s="34">
        <f t="shared" si="94"/>
        <v>24024</v>
      </c>
      <c r="N888" s="34">
        <f t="shared" si="97"/>
        <v>24024</v>
      </c>
      <c r="O888" s="34">
        <f t="shared" si="95"/>
        <v>10296</v>
      </c>
      <c r="P888" s="43">
        <v>44331</v>
      </c>
      <c r="Q888" s="43">
        <v>44695</v>
      </c>
      <c r="R888" s="20" t="s">
        <v>24</v>
      </c>
      <c r="S888" s="37" t="s">
        <v>1799</v>
      </c>
    </row>
    <row r="889" s="5" customFormat="1" ht="20.1" customHeight="1" spans="1:19">
      <c r="A889" s="20">
        <v>884</v>
      </c>
      <c r="B889" s="20" t="s">
        <v>3272</v>
      </c>
      <c r="C889" s="22" t="s">
        <v>3273</v>
      </c>
      <c r="D889" s="20">
        <v>1500</v>
      </c>
      <c r="E889" s="41">
        <v>50.58</v>
      </c>
      <c r="F889" s="24">
        <f t="shared" si="91"/>
        <v>29.655990510083</v>
      </c>
      <c r="G889" s="25" t="s">
        <v>64</v>
      </c>
      <c r="H889" s="26">
        <v>450000</v>
      </c>
      <c r="I889" s="26">
        <f t="shared" si="92"/>
        <v>67500</v>
      </c>
      <c r="J889" s="26">
        <f t="shared" si="93"/>
        <v>11700</v>
      </c>
      <c r="K889" s="32">
        <f t="shared" si="96"/>
        <v>79200</v>
      </c>
      <c r="L889" s="42"/>
      <c r="M889" s="34">
        <f t="shared" si="94"/>
        <v>55440</v>
      </c>
      <c r="N889" s="34">
        <f t="shared" si="97"/>
        <v>55440</v>
      </c>
      <c r="O889" s="34">
        <f t="shared" si="95"/>
        <v>23760</v>
      </c>
      <c r="P889" s="43">
        <v>44325</v>
      </c>
      <c r="Q889" s="43">
        <v>44689</v>
      </c>
      <c r="R889" s="20" t="s">
        <v>24</v>
      </c>
      <c r="S889" s="37" t="s">
        <v>1842</v>
      </c>
    </row>
    <row r="890" s="5" customFormat="1" ht="20.1" customHeight="1" spans="1:19">
      <c r="A890" s="20">
        <v>885</v>
      </c>
      <c r="B890" s="20" t="s">
        <v>1804</v>
      </c>
      <c r="C890" s="22" t="s">
        <v>3274</v>
      </c>
      <c r="D890" s="20">
        <v>3700</v>
      </c>
      <c r="E890" s="41">
        <v>90</v>
      </c>
      <c r="F890" s="24">
        <f t="shared" si="91"/>
        <v>41.1111111111111</v>
      </c>
      <c r="G890" s="25" t="s">
        <v>60</v>
      </c>
      <c r="H890" s="26">
        <v>1110000</v>
      </c>
      <c r="I890" s="26">
        <f t="shared" si="92"/>
        <v>166500</v>
      </c>
      <c r="J890" s="26">
        <f t="shared" si="93"/>
        <v>28860</v>
      </c>
      <c r="K890" s="32">
        <f t="shared" si="96"/>
        <v>195360</v>
      </c>
      <c r="L890" s="42"/>
      <c r="M890" s="34">
        <f t="shared" si="94"/>
        <v>136752</v>
      </c>
      <c r="N890" s="34">
        <f t="shared" si="97"/>
        <v>136752</v>
      </c>
      <c r="O890" s="34">
        <f t="shared" si="95"/>
        <v>58608</v>
      </c>
      <c r="P890" s="43">
        <v>44343</v>
      </c>
      <c r="Q890" s="43">
        <v>44707</v>
      </c>
      <c r="R890" s="20" t="s">
        <v>28</v>
      </c>
      <c r="S890" s="37" t="s">
        <v>1806</v>
      </c>
    </row>
    <row r="891" s="5" customFormat="1" ht="20.1" customHeight="1" spans="1:19">
      <c r="A891" s="20">
        <v>886</v>
      </c>
      <c r="B891" s="20" t="s">
        <v>3275</v>
      </c>
      <c r="C891" s="22" t="s">
        <v>3276</v>
      </c>
      <c r="D891" s="20">
        <v>2600</v>
      </c>
      <c r="E891" s="41">
        <v>63.94</v>
      </c>
      <c r="F891" s="24">
        <f t="shared" si="91"/>
        <v>40.6631216765718</v>
      </c>
      <c r="G891" s="25" t="s">
        <v>1016</v>
      </c>
      <c r="H891" s="26">
        <v>780000</v>
      </c>
      <c r="I891" s="26">
        <f t="shared" si="92"/>
        <v>117000</v>
      </c>
      <c r="J891" s="26">
        <f t="shared" si="93"/>
        <v>20280</v>
      </c>
      <c r="K891" s="32">
        <f t="shared" si="96"/>
        <v>137280</v>
      </c>
      <c r="L891" s="42"/>
      <c r="M891" s="34">
        <f t="shared" si="94"/>
        <v>96096</v>
      </c>
      <c r="N891" s="34">
        <f t="shared" si="97"/>
        <v>96096</v>
      </c>
      <c r="O891" s="34">
        <f t="shared" si="95"/>
        <v>41184</v>
      </c>
      <c r="P891" s="43">
        <v>44337</v>
      </c>
      <c r="Q891" s="43">
        <v>44701</v>
      </c>
      <c r="R891" s="20" t="s">
        <v>24</v>
      </c>
      <c r="S891" s="37" t="s">
        <v>1497</v>
      </c>
    </row>
    <row r="892" s="5" customFormat="1" ht="20.1" customHeight="1" spans="1:19">
      <c r="A892" s="20">
        <v>887</v>
      </c>
      <c r="B892" s="20" t="s">
        <v>1794</v>
      </c>
      <c r="C892" s="22" t="s">
        <v>3277</v>
      </c>
      <c r="D892" s="20">
        <v>1400</v>
      </c>
      <c r="E892" s="41">
        <v>40.66</v>
      </c>
      <c r="F892" s="24">
        <f t="shared" si="91"/>
        <v>34.4318740777177</v>
      </c>
      <c r="G892" s="25" t="s">
        <v>60</v>
      </c>
      <c r="H892" s="26">
        <v>420000</v>
      </c>
      <c r="I892" s="26">
        <f t="shared" si="92"/>
        <v>63000</v>
      </c>
      <c r="J892" s="26">
        <f t="shared" si="93"/>
        <v>10920</v>
      </c>
      <c r="K892" s="32">
        <f t="shared" si="96"/>
        <v>73920</v>
      </c>
      <c r="L892" s="42"/>
      <c r="M892" s="34">
        <f t="shared" si="94"/>
        <v>51744</v>
      </c>
      <c r="N892" s="34">
        <f t="shared" si="97"/>
        <v>51744</v>
      </c>
      <c r="O892" s="34">
        <f t="shared" si="95"/>
        <v>22176</v>
      </c>
      <c r="P892" s="43">
        <v>44331</v>
      </c>
      <c r="Q892" s="43">
        <v>44695</v>
      </c>
      <c r="R892" s="20" t="s">
        <v>24</v>
      </c>
      <c r="S892" s="37" t="s">
        <v>1237</v>
      </c>
    </row>
    <row r="893" s="5" customFormat="1" ht="20.1" customHeight="1" spans="1:19">
      <c r="A893" s="20">
        <v>888</v>
      </c>
      <c r="B893" s="20" t="s">
        <v>1825</v>
      </c>
      <c r="C893" s="22" t="s">
        <v>3278</v>
      </c>
      <c r="D893" s="20">
        <v>1100</v>
      </c>
      <c r="E893" s="41">
        <v>32.51</v>
      </c>
      <c r="F893" s="24">
        <f t="shared" si="91"/>
        <v>33.8357428483544</v>
      </c>
      <c r="G893" s="25" t="s">
        <v>60</v>
      </c>
      <c r="H893" s="26">
        <v>330000</v>
      </c>
      <c r="I893" s="26">
        <f t="shared" si="92"/>
        <v>49500</v>
      </c>
      <c r="J893" s="26">
        <f t="shared" si="93"/>
        <v>8580</v>
      </c>
      <c r="K893" s="32">
        <f t="shared" si="96"/>
        <v>58080</v>
      </c>
      <c r="L893" s="42"/>
      <c r="M893" s="34">
        <f t="shared" si="94"/>
        <v>40656</v>
      </c>
      <c r="N893" s="34">
        <f t="shared" si="97"/>
        <v>40656</v>
      </c>
      <c r="O893" s="34">
        <f t="shared" si="95"/>
        <v>17424</v>
      </c>
      <c r="P893" s="43">
        <v>44346</v>
      </c>
      <c r="Q893" s="43">
        <v>44710</v>
      </c>
      <c r="R893" s="20" t="s">
        <v>24</v>
      </c>
      <c r="S893" s="37" t="s">
        <v>1568</v>
      </c>
    </row>
    <row r="894" s="5" customFormat="1" ht="20.1" customHeight="1" spans="1:19">
      <c r="A894" s="20">
        <v>889</v>
      </c>
      <c r="B894" s="20" t="s">
        <v>1815</v>
      </c>
      <c r="C894" s="22" t="s">
        <v>3279</v>
      </c>
      <c r="D894" s="20">
        <v>500</v>
      </c>
      <c r="E894" s="41">
        <v>21.75</v>
      </c>
      <c r="F894" s="24">
        <f t="shared" si="91"/>
        <v>22.9885057471264</v>
      </c>
      <c r="G894" s="25" t="s">
        <v>60</v>
      </c>
      <c r="H894" s="26">
        <v>150000</v>
      </c>
      <c r="I894" s="26">
        <f t="shared" si="92"/>
        <v>22500</v>
      </c>
      <c r="J894" s="26">
        <f t="shared" si="93"/>
        <v>3900</v>
      </c>
      <c r="K894" s="32">
        <f t="shared" si="96"/>
        <v>26400</v>
      </c>
      <c r="L894" s="42"/>
      <c r="M894" s="34">
        <f t="shared" si="94"/>
        <v>18480</v>
      </c>
      <c r="N894" s="34">
        <f t="shared" si="97"/>
        <v>18480</v>
      </c>
      <c r="O894" s="34">
        <f t="shared" si="95"/>
        <v>7920</v>
      </c>
      <c r="P894" s="43">
        <v>44326</v>
      </c>
      <c r="Q894" s="43">
        <v>44690</v>
      </c>
      <c r="R894" s="20" t="s">
        <v>27</v>
      </c>
      <c r="S894" s="37" t="s">
        <v>1184</v>
      </c>
    </row>
    <row r="895" s="5" customFormat="1" ht="20.1" customHeight="1" spans="1:19">
      <c r="A895" s="20">
        <v>890</v>
      </c>
      <c r="B895" s="20" t="s">
        <v>1811</v>
      </c>
      <c r="C895" s="50" t="s">
        <v>3280</v>
      </c>
      <c r="D895" s="20">
        <v>1525</v>
      </c>
      <c r="E895" s="41">
        <v>41.76</v>
      </c>
      <c r="F895" s="24">
        <f t="shared" si="91"/>
        <v>36.5181992337165</v>
      </c>
      <c r="G895" s="25" t="s">
        <v>60</v>
      </c>
      <c r="H895" s="26">
        <v>457500</v>
      </c>
      <c r="I895" s="26">
        <f t="shared" si="92"/>
        <v>68625</v>
      </c>
      <c r="J895" s="26">
        <f t="shared" si="93"/>
        <v>11895</v>
      </c>
      <c r="K895" s="32">
        <f t="shared" si="96"/>
        <v>80520</v>
      </c>
      <c r="L895" s="42"/>
      <c r="M895" s="34">
        <f t="shared" si="94"/>
        <v>56364</v>
      </c>
      <c r="N895" s="34">
        <f t="shared" si="97"/>
        <v>56364</v>
      </c>
      <c r="O895" s="34">
        <f t="shared" si="95"/>
        <v>24156</v>
      </c>
      <c r="P895" s="43">
        <v>44328</v>
      </c>
      <c r="Q895" s="43">
        <v>44692</v>
      </c>
      <c r="R895" s="20" t="s">
        <v>24</v>
      </c>
      <c r="S895" s="37" t="s">
        <v>1782</v>
      </c>
    </row>
    <row r="896" s="5" customFormat="1" ht="20.1" customHeight="1" spans="1:19">
      <c r="A896" s="20">
        <v>891</v>
      </c>
      <c r="B896" s="20" t="s">
        <v>1813</v>
      </c>
      <c r="C896" s="22" t="s">
        <v>3281</v>
      </c>
      <c r="D896" s="20">
        <v>950</v>
      </c>
      <c r="E896" s="41">
        <v>22.07</v>
      </c>
      <c r="F896" s="24">
        <f t="shared" si="91"/>
        <v>43.0448572723154</v>
      </c>
      <c r="G896" s="25" t="s">
        <v>60</v>
      </c>
      <c r="H896" s="26">
        <v>285000</v>
      </c>
      <c r="I896" s="26">
        <f t="shared" si="92"/>
        <v>42750</v>
      </c>
      <c r="J896" s="26">
        <f t="shared" si="93"/>
        <v>7410</v>
      </c>
      <c r="K896" s="32">
        <f t="shared" si="96"/>
        <v>50160</v>
      </c>
      <c r="L896" s="42"/>
      <c r="M896" s="34">
        <f t="shared" si="94"/>
        <v>35112</v>
      </c>
      <c r="N896" s="34">
        <f t="shared" si="97"/>
        <v>35112</v>
      </c>
      <c r="O896" s="34">
        <f t="shared" si="95"/>
        <v>15048</v>
      </c>
      <c r="P896" s="43">
        <v>44326</v>
      </c>
      <c r="Q896" s="43">
        <v>44690</v>
      </c>
      <c r="R896" s="20" t="s">
        <v>24</v>
      </c>
      <c r="S896" s="37" t="s">
        <v>1277</v>
      </c>
    </row>
    <row r="897" s="5" customFormat="1" ht="20.1" customHeight="1" spans="1:19">
      <c r="A897" s="20">
        <v>892</v>
      </c>
      <c r="B897" s="20" t="s">
        <v>1820</v>
      </c>
      <c r="C897" s="22" t="s">
        <v>3282</v>
      </c>
      <c r="D897" s="20">
        <v>566</v>
      </c>
      <c r="E897" s="41">
        <v>17.71</v>
      </c>
      <c r="F897" s="24">
        <f t="shared" si="91"/>
        <v>31.9593450028233</v>
      </c>
      <c r="G897" s="25" t="s">
        <v>60</v>
      </c>
      <c r="H897" s="26">
        <v>169800</v>
      </c>
      <c r="I897" s="26">
        <f t="shared" si="92"/>
        <v>25470</v>
      </c>
      <c r="J897" s="26">
        <f t="shared" si="93"/>
        <v>4414.8</v>
      </c>
      <c r="K897" s="32">
        <f t="shared" si="96"/>
        <v>29884.8</v>
      </c>
      <c r="L897" s="42"/>
      <c r="M897" s="34">
        <f t="shared" si="94"/>
        <v>20919.36</v>
      </c>
      <c r="N897" s="34">
        <f t="shared" si="97"/>
        <v>20919.36</v>
      </c>
      <c r="O897" s="34">
        <f t="shared" si="95"/>
        <v>8965.44</v>
      </c>
      <c r="P897" s="43">
        <v>44327</v>
      </c>
      <c r="Q897" s="43">
        <v>44691</v>
      </c>
      <c r="R897" s="20" t="s">
        <v>27</v>
      </c>
      <c r="S897" s="37" t="s">
        <v>1443</v>
      </c>
    </row>
    <row r="898" s="5" customFormat="1" ht="20.1" customHeight="1" spans="1:19">
      <c r="A898" s="20">
        <v>893</v>
      </c>
      <c r="B898" s="20" t="s">
        <v>1908</v>
      </c>
      <c r="C898" s="22" t="s">
        <v>3283</v>
      </c>
      <c r="D898" s="20">
        <v>4000</v>
      </c>
      <c r="E898" s="41">
        <v>93.21</v>
      </c>
      <c r="F898" s="24">
        <f t="shared" si="91"/>
        <v>42.9138504452312</v>
      </c>
      <c r="G898" s="25" t="s">
        <v>60</v>
      </c>
      <c r="H898" s="26">
        <v>1200000</v>
      </c>
      <c r="I898" s="26">
        <f t="shared" si="92"/>
        <v>180000</v>
      </c>
      <c r="J898" s="26">
        <f t="shared" si="93"/>
        <v>31200</v>
      </c>
      <c r="K898" s="32">
        <f t="shared" si="96"/>
        <v>211200</v>
      </c>
      <c r="L898" s="42"/>
      <c r="M898" s="34">
        <f t="shared" si="94"/>
        <v>147840</v>
      </c>
      <c r="N898" s="34">
        <f t="shared" si="97"/>
        <v>147840</v>
      </c>
      <c r="O898" s="34">
        <f t="shared" si="95"/>
        <v>63360</v>
      </c>
      <c r="P898" s="43">
        <v>44331</v>
      </c>
      <c r="Q898" s="43">
        <v>44695</v>
      </c>
      <c r="R898" s="20" t="s">
        <v>24</v>
      </c>
      <c r="S898" s="37" t="s">
        <v>1378</v>
      </c>
    </row>
    <row r="899" s="5" customFormat="1" ht="20.1" customHeight="1" spans="1:19">
      <c r="A899" s="20">
        <v>894</v>
      </c>
      <c r="B899" s="20" t="s">
        <v>1827</v>
      </c>
      <c r="C899" s="22" t="s">
        <v>3284</v>
      </c>
      <c r="D899" s="20">
        <v>930</v>
      </c>
      <c r="E899" s="41">
        <v>27.33</v>
      </c>
      <c r="F899" s="24">
        <f t="shared" si="91"/>
        <v>34.0285400658617</v>
      </c>
      <c r="G899" s="25" t="s">
        <v>60</v>
      </c>
      <c r="H899" s="26">
        <v>279000</v>
      </c>
      <c r="I899" s="26">
        <f t="shared" si="92"/>
        <v>41850</v>
      </c>
      <c r="J899" s="26">
        <f t="shared" si="93"/>
        <v>7254</v>
      </c>
      <c r="K899" s="32">
        <f t="shared" si="96"/>
        <v>49104</v>
      </c>
      <c r="L899" s="42"/>
      <c r="M899" s="34">
        <f t="shared" si="94"/>
        <v>34372.8</v>
      </c>
      <c r="N899" s="34">
        <f t="shared" si="97"/>
        <v>34372.8</v>
      </c>
      <c r="O899" s="34">
        <f t="shared" si="95"/>
        <v>14731.2</v>
      </c>
      <c r="P899" s="43">
        <v>44338</v>
      </c>
      <c r="Q899" s="43">
        <v>44702</v>
      </c>
      <c r="R899" s="20" t="s">
        <v>24</v>
      </c>
      <c r="S899" s="37" t="s">
        <v>1304</v>
      </c>
    </row>
    <row r="900" s="5" customFormat="1" ht="20.1" customHeight="1" spans="1:19">
      <c r="A900" s="20">
        <v>895</v>
      </c>
      <c r="B900" s="20" t="s">
        <v>1822</v>
      </c>
      <c r="C900" s="22" t="s">
        <v>3285</v>
      </c>
      <c r="D900" s="20">
        <v>600</v>
      </c>
      <c r="E900" s="41">
        <v>15.29</v>
      </c>
      <c r="F900" s="24">
        <f t="shared" si="91"/>
        <v>39.241334205363</v>
      </c>
      <c r="G900" s="25" t="s">
        <v>64</v>
      </c>
      <c r="H900" s="26">
        <v>180000</v>
      </c>
      <c r="I900" s="26">
        <f t="shared" si="92"/>
        <v>27000</v>
      </c>
      <c r="J900" s="26">
        <f t="shared" si="93"/>
        <v>4680</v>
      </c>
      <c r="K900" s="32">
        <f t="shared" si="96"/>
        <v>31680</v>
      </c>
      <c r="L900" s="42"/>
      <c r="M900" s="34">
        <f t="shared" si="94"/>
        <v>22176</v>
      </c>
      <c r="N900" s="34">
        <f t="shared" si="97"/>
        <v>22176</v>
      </c>
      <c r="O900" s="34">
        <f t="shared" si="95"/>
        <v>9504</v>
      </c>
      <c r="P900" s="43">
        <v>44337</v>
      </c>
      <c r="Q900" s="43">
        <v>44701</v>
      </c>
      <c r="R900" s="20" t="s">
        <v>26</v>
      </c>
      <c r="S900" s="37" t="s">
        <v>1824</v>
      </c>
    </row>
    <row r="901" s="5" customFormat="1" ht="20.1" customHeight="1" spans="1:19">
      <c r="A901" s="20">
        <v>896</v>
      </c>
      <c r="B901" s="20" t="s">
        <v>677</v>
      </c>
      <c r="C901" s="22" t="s">
        <v>3286</v>
      </c>
      <c r="D901" s="20">
        <v>650</v>
      </c>
      <c r="E901" s="41">
        <v>15.66</v>
      </c>
      <c r="F901" s="24">
        <f t="shared" si="91"/>
        <v>41.507024265645</v>
      </c>
      <c r="G901" s="25" t="s">
        <v>64</v>
      </c>
      <c r="H901" s="26">
        <v>195000</v>
      </c>
      <c r="I901" s="26">
        <f t="shared" si="92"/>
        <v>29250</v>
      </c>
      <c r="J901" s="26">
        <f t="shared" si="93"/>
        <v>5070</v>
      </c>
      <c r="K901" s="32">
        <f t="shared" si="96"/>
        <v>34320</v>
      </c>
      <c r="L901" s="42"/>
      <c r="M901" s="34">
        <f t="shared" si="94"/>
        <v>24024</v>
      </c>
      <c r="N901" s="34">
        <f t="shared" si="97"/>
        <v>24024</v>
      </c>
      <c r="O901" s="34">
        <f t="shared" si="95"/>
        <v>10296</v>
      </c>
      <c r="P901" s="43">
        <v>44338</v>
      </c>
      <c r="Q901" s="43">
        <v>44702</v>
      </c>
      <c r="R901" s="20" t="s">
        <v>24</v>
      </c>
      <c r="S901" s="37" t="s">
        <v>1716</v>
      </c>
    </row>
    <row r="902" s="5" customFormat="1" ht="20.1" customHeight="1" spans="1:19">
      <c r="A902" s="20">
        <v>897</v>
      </c>
      <c r="B902" s="20" t="s">
        <v>1687</v>
      </c>
      <c r="C902" s="22" t="s">
        <v>3287</v>
      </c>
      <c r="D902" s="20">
        <v>600</v>
      </c>
      <c r="E902" s="41">
        <v>14.85</v>
      </c>
      <c r="F902" s="24">
        <f t="shared" ref="F902:F965" si="98">D902/E902</f>
        <v>40.4040404040404</v>
      </c>
      <c r="G902" s="25" t="s">
        <v>60</v>
      </c>
      <c r="H902" s="26">
        <v>180000</v>
      </c>
      <c r="I902" s="26">
        <f t="shared" ref="I902:I965" si="99">H902*15%</f>
        <v>27000</v>
      </c>
      <c r="J902" s="26">
        <f t="shared" ref="J902:J965" si="100">H902*2.6%</f>
        <v>4680</v>
      </c>
      <c r="K902" s="32">
        <f t="shared" si="96"/>
        <v>31680</v>
      </c>
      <c r="L902" s="42"/>
      <c r="M902" s="34">
        <f t="shared" ref="M902:M965" si="101">K902*0.7</f>
        <v>22176</v>
      </c>
      <c r="N902" s="34">
        <f t="shared" si="97"/>
        <v>22176</v>
      </c>
      <c r="O902" s="34">
        <f t="shared" ref="O902:O965" si="102">K902*0.3</f>
        <v>9504</v>
      </c>
      <c r="P902" s="43">
        <v>44327</v>
      </c>
      <c r="Q902" s="43">
        <v>44691</v>
      </c>
      <c r="R902" s="20" t="s">
        <v>24</v>
      </c>
      <c r="S902" s="37" t="s">
        <v>1608</v>
      </c>
    </row>
    <row r="903" s="5" customFormat="1" ht="20.1" customHeight="1" spans="1:19">
      <c r="A903" s="20">
        <v>898</v>
      </c>
      <c r="B903" s="20" t="s">
        <v>1832</v>
      </c>
      <c r="C903" s="22" t="s">
        <v>3288</v>
      </c>
      <c r="D903" s="20">
        <v>900</v>
      </c>
      <c r="E903" s="41">
        <v>27</v>
      </c>
      <c r="F903" s="24">
        <f t="shared" si="98"/>
        <v>33.3333333333333</v>
      </c>
      <c r="G903" s="25" t="s">
        <v>60</v>
      </c>
      <c r="H903" s="26">
        <v>270000</v>
      </c>
      <c r="I903" s="26">
        <f t="shared" si="99"/>
        <v>40500</v>
      </c>
      <c r="J903" s="26">
        <f t="shared" si="100"/>
        <v>7020</v>
      </c>
      <c r="K903" s="32">
        <f t="shared" ref="K903:K966" si="103">I903+J903</f>
        <v>47520</v>
      </c>
      <c r="L903" s="42"/>
      <c r="M903" s="34">
        <f t="shared" si="101"/>
        <v>33264</v>
      </c>
      <c r="N903" s="34">
        <f t="shared" ref="N903:N966" si="104">L903+M903</f>
        <v>33264</v>
      </c>
      <c r="O903" s="34">
        <f t="shared" si="102"/>
        <v>14256</v>
      </c>
      <c r="P903" s="43">
        <v>44336</v>
      </c>
      <c r="Q903" s="43">
        <v>44700</v>
      </c>
      <c r="R903" s="20" t="s">
        <v>24</v>
      </c>
      <c r="S903" s="37" t="s">
        <v>1313</v>
      </c>
    </row>
    <row r="904" s="5" customFormat="1" ht="20.1" customHeight="1" spans="1:19">
      <c r="A904" s="20">
        <v>899</v>
      </c>
      <c r="B904" s="20" t="s">
        <v>1853</v>
      </c>
      <c r="C904" s="22" t="s">
        <v>3289</v>
      </c>
      <c r="D904" s="20">
        <v>1300</v>
      </c>
      <c r="E904" s="41">
        <v>45</v>
      </c>
      <c r="F904" s="24">
        <f t="shared" si="98"/>
        <v>28.8888888888889</v>
      </c>
      <c r="G904" s="25" t="s">
        <v>60</v>
      </c>
      <c r="H904" s="26">
        <v>390000</v>
      </c>
      <c r="I904" s="26">
        <f t="shared" si="99"/>
        <v>58500</v>
      </c>
      <c r="J904" s="26">
        <f t="shared" si="100"/>
        <v>10140</v>
      </c>
      <c r="K904" s="32">
        <f t="shared" si="103"/>
        <v>68640</v>
      </c>
      <c r="L904" s="42"/>
      <c r="M904" s="34">
        <f t="shared" si="101"/>
        <v>48048</v>
      </c>
      <c r="N904" s="34">
        <f t="shared" si="104"/>
        <v>48048</v>
      </c>
      <c r="O904" s="34">
        <f t="shared" si="102"/>
        <v>20592</v>
      </c>
      <c r="P904" s="43">
        <v>44347</v>
      </c>
      <c r="Q904" s="43">
        <v>44711</v>
      </c>
      <c r="R904" s="20" t="s">
        <v>24</v>
      </c>
      <c r="S904" s="37" t="s">
        <v>2953</v>
      </c>
    </row>
    <row r="905" s="5" customFormat="1" ht="20.1" customHeight="1" spans="1:19">
      <c r="A905" s="20">
        <v>900</v>
      </c>
      <c r="B905" s="20" t="s">
        <v>1836</v>
      </c>
      <c r="C905" s="22" t="s">
        <v>3290</v>
      </c>
      <c r="D905" s="20">
        <v>900</v>
      </c>
      <c r="E905" s="41">
        <v>22.17</v>
      </c>
      <c r="F905" s="24">
        <f t="shared" si="98"/>
        <v>40.595399188092</v>
      </c>
      <c r="G905" s="25" t="s">
        <v>60</v>
      </c>
      <c r="H905" s="26">
        <v>270000</v>
      </c>
      <c r="I905" s="26">
        <f t="shared" si="99"/>
        <v>40500</v>
      </c>
      <c r="J905" s="26">
        <f t="shared" si="100"/>
        <v>7020</v>
      </c>
      <c r="K905" s="32">
        <f t="shared" si="103"/>
        <v>47520</v>
      </c>
      <c r="L905" s="42"/>
      <c r="M905" s="34">
        <f t="shared" si="101"/>
        <v>33264</v>
      </c>
      <c r="N905" s="34">
        <f t="shared" si="104"/>
        <v>33264</v>
      </c>
      <c r="O905" s="34">
        <f t="shared" si="102"/>
        <v>14256</v>
      </c>
      <c r="P905" s="43">
        <v>44347</v>
      </c>
      <c r="Q905" s="43">
        <v>44711</v>
      </c>
      <c r="R905" s="20" t="s">
        <v>27</v>
      </c>
      <c r="S905" s="37" t="s">
        <v>1184</v>
      </c>
    </row>
    <row r="906" s="5" customFormat="1" ht="20.1" customHeight="1" spans="1:19">
      <c r="A906" s="20">
        <v>901</v>
      </c>
      <c r="B906" s="20" t="s">
        <v>1838</v>
      </c>
      <c r="C906" s="22" t="s">
        <v>3291</v>
      </c>
      <c r="D906" s="20">
        <v>2500</v>
      </c>
      <c r="E906" s="41">
        <v>62.6</v>
      </c>
      <c r="F906" s="24">
        <f t="shared" si="98"/>
        <v>39.9361022364217</v>
      </c>
      <c r="G906" s="25" t="s">
        <v>216</v>
      </c>
      <c r="H906" s="26">
        <v>750000</v>
      </c>
      <c r="I906" s="26">
        <f t="shared" si="99"/>
        <v>112500</v>
      </c>
      <c r="J906" s="26">
        <f t="shared" si="100"/>
        <v>19500</v>
      </c>
      <c r="K906" s="32">
        <f t="shared" si="103"/>
        <v>132000</v>
      </c>
      <c r="L906" s="42"/>
      <c r="M906" s="34">
        <f t="shared" si="101"/>
        <v>92400</v>
      </c>
      <c r="N906" s="34">
        <f t="shared" si="104"/>
        <v>92400</v>
      </c>
      <c r="O906" s="34">
        <f t="shared" si="102"/>
        <v>39600</v>
      </c>
      <c r="P906" s="43">
        <v>44337</v>
      </c>
      <c r="Q906" s="43">
        <v>44701</v>
      </c>
      <c r="R906" s="20" t="s">
        <v>24</v>
      </c>
      <c r="S906" s="37" t="s">
        <v>1497</v>
      </c>
    </row>
    <row r="907" s="5" customFormat="1" ht="20.1" customHeight="1" spans="1:19">
      <c r="A907" s="20">
        <v>902</v>
      </c>
      <c r="B907" s="20" t="s">
        <v>3292</v>
      </c>
      <c r="C907" s="22" t="s">
        <v>3293</v>
      </c>
      <c r="D907" s="20">
        <v>2000</v>
      </c>
      <c r="E907" s="41">
        <v>62.72</v>
      </c>
      <c r="F907" s="24">
        <f t="shared" si="98"/>
        <v>31.8877551020408</v>
      </c>
      <c r="G907" s="25" t="s">
        <v>60</v>
      </c>
      <c r="H907" s="26">
        <v>600000</v>
      </c>
      <c r="I907" s="26">
        <f t="shared" si="99"/>
        <v>90000</v>
      </c>
      <c r="J907" s="26">
        <f t="shared" si="100"/>
        <v>15600</v>
      </c>
      <c r="K907" s="32">
        <f t="shared" si="103"/>
        <v>105600</v>
      </c>
      <c r="L907" s="42"/>
      <c r="M907" s="34">
        <f t="shared" si="101"/>
        <v>73920</v>
      </c>
      <c r="N907" s="34">
        <f t="shared" si="104"/>
        <v>73920</v>
      </c>
      <c r="O907" s="34">
        <f t="shared" si="102"/>
        <v>31680</v>
      </c>
      <c r="P907" s="43">
        <v>44331</v>
      </c>
      <c r="Q907" s="43">
        <v>44695</v>
      </c>
      <c r="R907" s="20" t="s">
        <v>24</v>
      </c>
      <c r="S907" s="37" t="s">
        <v>3294</v>
      </c>
    </row>
    <row r="908" s="5" customFormat="1" ht="20.1" customHeight="1" spans="1:19">
      <c r="A908" s="20">
        <v>903</v>
      </c>
      <c r="B908" s="20" t="s">
        <v>3295</v>
      </c>
      <c r="C908" s="50" t="s">
        <v>3296</v>
      </c>
      <c r="D908" s="20">
        <v>750</v>
      </c>
      <c r="E908" s="41">
        <v>24.09</v>
      </c>
      <c r="F908" s="24">
        <f t="shared" si="98"/>
        <v>31.1332503113325</v>
      </c>
      <c r="G908" s="25" t="s">
        <v>3297</v>
      </c>
      <c r="H908" s="26">
        <v>225000</v>
      </c>
      <c r="I908" s="26">
        <f t="shared" si="99"/>
        <v>33750</v>
      </c>
      <c r="J908" s="26">
        <f t="shared" si="100"/>
        <v>5850</v>
      </c>
      <c r="K908" s="32">
        <f t="shared" si="103"/>
        <v>39600</v>
      </c>
      <c r="L908" s="42"/>
      <c r="M908" s="34">
        <f t="shared" si="101"/>
        <v>27720</v>
      </c>
      <c r="N908" s="34">
        <f t="shared" si="104"/>
        <v>27720</v>
      </c>
      <c r="O908" s="34">
        <f t="shared" si="102"/>
        <v>11880</v>
      </c>
      <c r="P908" s="43">
        <v>44352</v>
      </c>
      <c r="Q908" s="43">
        <v>44716</v>
      </c>
      <c r="R908" s="20" t="s">
        <v>24</v>
      </c>
      <c r="S908" s="37" t="s">
        <v>3298</v>
      </c>
    </row>
    <row r="909" s="5" customFormat="1" ht="20.1" customHeight="1" spans="1:19">
      <c r="A909" s="20">
        <v>904</v>
      </c>
      <c r="B909" s="20" t="s">
        <v>1840</v>
      </c>
      <c r="C909" s="22" t="s">
        <v>3299</v>
      </c>
      <c r="D909" s="20">
        <v>500</v>
      </c>
      <c r="E909" s="41">
        <v>12.14</v>
      </c>
      <c r="F909" s="24">
        <f t="shared" si="98"/>
        <v>41.1861614497529</v>
      </c>
      <c r="G909" s="25" t="s">
        <v>64</v>
      </c>
      <c r="H909" s="26">
        <v>150000</v>
      </c>
      <c r="I909" s="26">
        <f t="shared" si="99"/>
        <v>22500</v>
      </c>
      <c r="J909" s="26">
        <f t="shared" si="100"/>
        <v>3900</v>
      </c>
      <c r="K909" s="32">
        <f t="shared" si="103"/>
        <v>26400</v>
      </c>
      <c r="L909" s="42"/>
      <c r="M909" s="34">
        <f t="shared" si="101"/>
        <v>18480</v>
      </c>
      <c r="N909" s="34">
        <f t="shared" si="104"/>
        <v>18480</v>
      </c>
      <c r="O909" s="34">
        <f t="shared" si="102"/>
        <v>7920</v>
      </c>
      <c r="P909" s="43">
        <v>44335</v>
      </c>
      <c r="Q909" s="43">
        <v>44699</v>
      </c>
      <c r="R909" s="20" t="s">
        <v>24</v>
      </c>
      <c r="S909" s="37" t="s">
        <v>1842</v>
      </c>
    </row>
    <row r="910" s="5" customFormat="1" ht="20.1" customHeight="1" spans="1:19">
      <c r="A910" s="20">
        <v>905</v>
      </c>
      <c r="B910" s="20" t="s">
        <v>1845</v>
      </c>
      <c r="C910" s="22" t="s">
        <v>3300</v>
      </c>
      <c r="D910" s="20">
        <v>2000</v>
      </c>
      <c r="E910" s="41">
        <v>27.38</v>
      </c>
      <c r="F910" s="24">
        <f t="shared" si="98"/>
        <v>73.0460189919649</v>
      </c>
      <c r="G910" s="25" t="s">
        <v>60</v>
      </c>
      <c r="H910" s="26">
        <v>600000</v>
      </c>
      <c r="I910" s="26">
        <f t="shared" si="99"/>
        <v>90000</v>
      </c>
      <c r="J910" s="26">
        <f t="shared" si="100"/>
        <v>15600</v>
      </c>
      <c r="K910" s="32">
        <f t="shared" si="103"/>
        <v>105600</v>
      </c>
      <c r="L910" s="42"/>
      <c r="M910" s="34">
        <f t="shared" si="101"/>
        <v>73920</v>
      </c>
      <c r="N910" s="34">
        <f t="shared" si="104"/>
        <v>73920</v>
      </c>
      <c r="O910" s="34">
        <f t="shared" si="102"/>
        <v>31680</v>
      </c>
      <c r="P910" s="43">
        <v>44338</v>
      </c>
      <c r="Q910" s="43">
        <v>44702</v>
      </c>
      <c r="R910" s="20" t="s">
        <v>24</v>
      </c>
      <c r="S910" s="37" t="s">
        <v>1847</v>
      </c>
    </row>
    <row r="911" s="5" customFormat="1" ht="20.1" customHeight="1" spans="1:19">
      <c r="A911" s="20">
        <v>906</v>
      </c>
      <c r="B911" s="20" t="s">
        <v>1845</v>
      </c>
      <c r="C911" s="22" t="s">
        <v>3301</v>
      </c>
      <c r="D911" s="20">
        <v>1750</v>
      </c>
      <c r="E911" s="41">
        <v>29.87</v>
      </c>
      <c r="F911" s="24">
        <f t="shared" si="98"/>
        <v>58.5872112487446</v>
      </c>
      <c r="G911" s="25" t="s">
        <v>60</v>
      </c>
      <c r="H911" s="26">
        <v>525000</v>
      </c>
      <c r="I911" s="26">
        <f t="shared" si="99"/>
        <v>78750</v>
      </c>
      <c r="J911" s="26">
        <f t="shared" si="100"/>
        <v>13650</v>
      </c>
      <c r="K911" s="32">
        <f t="shared" si="103"/>
        <v>92400</v>
      </c>
      <c r="L911" s="42"/>
      <c r="M911" s="34">
        <f t="shared" si="101"/>
        <v>64680</v>
      </c>
      <c r="N911" s="34">
        <f t="shared" si="104"/>
        <v>64680</v>
      </c>
      <c r="O911" s="34">
        <f t="shared" si="102"/>
        <v>27720</v>
      </c>
      <c r="P911" s="43">
        <v>44338</v>
      </c>
      <c r="Q911" s="43">
        <v>44702</v>
      </c>
      <c r="R911" s="20" t="s">
        <v>24</v>
      </c>
      <c r="S911" s="37" t="s">
        <v>1849</v>
      </c>
    </row>
    <row r="912" s="5" customFormat="1" ht="20.1" customHeight="1" spans="1:19">
      <c r="A912" s="20">
        <v>907</v>
      </c>
      <c r="B912" s="20" t="s">
        <v>2001</v>
      </c>
      <c r="C912" s="22" t="s">
        <v>3302</v>
      </c>
      <c r="D912" s="20">
        <v>1380</v>
      </c>
      <c r="E912" s="41">
        <v>46.28</v>
      </c>
      <c r="F912" s="24">
        <f t="shared" si="98"/>
        <v>29.8184961106309</v>
      </c>
      <c r="G912" s="25" t="s">
        <v>60</v>
      </c>
      <c r="H912" s="26">
        <v>414000</v>
      </c>
      <c r="I912" s="26">
        <f t="shared" si="99"/>
        <v>62100</v>
      </c>
      <c r="J912" s="26">
        <f t="shared" si="100"/>
        <v>10764</v>
      </c>
      <c r="K912" s="32">
        <f t="shared" si="103"/>
        <v>72864</v>
      </c>
      <c r="L912" s="42"/>
      <c r="M912" s="34">
        <f t="shared" si="101"/>
        <v>51004.8</v>
      </c>
      <c r="N912" s="34">
        <f t="shared" si="104"/>
        <v>51004.8</v>
      </c>
      <c r="O912" s="34">
        <f t="shared" si="102"/>
        <v>21859.2</v>
      </c>
      <c r="P912" s="43">
        <v>44335</v>
      </c>
      <c r="Q912" s="43">
        <v>44699</v>
      </c>
      <c r="R912" s="20" t="s">
        <v>24</v>
      </c>
      <c r="S912" s="37" t="s">
        <v>3303</v>
      </c>
    </row>
    <row r="913" s="5" customFormat="1" ht="20.1" customHeight="1" spans="1:19">
      <c r="A913" s="20">
        <v>908</v>
      </c>
      <c r="B913" s="20" t="s">
        <v>1949</v>
      </c>
      <c r="C913" s="50" t="s">
        <v>3304</v>
      </c>
      <c r="D913" s="20">
        <v>2300</v>
      </c>
      <c r="E913" s="41">
        <v>52.72</v>
      </c>
      <c r="F913" s="24">
        <f t="shared" si="98"/>
        <v>43.6267071320182</v>
      </c>
      <c r="G913" s="25" t="s">
        <v>64</v>
      </c>
      <c r="H913" s="26">
        <v>690000</v>
      </c>
      <c r="I913" s="26">
        <f t="shared" si="99"/>
        <v>103500</v>
      </c>
      <c r="J913" s="26">
        <f t="shared" si="100"/>
        <v>17940</v>
      </c>
      <c r="K913" s="32">
        <f t="shared" si="103"/>
        <v>121440</v>
      </c>
      <c r="L913" s="42"/>
      <c r="M913" s="34">
        <f t="shared" si="101"/>
        <v>85008</v>
      </c>
      <c r="N913" s="34">
        <f t="shared" si="104"/>
        <v>85008</v>
      </c>
      <c r="O913" s="34">
        <f t="shared" si="102"/>
        <v>36432</v>
      </c>
      <c r="P913" s="43">
        <v>44352</v>
      </c>
      <c r="Q913" s="43">
        <v>44716</v>
      </c>
      <c r="R913" s="20" t="s">
        <v>26</v>
      </c>
      <c r="S913" s="37" t="s">
        <v>1038</v>
      </c>
    </row>
    <row r="914" s="5" customFormat="1" ht="20.1" customHeight="1" spans="1:19">
      <c r="A914" s="20">
        <v>909</v>
      </c>
      <c r="B914" s="20" t="s">
        <v>1843</v>
      </c>
      <c r="C914" s="22" t="s">
        <v>3305</v>
      </c>
      <c r="D914" s="20">
        <v>1700</v>
      </c>
      <c r="E914" s="41">
        <v>48.15</v>
      </c>
      <c r="F914" s="24">
        <f t="shared" si="98"/>
        <v>35.3063343717549</v>
      </c>
      <c r="G914" s="25" t="s">
        <v>60</v>
      </c>
      <c r="H914" s="26">
        <v>510000</v>
      </c>
      <c r="I914" s="26">
        <f t="shared" si="99"/>
        <v>76500</v>
      </c>
      <c r="J914" s="26">
        <f t="shared" si="100"/>
        <v>13260</v>
      </c>
      <c r="K914" s="32">
        <f t="shared" si="103"/>
        <v>89760</v>
      </c>
      <c r="L914" s="42"/>
      <c r="M914" s="34">
        <f t="shared" si="101"/>
        <v>62832</v>
      </c>
      <c r="N914" s="34">
        <f t="shared" si="104"/>
        <v>62832</v>
      </c>
      <c r="O914" s="34">
        <f t="shared" si="102"/>
        <v>26928</v>
      </c>
      <c r="P914" s="43">
        <v>44346</v>
      </c>
      <c r="Q914" s="43">
        <v>44710</v>
      </c>
      <c r="R914" s="20" t="s">
        <v>24</v>
      </c>
      <c r="S914" s="37" t="s">
        <v>1672</v>
      </c>
    </row>
    <row r="915" s="5" customFormat="1" ht="20.1" customHeight="1" spans="1:19">
      <c r="A915" s="20">
        <v>910</v>
      </c>
      <c r="B915" s="20" t="s">
        <v>2115</v>
      </c>
      <c r="C915" s="50" t="s">
        <v>3306</v>
      </c>
      <c r="D915" s="20">
        <v>1200</v>
      </c>
      <c r="E915" s="41">
        <v>32.56</v>
      </c>
      <c r="F915" s="24">
        <f t="shared" si="98"/>
        <v>36.8550368550369</v>
      </c>
      <c r="G915" s="25" t="s">
        <v>60</v>
      </c>
      <c r="H915" s="26">
        <v>360000</v>
      </c>
      <c r="I915" s="26">
        <f t="shared" si="99"/>
        <v>54000</v>
      </c>
      <c r="J915" s="26">
        <f t="shared" si="100"/>
        <v>9360</v>
      </c>
      <c r="K915" s="32">
        <f t="shared" si="103"/>
        <v>63360</v>
      </c>
      <c r="L915" s="42"/>
      <c r="M915" s="34">
        <f t="shared" si="101"/>
        <v>44352</v>
      </c>
      <c r="N915" s="34">
        <f t="shared" si="104"/>
        <v>44352</v>
      </c>
      <c r="O915" s="34">
        <f t="shared" si="102"/>
        <v>19008</v>
      </c>
      <c r="P915" s="43">
        <v>44352</v>
      </c>
      <c r="Q915" s="43">
        <v>44716</v>
      </c>
      <c r="R915" s="20" t="s">
        <v>24</v>
      </c>
      <c r="S915" s="37" t="s">
        <v>3307</v>
      </c>
    </row>
    <row r="916" s="5" customFormat="1" ht="20.1" customHeight="1" spans="1:19">
      <c r="A916" s="20">
        <v>911</v>
      </c>
      <c r="B916" s="20" t="s">
        <v>2007</v>
      </c>
      <c r="C916" s="50" t="s">
        <v>3308</v>
      </c>
      <c r="D916" s="20">
        <v>2000</v>
      </c>
      <c r="E916" s="41">
        <v>50.12</v>
      </c>
      <c r="F916" s="24">
        <f t="shared" si="98"/>
        <v>39.9042298483639</v>
      </c>
      <c r="G916" s="25" t="s">
        <v>60</v>
      </c>
      <c r="H916" s="26">
        <v>600000</v>
      </c>
      <c r="I916" s="26">
        <f t="shared" si="99"/>
        <v>90000</v>
      </c>
      <c r="J916" s="26">
        <f t="shared" si="100"/>
        <v>15600</v>
      </c>
      <c r="K916" s="32">
        <f t="shared" si="103"/>
        <v>105600</v>
      </c>
      <c r="L916" s="42"/>
      <c r="M916" s="34">
        <f t="shared" si="101"/>
        <v>73920</v>
      </c>
      <c r="N916" s="34">
        <f t="shared" si="104"/>
        <v>73920</v>
      </c>
      <c r="O916" s="34">
        <f t="shared" si="102"/>
        <v>31680</v>
      </c>
      <c r="P916" s="43">
        <v>44352</v>
      </c>
      <c r="Q916" s="43">
        <v>44716</v>
      </c>
      <c r="R916" s="20" t="s">
        <v>24</v>
      </c>
      <c r="S916" s="37" t="s">
        <v>1277</v>
      </c>
    </row>
    <row r="917" s="5" customFormat="1" ht="20.1" customHeight="1" spans="1:19">
      <c r="A917" s="20">
        <v>912</v>
      </c>
      <c r="B917" s="20" t="s">
        <v>1840</v>
      </c>
      <c r="C917" s="22" t="s">
        <v>3309</v>
      </c>
      <c r="D917" s="20">
        <v>900</v>
      </c>
      <c r="E917" s="41">
        <v>20.96</v>
      </c>
      <c r="F917" s="24">
        <f t="shared" si="98"/>
        <v>42.9389312977099</v>
      </c>
      <c r="G917" s="25" t="s">
        <v>60</v>
      </c>
      <c r="H917" s="26">
        <v>270000</v>
      </c>
      <c r="I917" s="26">
        <f t="shared" si="99"/>
        <v>40500</v>
      </c>
      <c r="J917" s="26">
        <f t="shared" si="100"/>
        <v>7020</v>
      </c>
      <c r="K917" s="32">
        <f t="shared" si="103"/>
        <v>47520</v>
      </c>
      <c r="L917" s="42"/>
      <c r="M917" s="34">
        <f t="shared" si="101"/>
        <v>33264</v>
      </c>
      <c r="N917" s="34">
        <f t="shared" si="104"/>
        <v>33264</v>
      </c>
      <c r="O917" s="34">
        <f t="shared" si="102"/>
        <v>14256</v>
      </c>
      <c r="P917" s="43">
        <v>44335</v>
      </c>
      <c r="Q917" s="43">
        <v>44699</v>
      </c>
      <c r="R917" s="20" t="s">
        <v>24</v>
      </c>
      <c r="S917" s="37" t="s">
        <v>1842</v>
      </c>
    </row>
    <row r="918" s="5" customFormat="1" ht="20.1" customHeight="1" spans="1:19">
      <c r="A918" s="20">
        <v>913</v>
      </c>
      <c r="B918" s="20" t="s">
        <v>1850</v>
      </c>
      <c r="C918" s="22" t="s">
        <v>3310</v>
      </c>
      <c r="D918" s="20">
        <v>1000</v>
      </c>
      <c r="E918" s="41">
        <v>24.67</v>
      </c>
      <c r="F918" s="24">
        <f t="shared" si="98"/>
        <v>40.5350628293474</v>
      </c>
      <c r="G918" s="25" t="s">
        <v>60</v>
      </c>
      <c r="H918" s="26">
        <v>300000</v>
      </c>
      <c r="I918" s="26">
        <f t="shared" si="99"/>
        <v>45000</v>
      </c>
      <c r="J918" s="26">
        <f t="shared" si="100"/>
        <v>7800</v>
      </c>
      <c r="K918" s="32">
        <f t="shared" si="103"/>
        <v>52800</v>
      </c>
      <c r="L918" s="42"/>
      <c r="M918" s="34">
        <f t="shared" si="101"/>
        <v>36960</v>
      </c>
      <c r="N918" s="34">
        <f t="shared" si="104"/>
        <v>36960</v>
      </c>
      <c r="O918" s="34">
        <f t="shared" si="102"/>
        <v>15840</v>
      </c>
      <c r="P918" s="43">
        <v>44347</v>
      </c>
      <c r="Q918" s="43">
        <v>44711</v>
      </c>
      <c r="R918" s="20" t="s">
        <v>24</v>
      </c>
      <c r="S918" s="37" t="s">
        <v>1608</v>
      </c>
    </row>
    <row r="919" s="5" customFormat="1" ht="20.1" customHeight="1" spans="1:19">
      <c r="A919" s="20">
        <v>914</v>
      </c>
      <c r="B919" s="20" t="s">
        <v>1850</v>
      </c>
      <c r="C919" s="50" t="s">
        <v>3311</v>
      </c>
      <c r="D919" s="20">
        <v>1050</v>
      </c>
      <c r="E919" s="41">
        <v>25.45</v>
      </c>
      <c r="F919" s="24">
        <f t="shared" si="98"/>
        <v>41.2573673870334</v>
      </c>
      <c r="G919" s="25" t="s">
        <v>60</v>
      </c>
      <c r="H919" s="26">
        <v>315000</v>
      </c>
      <c r="I919" s="26">
        <f t="shared" si="99"/>
        <v>47250</v>
      </c>
      <c r="J919" s="26">
        <f t="shared" si="100"/>
        <v>8190</v>
      </c>
      <c r="K919" s="32">
        <f t="shared" si="103"/>
        <v>55440</v>
      </c>
      <c r="L919" s="42"/>
      <c r="M919" s="34">
        <f t="shared" si="101"/>
        <v>38808</v>
      </c>
      <c r="N919" s="34">
        <f t="shared" si="104"/>
        <v>38808</v>
      </c>
      <c r="O919" s="34">
        <f t="shared" si="102"/>
        <v>16632</v>
      </c>
      <c r="P919" s="43">
        <v>44351</v>
      </c>
      <c r="Q919" s="43">
        <v>44715</v>
      </c>
      <c r="R919" s="20" t="s">
        <v>24</v>
      </c>
      <c r="S919" s="37" t="s">
        <v>1608</v>
      </c>
    </row>
    <row r="920" s="5" customFormat="1" ht="20.1" customHeight="1" spans="1:19">
      <c r="A920" s="20">
        <v>915</v>
      </c>
      <c r="B920" s="20" t="s">
        <v>1850</v>
      </c>
      <c r="C920" s="50" t="s">
        <v>3312</v>
      </c>
      <c r="D920" s="20">
        <v>850</v>
      </c>
      <c r="E920" s="41">
        <v>20.25</v>
      </c>
      <c r="F920" s="24">
        <f t="shared" si="98"/>
        <v>41.9753086419753</v>
      </c>
      <c r="G920" s="25" t="s">
        <v>60</v>
      </c>
      <c r="H920" s="26">
        <v>255000</v>
      </c>
      <c r="I920" s="26">
        <f t="shared" si="99"/>
        <v>38250</v>
      </c>
      <c r="J920" s="26">
        <f t="shared" si="100"/>
        <v>6630</v>
      </c>
      <c r="K920" s="32">
        <f t="shared" si="103"/>
        <v>44880</v>
      </c>
      <c r="L920" s="42"/>
      <c r="M920" s="34">
        <f t="shared" si="101"/>
        <v>31416</v>
      </c>
      <c r="N920" s="34">
        <f t="shared" si="104"/>
        <v>31416</v>
      </c>
      <c r="O920" s="34">
        <f t="shared" si="102"/>
        <v>13464</v>
      </c>
      <c r="P920" s="43">
        <v>44351</v>
      </c>
      <c r="Q920" s="43">
        <v>44715</v>
      </c>
      <c r="R920" s="20" t="s">
        <v>24</v>
      </c>
      <c r="S920" s="37" t="s">
        <v>1608</v>
      </c>
    </row>
    <row r="921" s="5" customFormat="1" ht="20.1" customHeight="1" spans="1:19">
      <c r="A921" s="20">
        <v>916</v>
      </c>
      <c r="B921" s="20" t="s">
        <v>3313</v>
      </c>
      <c r="C921" s="22" t="s">
        <v>3314</v>
      </c>
      <c r="D921" s="20">
        <v>2200</v>
      </c>
      <c r="E921" s="41">
        <v>86</v>
      </c>
      <c r="F921" s="24">
        <f t="shared" si="98"/>
        <v>25.5813953488372</v>
      </c>
      <c r="G921" s="25" t="s">
        <v>60</v>
      </c>
      <c r="H921" s="26">
        <v>660000</v>
      </c>
      <c r="I921" s="26">
        <f t="shared" si="99"/>
        <v>99000</v>
      </c>
      <c r="J921" s="26">
        <f t="shared" si="100"/>
        <v>17160</v>
      </c>
      <c r="K921" s="32">
        <f t="shared" si="103"/>
        <v>116160</v>
      </c>
      <c r="L921" s="42"/>
      <c r="M921" s="34">
        <f t="shared" si="101"/>
        <v>81312</v>
      </c>
      <c r="N921" s="34">
        <f t="shared" si="104"/>
        <v>81312</v>
      </c>
      <c r="O921" s="34">
        <f t="shared" si="102"/>
        <v>34848</v>
      </c>
      <c r="P921" s="43">
        <v>44337</v>
      </c>
      <c r="Q921" s="43">
        <v>44701</v>
      </c>
      <c r="R921" s="20" t="s">
        <v>24</v>
      </c>
      <c r="S921" s="37" t="s">
        <v>1257</v>
      </c>
    </row>
    <row r="922" s="5" customFormat="1" ht="20.1" customHeight="1" spans="1:19">
      <c r="A922" s="20">
        <v>917</v>
      </c>
      <c r="B922" s="20" t="s">
        <v>2037</v>
      </c>
      <c r="C922" s="50" t="s">
        <v>3315</v>
      </c>
      <c r="D922" s="20">
        <v>1000</v>
      </c>
      <c r="E922" s="41">
        <v>30.62</v>
      </c>
      <c r="F922" s="24">
        <f t="shared" si="98"/>
        <v>32.6583932070542</v>
      </c>
      <c r="G922" s="25" t="s">
        <v>60</v>
      </c>
      <c r="H922" s="26">
        <v>300000</v>
      </c>
      <c r="I922" s="26">
        <f t="shared" si="99"/>
        <v>45000</v>
      </c>
      <c r="J922" s="26">
        <f t="shared" si="100"/>
        <v>7800</v>
      </c>
      <c r="K922" s="32">
        <f t="shared" si="103"/>
        <v>52800</v>
      </c>
      <c r="L922" s="42"/>
      <c r="M922" s="34">
        <f t="shared" si="101"/>
        <v>36960</v>
      </c>
      <c r="N922" s="34">
        <f t="shared" si="104"/>
        <v>36960</v>
      </c>
      <c r="O922" s="34">
        <f t="shared" si="102"/>
        <v>15840</v>
      </c>
      <c r="P922" s="43">
        <v>44352</v>
      </c>
      <c r="Q922" s="43">
        <v>44716</v>
      </c>
      <c r="R922" s="20" t="s">
        <v>24</v>
      </c>
      <c r="S922" s="37" t="s">
        <v>1621</v>
      </c>
    </row>
    <row r="923" s="5" customFormat="1" ht="20.1" customHeight="1" spans="1:19">
      <c r="A923" s="20">
        <v>918</v>
      </c>
      <c r="B923" s="20" t="s">
        <v>3316</v>
      </c>
      <c r="C923" s="50" t="s">
        <v>3317</v>
      </c>
      <c r="D923" s="20">
        <v>2500</v>
      </c>
      <c r="E923" s="41">
        <v>47.1</v>
      </c>
      <c r="F923" s="24">
        <f t="shared" si="98"/>
        <v>53.0785562632696</v>
      </c>
      <c r="G923" s="25" t="s">
        <v>745</v>
      </c>
      <c r="H923" s="26">
        <v>750000</v>
      </c>
      <c r="I923" s="26">
        <f t="shared" si="99"/>
        <v>112500</v>
      </c>
      <c r="J923" s="26">
        <f t="shared" si="100"/>
        <v>19500</v>
      </c>
      <c r="K923" s="32">
        <f t="shared" si="103"/>
        <v>132000</v>
      </c>
      <c r="L923" s="42"/>
      <c r="M923" s="34">
        <f t="shared" si="101"/>
        <v>92400</v>
      </c>
      <c r="N923" s="34">
        <f t="shared" si="104"/>
        <v>92400</v>
      </c>
      <c r="O923" s="34">
        <f t="shared" si="102"/>
        <v>39600</v>
      </c>
      <c r="P923" s="43">
        <v>44349</v>
      </c>
      <c r="Q923" s="43">
        <v>44714</v>
      </c>
      <c r="R923" s="20" t="s">
        <v>24</v>
      </c>
      <c r="S923" s="37" t="s">
        <v>1374</v>
      </c>
    </row>
    <row r="924" s="5" customFormat="1" ht="20.1" customHeight="1" spans="1:19">
      <c r="A924" s="20">
        <v>919</v>
      </c>
      <c r="B924" s="20" t="s">
        <v>1843</v>
      </c>
      <c r="C924" s="22" t="s">
        <v>3318</v>
      </c>
      <c r="D924" s="20">
        <v>1500</v>
      </c>
      <c r="E924" s="41">
        <v>36.21</v>
      </c>
      <c r="F924" s="24">
        <f t="shared" si="98"/>
        <v>41.4250207125104</v>
      </c>
      <c r="G924" s="25" t="s">
        <v>60</v>
      </c>
      <c r="H924" s="26">
        <v>450000</v>
      </c>
      <c r="I924" s="26">
        <f t="shared" si="99"/>
        <v>67500</v>
      </c>
      <c r="J924" s="26">
        <f t="shared" si="100"/>
        <v>11700</v>
      </c>
      <c r="K924" s="32">
        <f t="shared" si="103"/>
        <v>79200</v>
      </c>
      <c r="L924" s="42"/>
      <c r="M924" s="34">
        <f t="shared" si="101"/>
        <v>55440</v>
      </c>
      <c r="N924" s="34">
        <f t="shared" si="104"/>
        <v>55440</v>
      </c>
      <c r="O924" s="34">
        <f t="shared" si="102"/>
        <v>23760</v>
      </c>
      <c r="P924" s="43">
        <v>44336</v>
      </c>
      <c r="Q924" s="43">
        <v>44700</v>
      </c>
      <c r="R924" s="20" t="s">
        <v>24</v>
      </c>
      <c r="S924" s="37" t="s">
        <v>1877</v>
      </c>
    </row>
    <row r="925" s="5" customFormat="1" ht="20.1" customHeight="1" spans="1:19">
      <c r="A925" s="20">
        <v>920</v>
      </c>
      <c r="B925" s="20" t="s">
        <v>1898</v>
      </c>
      <c r="C925" s="50" t="s">
        <v>3319</v>
      </c>
      <c r="D925" s="20">
        <v>2000</v>
      </c>
      <c r="E925" s="41">
        <v>56.99</v>
      </c>
      <c r="F925" s="24">
        <f t="shared" si="98"/>
        <v>35.0938761186173</v>
      </c>
      <c r="G925" s="25" t="s">
        <v>60</v>
      </c>
      <c r="H925" s="26">
        <v>600000</v>
      </c>
      <c r="I925" s="26">
        <f t="shared" si="99"/>
        <v>90000</v>
      </c>
      <c r="J925" s="26">
        <f t="shared" si="100"/>
        <v>15600</v>
      </c>
      <c r="K925" s="32">
        <f t="shared" si="103"/>
        <v>105600</v>
      </c>
      <c r="L925" s="42"/>
      <c r="M925" s="34">
        <f t="shared" si="101"/>
        <v>73920</v>
      </c>
      <c r="N925" s="34">
        <f t="shared" si="104"/>
        <v>73920</v>
      </c>
      <c r="O925" s="34">
        <f t="shared" si="102"/>
        <v>31680</v>
      </c>
      <c r="P925" s="43">
        <v>44355</v>
      </c>
      <c r="Q925" s="43">
        <v>44719</v>
      </c>
      <c r="R925" s="20" t="s">
        <v>24</v>
      </c>
      <c r="S925" s="37" t="s">
        <v>163</v>
      </c>
    </row>
    <row r="926" s="5" customFormat="1" ht="20.1" customHeight="1" spans="1:19">
      <c r="A926" s="20">
        <v>921</v>
      </c>
      <c r="B926" s="20" t="s">
        <v>1855</v>
      </c>
      <c r="C926" s="50" t="s">
        <v>3320</v>
      </c>
      <c r="D926" s="20">
        <v>3100</v>
      </c>
      <c r="E926" s="41">
        <v>76.47</v>
      </c>
      <c r="F926" s="24">
        <f t="shared" si="98"/>
        <v>40.5387733751798</v>
      </c>
      <c r="G926" s="25" t="s">
        <v>1869</v>
      </c>
      <c r="H926" s="26">
        <v>930000</v>
      </c>
      <c r="I926" s="26">
        <f t="shared" si="99"/>
        <v>139500</v>
      </c>
      <c r="J926" s="26">
        <f t="shared" si="100"/>
        <v>24180</v>
      </c>
      <c r="K926" s="32">
        <f t="shared" si="103"/>
        <v>163680</v>
      </c>
      <c r="L926" s="42"/>
      <c r="M926" s="34">
        <f t="shared" si="101"/>
        <v>114576</v>
      </c>
      <c r="N926" s="34">
        <f t="shared" si="104"/>
        <v>114576</v>
      </c>
      <c r="O926" s="34">
        <f t="shared" si="102"/>
        <v>49104</v>
      </c>
      <c r="P926" s="43">
        <v>44349</v>
      </c>
      <c r="Q926" s="43">
        <v>44713</v>
      </c>
      <c r="R926" s="20" t="s">
        <v>27</v>
      </c>
      <c r="S926" s="37" t="s">
        <v>1013</v>
      </c>
    </row>
    <row r="927" s="5" customFormat="1" ht="20.1" customHeight="1" spans="1:19">
      <c r="A927" s="20">
        <v>922</v>
      </c>
      <c r="B927" s="20" t="s">
        <v>1685</v>
      </c>
      <c r="C927" s="50" t="s">
        <v>3321</v>
      </c>
      <c r="D927" s="20">
        <v>600</v>
      </c>
      <c r="E927" s="41">
        <v>15.83</v>
      </c>
      <c r="F927" s="24">
        <f t="shared" si="98"/>
        <v>37.9027163613392</v>
      </c>
      <c r="G927" s="25" t="s">
        <v>64</v>
      </c>
      <c r="H927" s="26">
        <v>180000</v>
      </c>
      <c r="I927" s="26">
        <f t="shared" si="99"/>
        <v>27000</v>
      </c>
      <c r="J927" s="26">
        <f t="shared" si="100"/>
        <v>4680</v>
      </c>
      <c r="K927" s="32">
        <f t="shared" si="103"/>
        <v>31680</v>
      </c>
      <c r="L927" s="42"/>
      <c r="M927" s="34">
        <f t="shared" si="101"/>
        <v>22176</v>
      </c>
      <c r="N927" s="34">
        <f t="shared" si="104"/>
        <v>22176</v>
      </c>
      <c r="O927" s="34">
        <f t="shared" si="102"/>
        <v>9504</v>
      </c>
      <c r="P927" s="43">
        <v>44355</v>
      </c>
      <c r="Q927" s="43">
        <v>44719</v>
      </c>
      <c r="R927" s="20" t="s">
        <v>26</v>
      </c>
      <c r="S927" s="37" t="s">
        <v>1067</v>
      </c>
    </row>
    <row r="928" s="5" customFormat="1" ht="20.1" customHeight="1" spans="1:19">
      <c r="A928" s="20">
        <v>923</v>
      </c>
      <c r="B928" s="20" t="s">
        <v>1857</v>
      </c>
      <c r="C928" s="22" t="s">
        <v>3322</v>
      </c>
      <c r="D928" s="20">
        <v>1530</v>
      </c>
      <c r="E928" s="41">
        <v>62.68</v>
      </c>
      <c r="F928" s="24">
        <f t="shared" si="98"/>
        <v>24.4097000638162</v>
      </c>
      <c r="G928" s="25" t="s">
        <v>60</v>
      </c>
      <c r="H928" s="26">
        <v>459000</v>
      </c>
      <c r="I928" s="26">
        <f t="shared" si="99"/>
        <v>68850</v>
      </c>
      <c r="J928" s="26">
        <f t="shared" si="100"/>
        <v>11934</v>
      </c>
      <c r="K928" s="32">
        <f t="shared" si="103"/>
        <v>80784</v>
      </c>
      <c r="L928" s="42"/>
      <c r="M928" s="34">
        <f t="shared" si="101"/>
        <v>56548.8</v>
      </c>
      <c r="N928" s="34">
        <f t="shared" si="104"/>
        <v>56548.8</v>
      </c>
      <c r="O928" s="34">
        <f t="shared" si="102"/>
        <v>24235.2</v>
      </c>
      <c r="P928" s="43">
        <v>44334</v>
      </c>
      <c r="Q928" s="43">
        <v>44698</v>
      </c>
      <c r="R928" s="20" t="s">
        <v>24</v>
      </c>
      <c r="S928" s="37" t="s">
        <v>1782</v>
      </c>
    </row>
    <row r="929" s="5" customFormat="1" ht="20.1" customHeight="1" spans="1:19">
      <c r="A929" s="20">
        <v>924</v>
      </c>
      <c r="B929" s="20" t="s">
        <v>3323</v>
      </c>
      <c r="C929" s="50" t="s">
        <v>3324</v>
      </c>
      <c r="D929" s="20">
        <v>2200</v>
      </c>
      <c r="E929" s="41">
        <v>44.2</v>
      </c>
      <c r="F929" s="24">
        <f t="shared" si="98"/>
        <v>49.7737556561086</v>
      </c>
      <c r="G929" s="25" t="s">
        <v>162</v>
      </c>
      <c r="H929" s="26">
        <v>660000</v>
      </c>
      <c r="I929" s="26">
        <f t="shared" si="99"/>
        <v>99000</v>
      </c>
      <c r="J929" s="26">
        <f t="shared" si="100"/>
        <v>17160</v>
      </c>
      <c r="K929" s="32">
        <f t="shared" si="103"/>
        <v>116160</v>
      </c>
      <c r="L929" s="42"/>
      <c r="M929" s="34">
        <f t="shared" si="101"/>
        <v>81312</v>
      </c>
      <c r="N929" s="34">
        <f t="shared" si="104"/>
        <v>81312</v>
      </c>
      <c r="O929" s="34">
        <f t="shared" si="102"/>
        <v>34848</v>
      </c>
      <c r="P929" s="43">
        <v>44355</v>
      </c>
      <c r="Q929" s="43">
        <v>44719</v>
      </c>
      <c r="R929" s="20" t="s">
        <v>24</v>
      </c>
      <c r="S929" s="37" t="s">
        <v>1378</v>
      </c>
    </row>
    <row r="930" s="5" customFormat="1" ht="20.1" customHeight="1" spans="1:19">
      <c r="A930" s="20">
        <v>925</v>
      </c>
      <c r="B930" s="20" t="s">
        <v>2108</v>
      </c>
      <c r="C930" s="50" t="s">
        <v>3325</v>
      </c>
      <c r="D930" s="20">
        <v>2200</v>
      </c>
      <c r="E930" s="41">
        <v>60</v>
      </c>
      <c r="F930" s="24">
        <f t="shared" si="98"/>
        <v>36.6666666666667</v>
      </c>
      <c r="G930" s="25" t="s">
        <v>60</v>
      </c>
      <c r="H930" s="26">
        <v>660000</v>
      </c>
      <c r="I930" s="26">
        <f t="shared" si="99"/>
        <v>99000</v>
      </c>
      <c r="J930" s="26">
        <f t="shared" si="100"/>
        <v>17160</v>
      </c>
      <c r="K930" s="32">
        <f t="shared" si="103"/>
        <v>116160</v>
      </c>
      <c r="L930" s="42"/>
      <c r="M930" s="34">
        <f t="shared" si="101"/>
        <v>81312</v>
      </c>
      <c r="N930" s="34">
        <f t="shared" si="104"/>
        <v>81312</v>
      </c>
      <c r="O930" s="34">
        <f t="shared" si="102"/>
        <v>34848</v>
      </c>
      <c r="P930" s="43">
        <v>44355</v>
      </c>
      <c r="Q930" s="43">
        <v>44719</v>
      </c>
      <c r="R930" s="20" t="s">
        <v>24</v>
      </c>
      <c r="S930" s="37" t="s">
        <v>163</v>
      </c>
    </row>
    <row r="931" s="5" customFormat="1" ht="20.1" customHeight="1" spans="1:19">
      <c r="A931" s="20">
        <v>926</v>
      </c>
      <c r="B931" s="20" t="s">
        <v>1011</v>
      </c>
      <c r="C931" s="50" t="s">
        <v>3326</v>
      </c>
      <c r="D931" s="20">
        <v>4100</v>
      </c>
      <c r="E931" s="41">
        <v>94.49</v>
      </c>
      <c r="F931" s="24">
        <f t="shared" si="98"/>
        <v>43.3908350089957</v>
      </c>
      <c r="G931" s="25" t="s">
        <v>60</v>
      </c>
      <c r="H931" s="26">
        <v>1230000</v>
      </c>
      <c r="I931" s="26">
        <f t="shared" si="99"/>
        <v>184500</v>
      </c>
      <c r="J931" s="26">
        <f t="shared" si="100"/>
        <v>31980</v>
      </c>
      <c r="K931" s="32">
        <f t="shared" si="103"/>
        <v>216480</v>
      </c>
      <c r="L931" s="42"/>
      <c r="M931" s="34">
        <f t="shared" si="101"/>
        <v>151536</v>
      </c>
      <c r="N931" s="34">
        <f t="shared" si="104"/>
        <v>151536</v>
      </c>
      <c r="O931" s="34">
        <f t="shared" si="102"/>
        <v>64944</v>
      </c>
      <c r="P931" s="43">
        <v>44352</v>
      </c>
      <c r="Q931" s="43">
        <v>44716</v>
      </c>
      <c r="R931" s="20" t="s">
        <v>27</v>
      </c>
      <c r="S931" s="37" t="s">
        <v>1013</v>
      </c>
    </row>
    <row r="932" s="5" customFormat="1" ht="20.1" customHeight="1" spans="1:19">
      <c r="A932" s="20">
        <v>927</v>
      </c>
      <c r="B932" s="20" t="s">
        <v>1927</v>
      </c>
      <c r="C932" s="50" t="s">
        <v>3327</v>
      </c>
      <c r="D932" s="20">
        <v>800</v>
      </c>
      <c r="E932" s="41">
        <v>18.88</v>
      </c>
      <c r="F932" s="24">
        <f t="shared" si="98"/>
        <v>42.3728813559322</v>
      </c>
      <c r="G932" s="25" t="s">
        <v>60</v>
      </c>
      <c r="H932" s="26">
        <v>240000</v>
      </c>
      <c r="I932" s="26">
        <f t="shared" si="99"/>
        <v>36000</v>
      </c>
      <c r="J932" s="26">
        <f t="shared" si="100"/>
        <v>6240</v>
      </c>
      <c r="K932" s="32">
        <f t="shared" si="103"/>
        <v>42240</v>
      </c>
      <c r="L932" s="42"/>
      <c r="M932" s="34">
        <f t="shared" si="101"/>
        <v>29568</v>
      </c>
      <c r="N932" s="34">
        <f t="shared" si="104"/>
        <v>29568</v>
      </c>
      <c r="O932" s="34">
        <f t="shared" si="102"/>
        <v>12672</v>
      </c>
      <c r="P932" s="43">
        <v>44355</v>
      </c>
      <c r="Q932" s="43">
        <v>44719</v>
      </c>
      <c r="R932" s="20" t="s">
        <v>24</v>
      </c>
      <c r="S932" s="37" t="s">
        <v>1621</v>
      </c>
    </row>
    <row r="933" s="5" customFormat="1" ht="20.1" customHeight="1" spans="1:19">
      <c r="A933" s="20">
        <v>928</v>
      </c>
      <c r="B933" s="20" t="s">
        <v>2119</v>
      </c>
      <c r="C933" s="50" t="s">
        <v>3328</v>
      </c>
      <c r="D933" s="20">
        <v>1400</v>
      </c>
      <c r="E933" s="41">
        <v>35.95</v>
      </c>
      <c r="F933" s="24">
        <f t="shared" si="98"/>
        <v>38.9429763560501</v>
      </c>
      <c r="G933" s="25" t="s">
        <v>60</v>
      </c>
      <c r="H933" s="26">
        <v>420000</v>
      </c>
      <c r="I933" s="26">
        <f t="shared" si="99"/>
        <v>63000</v>
      </c>
      <c r="J933" s="26">
        <f t="shared" si="100"/>
        <v>10920</v>
      </c>
      <c r="K933" s="32">
        <f t="shared" si="103"/>
        <v>73920</v>
      </c>
      <c r="L933" s="42"/>
      <c r="M933" s="34">
        <f t="shared" si="101"/>
        <v>51744</v>
      </c>
      <c r="N933" s="34">
        <f t="shared" si="104"/>
        <v>51744</v>
      </c>
      <c r="O933" s="34">
        <f t="shared" si="102"/>
        <v>22176</v>
      </c>
      <c r="P933" s="43">
        <v>44376</v>
      </c>
      <c r="Q933" s="43">
        <v>44740</v>
      </c>
      <c r="R933" s="20" t="s">
        <v>24</v>
      </c>
      <c r="S933" s="37" t="s">
        <v>1175</v>
      </c>
    </row>
    <row r="934" s="5" customFormat="1" ht="20.1" customHeight="1" spans="1:19">
      <c r="A934" s="20">
        <v>929</v>
      </c>
      <c r="B934" s="20" t="s">
        <v>2009</v>
      </c>
      <c r="C934" s="22" t="s">
        <v>3329</v>
      </c>
      <c r="D934" s="20">
        <v>1300</v>
      </c>
      <c r="E934" s="41">
        <v>40.63</v>
      </c>
      <c r="F934" s="24">
        <f t="shared" si="98"/>
        <v>31.9960620231356</v>
      </c>
      <c r="G934" s="25" t="s">
        <v>60</v>
      </c>
      <c r="H934" s="26">
        <v>390000</v>
      </c>
      <c r="I934" s="26">
        <f t="shared" si="99"/>
        <v>58500</v>
      </c>
      <c r="J934" s="26">
        <f t="shared" si="100"/>
        <v>10140</v>
      </c>
      <c r="K934" s="32">
        <f t="shared" si="103"/>
        <v>68640</v>
      </c>
      <c r="L934" s="42"/>
      <c r="M934" s="34">
        <f t="shared" si="101"/>
        <v>48048</v>
      </c>
      <c r="N934" s="34">
        <f t="shared" si="104"/>
        <v>48048</v>
      </c>
      <c r="O934" s="34">
        <f t="shared" si="102"/>
        <v>20592</v>
      </c>
      <c r="P934" s="43">
        <v>44335</v>
      </c>
      <c r="Q934" s="43">
        <v>44699</v>
      </c>
      <c r="R934" s="20" t="s">
        <v>24</v>
      </c>
      <c r="S934" s="37" t="s">
        <v>1304</v>
      </c>
    </row>
    <row r="935" s="5" customFormat="1" ht="20.1" customHeight="1" spans="1:19">
      <c r="A935" s="20">
        <v>930</v>
      </c>
      <c r="B935" s="20" t="s">
        <v>3330</v>
      </c>
      <c r="C935" s="22" t="s">
        <v>3331</v>
      </c>
      <c r="D935" s="20">
        <v>840</v>
      </c>
      <c r="E935" s="41">
        <v>20.67</v>
      </c>
      <c r="F935" s="24">
        <f t="shared" si="98"/>
        <v>40.6386066763425</v>
      </c>
      <c r="G935" s="25" t="s">
        <v>60</v>
      </c>
      <c r="H935" s="26">
        <v>252000</v>
      </c>
      <c r="I935" s="26">
        <f t="shared" si="99"/>
        <v>37800</v>
      </c>
      <c r="J935" s="26">
        <f t="shared" si="100"/>
        <v>6552</v>
      </c>
      <c r="K935" s="32">
        <f t="shared" si="103"/>
        <v>44352</v>
      </c>
      <c r="L935" s="42"/>
      <c r="M935" s="34">
        <f t="shared" si="101"/>
        <v>31046.4</v>
      </c>
      <c r="N935" s="34">
        <f t="shared" si="104"/>
        <v>31046.4</v>
      </c>
      <c r="O935" s="34">
        <f t="shared" si="102"/>
        <v>13305.6</v>
      </c>
      <c r="P935" s="43">
        <v>44335</v>
      </c>
      <c r="Q935" s="43">
        <v>44699</v>
      </c>
      <c r="R935" s="20" t="s">
        <v>24</v>
      </c>
      <c r="S935" s="37" t="s">
        <v>1268</v>
      </c>
    </row>
    <row r="936" s="5" customFormat="1" ht="20.1" customHeight="1" spans="1:19">
      <c r="A936" s="20">
        <v>931</v>
      </c>
      <c r="B936" s="20" t="s">
        <v>1791</v>
      </c>
      <c r="C936" s="22" t="s">
        <v>3332</v>
      </c>
      <c r="D936" s="20">
        <v>856</v>
      </c>
      <c r="E936" s="41">
        <v>37.83</v>
      </c>
      <c r="F936" s="24">
        <f t="shared" si="98"/>
        <v>22.6275442770288</v>
      </c>
      <c r="G936" s="25" t="s">
        <v>60</v>
      </c>
      <c r="H936" s="26">
        <v>256800</v>
      </c>
      <c r="I936" s="26">
        <f t="shared" si="99"/>
        <v>38520</v>
      </c>
      <c r="J936" s="26">
        <f t="shared" si="100"/>
        <v>6676.8</v>
      </c>
      <c r="K936" s="32">
        <f t="shared" si="103"/>
        <v>45196.8</v>
      </c>
      <c r="L936" s="42"/>
      <c r="M936" s="34">
        <f t="shared" si="101"/>
        <v>31637.76</v>
      </c>
      <c r="N936" s="34">
        <f t="shared" si="104"/>
        <v>31637.76</v>
      </c>
      <c r="O936" s="34">
        <f t="shared" si="102"/>
        <v>13559.04</v>
      </c>
      <c r="P936" s="43">
        <v>44334</v>
      </c>
      <c r="Q936" s="43">
        <v>44698</v>
      </c>
      <c r="R936" s="20" t="s">
        <v>24</v>
      </c>
      <c r="S936" s="37" t="s">
        <v>3014</v>
      </c>
    </row>
    <row r="937" s="5" customFormat="1" ht="20.1" customHeight="1" spans="1:19">
      <c r="A937" s="20">
        <v>932</v>
      </c>
      <c r="B937" s="20" t="s">
        <v>1855</v>
      </c>
      <c r="C937" s="50" t="s">
        <v>3333</v>
      </c>
      <c r="D937" s="20">
        <v>1500</v>
      </c>
      <c r="E937" s="41">
        <v>35.08</v>
      </c>
      <c r="F937" s="24">
        <f t="shared" si="98"/>
        <v>42.7594070695553</v>
      </c>
      <c r="G937" s="25" t="s">
        <v>60</v>
      </c>
      <c r="H937" s="26">
        <v>450000</v>
      </c>
      <c r="I937" s="26">
        <f t="shared" si="99"/>
        <v>67500</v>
      </c>
      <c r="J937" s="26">
        <f t="shared" si="100"/>
        <v>11700</v>
      </c>
      <c r="K937" s="32">
        <f t="shared" si="103"/>
        <v>79200</v>
      </c>
      <c r="L937" s="42"/>
      <c r="M937" s="34">
        <f t="shared" si="101"/>
        <v>55440</v>
      </c>
      <c r="N937" s="34">
        <f t="shared" si="104"/>
        <v>55440</v>
      </c>
      <c r="O937" s="34">
        <f t="shared" si="102"/>
        <v>23760</v>
      </c>
      <c r="P937" s="43">
        <v>44352</v>
      </c>
      <c r="Q937" s="43">
        <v>44716</v>
      </c>
      <c r="R937" s="20" t="s">
        <v>27</v>
      </c>
      <c r="S937" s="37" t="s">
        <v>1013</v>
      </c>
    </row>
    <row r="938" s="5" customFormat="1" ht="20.1" customHeight="1" spans="1:19">
      <c r="A938" s="20">
        <v>933</v>
      </c>
      <c r="B938" s="20" t="s">
        <v>1791</v>
      </c>
      <c r="C938" s="22" t="s">
        <v>3334</v>
      </c>
      <c r="D938" s="20">
        <v>1038</v>
      </c>
      <c r="E938" s="41">
        <v>28.25</v>
      </c>
      <c r="F938" s="24">
        <f t="shared" si="98"/>
        <v>36.7433628318584</v>
      </c>
      <c r="G938" s="25" t="s">
        <v>60</v>
      </c>
      <c r="H938" s="26">
        <v>311400</v>
      </c>
      <c r="I938" s="26">
        <f t="shared" si="99"/>
        <v>46710</v>
      </c>
      <c r="J938" s="26">
        <f t="shared" si="100"/>
        <v>8096.4</v>
      </c>
      <c r="K938" s="32">
        <f t="shared" si="103"/>
        <v>54806.4</v>
      </c>
      <c r="L938" s="42"/>
      <c r="M938" s="34">
        <f t="shared" si="101"/>
        <v>38364.48</v>
      </c>
      <c r="N938" s="34">
        <f t="shared" si="104"/>
        <v>38364.48</v>
      </c>
      <c r="O938" s="34">
        <f t="shared" si="102"/>
        <v>16441.92</v>
      </c>
      <c r="P938" s="43">
        <v>44336</v>
      </c>
      <c r="Q938" s="43">
        <v>44700</v>
      </c>
      <c r="R938" s="20" t="s">
        <v>24</v>
      </c>
      <c r="S938" s="37" t="s">
        <v>3014</v>
      </c>
    </row>
    <row r="939" s="5" customFormat="1" ht="20.1" customHeight="1" spans="1:19">
      <c r="A939" s="20">
        <v>934</v>
      </c>
      <c r="B939" s="20" t="s">
        <v>1853</v>
      </c>
      <c r="C939" s="50" t="s">
        <v>3335</v>
      </c>
      <c r="D939" s="20">
        <v>1500</v>
      </c>
      <c r="E939" s="41">
        <v>49.06</v>
      </c>
      <c r="F939" s="24">
        <f t="shared" si="98"/>
        <v>30.5748063595597</v>
      </c>
      <c r="G939" s="25" t="s">
        <v>60</v>
      </c>
      <c r="H939" s="26">
        <v>450000</v>
      </c>
      <c r="I939" s="26">
        <f t="shared" si="99"/>
        <v>67500</v>
      </c>
      <c r="J939" s="26">
        <f t="shared" si="100"/>
        <v>11700</v>
      </c>
      <c r="K939" s="32">
        <f t="shared" si="103"/>
        <v>79200</v>
      </c>
      <c r="L939" s="42"/>
      <c r="M939" s="34">
        <f t="shared" si="101"/>
        <v>55440</v>
      </c>
      <c r="N939" s="34">
        <f t="shared" si="104"/>
        <v>55440</v>
      </c>
      <c r="O939" s="34">
        <f t="shared" si="102"/>
        <v>23760</v>
      </c>
      <c r="P939" s="43">
        <v>44355</v>
      </c>
      <c r="Q939" s="43">
        <v>44719</v>
      </c>
      <c r="R939" s="20" t="s">
        <v>24</v>
      </c>
      <c r="S939" s="37" t="s">
        <v>2953</v>
      </c>
    </row>
    <row r="940" s="5" customFormat="1" ht="20.1" customHeight="1" spans="1:19">
      <c r="A940" s="20">
        <v>935</v>
      </c>
      <c r="B940" s="20" t="s">
        <v>1991</v>
      </c>
      <c r="C940" s="50" t="s">
        <v>3336</v>
      </c>
      <c r="D940" s="20">
        <v>1200</v>
      </c>
      <c r="E940" s="41">
        <v>29.79</v>
      </c>
      <c r="F940" s="24">
        <f t="shared" si="98"/>
        <v>40.281973816717</v>
      </c>
      <c r="G940" s="25" t="s">
        <v>60</v>
      </c>
      <c r="H940" s="26">
        <v>360000</v>
      </c>
      <c r="I940" s="26">
        <f t="shared" si="99"/>
        <v>54000</v>
      </c>
      <c r="J940" s="26">
        <f t="shared" si="100"/>
        <v>9360</v>
      </c>
      <c r="K940" s="32">
        <f t="shared" si="103"/>
        <v>63360</v>
      </c>
      <c r="L940" s="42"/>
      <c r="M940" s="34">
        <f t="shared" si="101"/>
        <v>44352</v>
      </c>
      <c r="N940" s="34">
        <f t="shared" si="104"/>
        <v>44352</v>
      </c>
      <c r="O940" s="34">
        <f t="shared" si="102"/>
        <v>19008</v>
      </c>
      <c r="P940" s="43">
        <v>44352</v>
      </c>
      <c r="Q940" s="43">
        <v>44716</v>
      </c>
      <c r="R940" s="20" t="s">
        <v>24</v>
      </c>
      <c r="S940" s="37" t="s">
        <v>1274</v>
      </c>
    </row>
    <row r="941" s="5" customFormat="1" ht="20.1" customHeight="1" spans="1:19">
      <c r="A941" s="20">
        <v>936</v>
      </c>
      <c r="B941" s="20" t="s">
        <v>1906</v>
      </c>
      <c r="C941" s="50" t="s">
        <v>3337</v>
      </c>
      <c r="D941" s="20">
        <v>1000</v>
      </c>
      <c r="E941" s="41">
        <v>25.15</v>
      </c>
      <c r="F941" s="24">
        <f t="shared" si="98"/>
        <v>39.7614314115308</v>
      </c>
      <c r="G941" s="25" t="s">
        <v>271</v>
      </c>
      <c r="H941" s="26">
        <v>300000</v>
      </c>
      <c r="I941" s="26">
        <f t="shared" si="99"/>
        <v>45000</v>
      </c>
      <c r="J941" s="26">
        <f t="shared" si="100"/>
        <v>7800</v>
      </c>
      <c r="K941" s="32">
        <f t="shared" si="103"/>
        <v>52800</v>
      </c>
      <c r="L941" s="42"/>
      <c r="M941" s="34">
        <f t="shared" si="101"/>
        <v>36960</v>
      </c>
      <c r="N941" s="34">
        <f t="shared" si="104"/>
        <v>36960</v>
      </c>
      <c r="O941" s="34">
        <f t="shared" si="102"/>
        <v>15840</v>
      </c>
      <c r="P941" s="43">
        <v>44355</v>
      </c>
      <c r="Q941" s="43">
        <v>44719</v>
      </c>
      <c r="R941" s="20" t="s">
        <v>26</v>
      </c>
      <c r="S941" s="37" t="s">
        <v>1891</v>
      </c>
    </row>
    <row r="942" s="5" customFormat="1" ht="20.1" customHeight="1" spans="1:19">
      <c r="A942" s="20">
        <v>937</v>
      </c>
      <c r="B942" s="20" t="s">
        <v>1859</v>
      </c>
      <c r="C942" s="22" t="s">
        <v>3338</v>
      </c>
      <c r="D942" s="20">
        <v>1900</v>
      </c>
      <c r="E942" s="41">
        <v>48.05</v>
      </c>
      <c r="F942" s="24">
        <f t="shared" si="98"/>
        <v>39.5421436004162</v>
      </c>
      <c r="G942" s="25" t="s">
        <v>60</v>
      </c>
      <c r="H942" s="26">
        <v>570000</v>
      </c>
      <c r="I942" s="26">
        <f t="shared" si="99"/>
        <v>85500</v>
      </c>
      <c r="J942" s="26">
        <f t="shared" si="100"/>
        <v>14820</v>
      </c>
      <c r="K942" s="32">
        <f t="shared" si="103"/>
        <v>100320</v>
      </c>
      <c r="L942" s="42"/>
      <c r="M942" s="34">
        <f t="shared" si="101"/>
        <v>70224</v>
      </c>
      <c r="N942" s="34">
        <f t="shared" si="104"/>
        <v>70224</v>
      </c>
      <c r="O942" s="34">
        <f t="shared" si="102"/>
        <v>30096</v>
      </c>
      <c r="P942" s="43">
        <v>44334</v>
      </c>
      <c r="Q942" s="43">
        <v>44698</v>
      </c>
      <c r="R942" s="20" t="s">
        <v>24</v>
      </c>
      <c r="S942" s="37" t="s">
        <v>1782</v>
      </c>
    </row>
    <row r="943" s="5" customFormat="1" ht="20.1" customHeight="1" spans="1:19">
      <c r="A943" s="20">
        <v>938</v>
      </c>
      <c r="B943" s="20" t="s">
        <v>1861</v>
      </c>
      <c r="C943" s="22" t="s">
        <v>3339</v>
      </c>
      <c r="D943" s="20">
        <v>1000</v>
      </c>
      <c r="E943" s="41">
        <v>23.73</v>
      </c>
      <c r="F943" s="24">
        <f t="shared" si="98"/>
        <v>42.1407501053519</v>
      </c>
      <c r="G943" s="25" t="s">
        <v>60</v>
      </c>
      <c r="H943" s="26">
        <v>300000</v>
      </c>
      <c r="I943" s="26">
        <f t="shared" si="99"/>
        <v>45000</v>
      </c>
      <c r="J943" s="26">
        <f t="shared" si="100"/>
        <v>7800</v>
      </c>
      <c r="K943" s="32">
        <f t="shared" si="103"/>
        <v>52800</v>
      </c>
      <c r="L943" s="42"/>
      <c r="M943" s="34">
        <f t="shared" si="101"/>
        <v>36960</v>
      </c>
      <c r="N943" s="34">
        <f t="shared" si="104"/>
        <v>36960</v>
      </c>
      <c r="O943" s="34">
        <f t="shared" si="102"/>
        <v>15840</v>
      </c>
      <c r="P943" s="43">
        <v>44346</v>
      </c>
      <c r="Q943" s="43">
        <v>44710</v>
      </c>
      <c r="R943" s="20" t="s">
        <v>24</v>
      </c>
      <c r="S943" s="37" t="s">
        <v>1863</v>
      </c>
    </row>
    <row r="944" s="5" customFormat="1" ht="20.1" customHeight="1" spans="1:19">
      <c r="A944" s="20">
        <v>939</v>
      </c>
      <c r="B944" s="20" t="s">
        <v>1913</v>
      </c>
      <c r="C944" s="50" t="s">
        <v>3340</v>
      </c>
      <c r="D944" s="20">
        <v>3000</v>
      </c>
      <c r="E944" s="41">
        <v>70</v>
      </c>
      <c r="F944" s="24">
        <f t="shared" si="98"/>
        <v>42.8571428571429</v>
      </c>
      <c r="G944" s="25" t="s">
        <v>60</v>
      </c>
      <c r="H944" s="26">
        <v>900000</v>
      </c>
      <c r="I944" s="26">
        <f t="shared" si="99"/>
        <v>135000</v>
      </c>
      <c r="J944" s="26">
        <f t="shared" si="100"/>
        <v>23400</v>
      </c>
      <c r="K944" s="32">
        <f t="shared" si="103"/>
        <v>158400</v>
      </c>
      <c r="L944" s="42"/>
      <c r="M944" s="34">
        <f t="shared" si="101"/>
        <v>110880</v>
      </c>
      <c r="N944" s="34">
        <f t="shared" si="104"/>
        <v>110880</v>
      </c>
      <c r="O944" s="34">
        <f t="shared" si="102"/>
        <v>47520</v>
      </c>
      <c r="P944" s="43">
        <v>44355</v>
      </c>
      <c r="Q944" s="43">
        <v>44719</v>
      </c>
      <c r="R944" s="20" t="s">
        <v>24</v>
      </c>
      <c r="S944" s="37" t="s">
        <v>1257</v>
      </c>
    </row>
    <row r="945" s="5" customFormat="1" ht="20.1" customHeight="1" spans="1:19">
      <c r="A945" s="20">
        <v>940</v>
      </c>
      <c r="B945" s="20" t="s">
        <v>1865</v>
      </c>
      <c r="C945" s="22" t="s">
        <v>3341</v>
      </c>
      <c r="D945" s="20">
        <v>1200</v>
      </c>
      <c r="E945" s="41">
        <v>41.58</v>
      </c>
      <c r="F945" s="24">
        <f t="shared" si="98"/>
        <v>28.8600288600289</v>
      </c>
      <c r="G945" s="25" t="s">
        <v>60</v>
      </c>
      <c r="H945" s="26">
        <v>360000</v>
      </c>
      <c r="I945" s="26">
        <f t="shared" si="99"/>
        <v>54000</v>
      </c>
      <c r="J945" s="26">
        <f t="shared" si="100"/>
        <v>9360</v>
      </c>
      <c r="K945" s="32">
        <f t="shared" si="103"/>
        <v>63360</v>
      </c>
      <c r="L945" s="42"/>
      <c r="M945" s="34">
        <f t="shared" si="101"/>
        <v>44352</v>
      </c>
      <c r="N945" s="34">
        <f t="shared" si="104"/>
        <v>44352</v>
      </c>
      <c r="O945" s="34">
        <f t="shared" si="102"/>
        <v>19008</v>
      </c>
      <c r="P945" s="43">
        <v>44335</v>
      </c>
      <c r="Q945" s="43">
        <v>44699</v>
      </c>
      <c r="R945" s="20" t="s">
        <v>27</v>
      </c>
      <c r="S945" s="37" t="s">
        <v>1867</v>
      </c>
    </row>
    <row r="946" s="5" customFormat="1" ht="20.1" customHeight="1" spans="1:19">
      <c r="A946" s="20">
        <v>941</v>
      </c>
      <c r="B946" s="20" t="s">
        <v>1865</v>
      </c>
      <c r="C946" s="22" t="s">
        <v>3342</v>
      </c>
      <c r="D946" s="20">
        <v>1500</v>
      </c>
      <c r="E946" s="41">
        <v>48.84</v>
      </c>
      <c r="F946" s="24">
        <f t="shared" si="98"/>
        <v>30.7125307125307</v>
      </c>
      <c r="G946" s="25" t="s">
        <v>60</v>
      </c>
      <c r="H946" s="26">
        <v>450000</v>
      </c>
      <c r="I946" s="26">
        <f t="shared" si="99"/>
        <v>67500</v>
      </c>
      <c r="J946" s="26">
        <f t="shared" si="100"/>
        <v>11700</v>
      </c>
      <c r="K946" s="32">
        <f t="shared" si="103"/>
        <v>79200</v>
      </c>
      <c r="L946" s="42"/>
      <c r="M946" s="34">
        <f t="shared" si="101"/>
        <v>55440</v>
      </c>
      <c r="N946" s="34">
        <f t="shared" si="104"/>
        <v>55440</v>
      </c>
      <c r="O946" s="34">
        <f t="shared" si="102"/>
        <v>23760</v>
      </c>
      <c r="P946" s="43">
        <v>44335</v>
      </c>
      <c r="Q946" s="43">
        <v>44699</v>
      </c>
      <c r="R946" s="20" t="s">
        <v>27</v>
      </c>
      <c r="S946" s="37" t="s">
        <v>1867</v>
      </c>
    </row>
    <row r="947" s="5" customFormat="1" ht="20.1" customHeight="1" spans="1:19">
      <c r="A947" s="20">
        <v>942</v>
      </c>
      <c r="B947" s="20" t="s">
        <v>1913</v>
      </c>
      <c r="C947" s="50" t="s">
        <v>3343</v>
      </c>
      <c r="D947" s="20">
        <v>3000</v>
      </c>
      <c r="E947" s="41">
        <v>68.6</v>
      </c>
      <c r="F947" s="24">
        <f t="shared" si="98"/>
        <v>43.731778425656</v>
      </c>
      <c r="G947" s="25" t="s">
        <v>60</v>
      </c>
      <c r="H947" s="26">
        <v>900000</v>
      </c>
      <c r="I947" s="26">
        <f t="shared" si="99"/>
        <v>135000</v>
      </c>
      <c r="J947" s="26">
        <f t="shared" si="100"/>
        <v>23400</v>
      </c>
      <c r="K947" s="32">
        <f t="shared" si="103"/>
        <v>158400</v>
      </c>
      <c r="L947" s="42"/>
      <c r="M947" s="34">
        <f t="shared" si="101"/>
        <v>110880</v>
      </c>
      <c r="N947" s="34">
        <f t="shared" si="104"/>
        <v>110880</v>
      </c>
      <c r="O947" s="34">
        <f t="shared" si="102"/>
        <v>47520</v>
      </c>
      <c r="P947" s="43">
        <v>44355</v>
      </c>
      <c r="Q947" s="43">
        <v>44719</v>
      </c>
      <c r="R947" s="20" t="s">
        <v>24</v>
      </c>
      <c r="S947" s="37" t="s">
        <v>1257</v>
      </c>
    </row>
    <row r="948" s="5" customFormat="1" ht="20.1" customHeight="1" spans="1:19">
      <c r="A948" s="20">
        <v>943</v>
      </c>
      <c r="B948" s="20" t="s">
        <v>1638</v>
      </c>
      <c r="C948" s="50" t="s">
        <v>3344</v>
      </c>
      <c r="D948" s="20">
        <v>400</v>
      </c>
      <c r="E948" s="41">
        <v>13.76</v>
      </c>
      <c r="F948" s="24">
        <f t="shared" si="98"/>
        <v>29.0697674418605</v>
      </c>
      <c r="G948" s="25" t="s">
        <v>60</v>
      </c>
      <c r="H948" s="26">
        <v>120000</v>
      </c>
      <c r="I948" s="26">
        <f t="shared" si="99"/>
        <v>18000</v>
      </c>
      <c r="J948" s="26">
        <f t="shared" si="100"/>
        <v>3120</v>
      </c>
      <c r="K948" s="32">
        <f t="shared" si="103"/>
        <v>21120</v>
      </c>
      <c r="L948" s="42"/>
      <c r="M948" s="34">
        <f t="shared" si="101"/>
        <v>14784</v>
      </c>
      <c r="N948" s="34">
        <f t="shared" si="104"/>
        <v>14784</v>
      </c>
      <c r="O948" s="34">
        <f t="shared" si="102"/>
        <v>6336</v>
      </c>
      <c r="P948" s="43">
        <v>44355</v>
      </c>
      <c r="Q948" s="43">
        <v>44719</v>
      </c>
      <c r="R948" s="20" t="s">
        <v>24</v>
      </c>
      <c r="S948" s="37" t="s">
        <v>1304</v>
      </c>
    </row>
    <row r="949" s="5" customFormat="1" ht="20.1" customHeight="1" spans="1:19">
      <c r="A949" s="20">
        <v>944</v>
      </c>
      <c r="B949" s="20" t="s">
        <v>1638</v>
      </c>
      <c r="C949" s="50" t="s">
        <v>3345</v>
      </c>
      <c r="D949" s="20">
        <v>900</v>
      </c>
      <c r="E949" s="41">
        <v>28</v>
      </c>
      <c r="F949" s="24">
        <f t="shared" si="98"/>
        <v>32.1428571428571</v>
      </c>
      <c r="G949" s="25" t="s">
        <v>70</v>
      </c>
      <c r="H949" s="26">
        <v>270000</v>
      </c>
      <c r="I949" s="26">
        <f t="shared" si="99"/>
        <v>40500</v>
      </c>
      <c r="J949" s="26">
        <f t="shared" si="100"/>
        <v>7020</v>
      </c>
      <c r="K949" s="32">
        <f t="shared" si="103"/>
        <v>47520</v>
      </c>
      <c r="L949" s="42"/>
      <c r="M949" s="34">
        <f t="shared" si="101"/>
        <v>33264</v>
      </c>
      <c r="N949" s="34">
        <f t="shared" si="104"/>
        <v>33264</v>
      </c>
      <c r="O949" s="34">
        <f t="shared" si="102"/>
        <v>14256</v>
      </c>
      <c r="P949" s="43">
        <v>44355</v>
      </c>
      <c r="Q949" s="43">
        <v>44719</v>
      </c>
      <c r="R949" s="20" t="s">
        <v>24</v>
      </c>
      <c r="S949" s="37" t="s">
        <v>1304</v>
      </c>
    </row>
    <row r="950" s="5" customFormat="1" ht="20.1" customHeight="1" spans="1:19">
      <c r="A950" s="20">
        <v>945</v>
      </c>
      <c r="B950" s="20" t="s">
        <v>1999</v>
      </c>
      <c r="C950" s="22" t="s">
        <v>3346</v>
      </c>
      <c r="D950" s="20">
        <v>700</v>
      </c>
      <c r="E950" s="41">
        <v>21.5</v>
      </c>
      <c r="F950" s="24">
        <f t="shared" si="98"/>
        <v>32.5581395348837</v>
      </c>
      <c r="G950" s="25" t="s">
        <v>64</v>
      </c>
      <c r="H950" s="26">
        <v>210000</v>
      </c>
      <c r="I950" s="26">
        <f t="shared" si="99"/>
        <v>31500</v>
      </c>
      <c r="J950" s="26">
        <f t="shared" si="100"/>
        <v>5460</v>
      </c>
      <c r="K950" s="32">
        <f t="shared" si="103"/>
        <v>36960</v>
      </c>
      <c r="L950" s="42"/>
      <c r="M950" s="34">
        <f t="shared" si="101"/>
        <v>25872</v>
      </c>
      <c r="N950" s="34">
        <f t="shared" si="104"/>
        <v>25872</v>
      </c>
      <c r="O950" s="34">
        <f t="shared" si="102"/>
        <v>11088</v>
      </c>
      <c r="P950" s="43">
        <v>44331</v>
      </c>
      <c r="Q950" s="43">
        <v>44695</v>
      </c>
      <c r="R950" s="20" t="s">
        <v>24</v>
      </c>
      <c r="S950" s="37" t="s">
        <v>1621</v>
      </c>
    </row>
    <row r="951" s="5" customFormat="1" ht="20.1" customHeight="1" spans="1:19">
      <c r="A951" s="20">
        <v>946</v>
      </c>
      <c r="B951" s="20" t="s">
        <v>1836</v>
      </c>
      <c r="C951" s="22" t="s">
        <v>3347</v>
      </c>
      <c r="D951" s="20">
        <v>2000</v>
      </c>
      <c r="E951" s="41">
        <v>47.84</v>
      </c>
      <c r="F951" s="24">
        <f t="shared" si="98"/>
        <v>41.8060200668896</v>
      </c>
      <c r="G951" s="25" t="s">
        <v>60</v>
      </c>
      <c r="H951" s="26">
        <v>600000</v>
      </c>
      <c r="I951" s="26">
        <f t="shared" si="99"/>
        <v>90000</v>
      </c>
      <c r="J951" s="26">
        <f t="shared" si="100"/>
        <v>15600</v>
      </c>
      <c r="K951" s="32">
        <f t="shared" si="103"/>
        <v>105600</v>
      </c>
      <c r="L951" s="42"/>
      <c r="M951" s="34">
        <f t="shared" si="101"/>
        <v>73920</v>
      </c>
      <c r="N951" s="34">
        <f t="shared" si="104"/>
        <v>73920</v>
      </c>
      <c r="O951" s="34">
        <f t="shared" si="102"/>
        <v>31680</v>
      </c>
      <c r="P951" s="43">
        <v>44347</v>
      </c>
      <c r="Q951" s="43">
        <v>44711</v>
      </c>
      <c r="R951" s="20" t="s">
        <v>27</v>
      </c>
      <c r="S951" s="37" t="s">
        <v>1184</v>
      </c>
    </row>
    <row r="952" s="5" customFormat="1" ht="20.1" customHeight="1" spans="1:19">
      <c r="A952" s="20">
        <v>947</v>
      </c>
      <c r="B952" s="20" t="s">
        <v>2018</v>
      </c>
      <c r="C952" s="22" t="s">
        <v>3348</v>
      </c>
      <c r="D952" s="20">
        <v>1100</v>
      </c>
      <c r="E952" s="41">
        <v>30.21</v>
      </c>
      <c r="F952" s="24">
        <f t="shared" si="98"/>
        <v>36.4117841774247</v>
      </c>
      <c r="G952" s="25" t="s">
        <v>60</v>
      </c>
      <c r="H952" s="26">
        <v>330000</v>
      </c>
      <c r="I952" s="26">
        <f t="shared" si="99"/>
        <v>49500</v>
      </c>
      <c r="J952" s="26">
        <f t="shared" si="100"/>
        <v>8580</v>
      </c>
      <c r="K952" s="32">
        <f t="shared" si="103"/>
        <v>58080</v>
      </c>
      <c r="L952" s="42"/>
      <c r="M952" s="34">
        <f t="shared" si="101"/>
        <v>40656</v>
      </c>
      <c r="N952" s="34">
        <f t="shared" si="104"/>
        <v>40656</v>
      </c>
      <c r="O952" s="34">
        <f t="shared" si="102"/>
        <v>17424</v>
      </c>
      <c r="P952" s="43">
        <v>44335</v>
      </c>
      <c r="Q952" s="43">
        <v>44699</v>
      </c>
      <c r="R952" s="20" t="s">
        <v>24</v>
      </c>
      <c r="S952" s="37" t="s">
        <v>1723</v>
      </c>
    </row>
    <row r="953" s="5" customFormat="1" ht="20.1" customHeight="1" spans="1:19">
      <c r="A953" s="20">
        <v>948</v>
      </c>
      <c r="B953" s="20" t="s">
        <v>1960</v>
      </c>
      <c r="C953" s="50" t="s">
        <v>3349</v>
      </c>
      <c r="D953" s="20">
        <v>1300</v>
      </c>
      <c r="E953" s="41">
        <v>29.6</v>
      </c>
      <c r="F953" s="24">
        <f t="shared" si="98"/>
        <v>43.9189189189189</v>
      </c>
      <c r="G953" s="25" t="s">
        <v>60</v>
      </c>
      <c r="H953" s="26">
        <v>390000</v>
      </c>
      <c r="I953" s="26">
        <f t="shared" si="99"/>
        <v>58500</v>
      </c>
      <c r="J953" s="26">
        <f t="shared" si="100"/>
        <v>10140</v>
      </c>
      <c r="K953" s="32">
        <f t="shared" si="103"/>
        <v>68640</v>
      </c>
      <c r="L953" s="42"/>
      <c r="M953" s="34">
        <f t="shared" si="101"/>
        <v>48048</v>
      </c>
      <c r="N953" s="34">
        <f t="shared" si="104"/>
        <v>48048</v>
      </c>
      <c r="O953" s="34">
        <f t="shared" si="102"/>
        <v>20592</v>
      </c>
      <c r="P953" s="43">
        <v>44355</v>
      </c>
      <c r="Q953" s="43">
        <v>44719</v>
      </c>
      <c r="R953" s="20" t="s">
        <v>24</v>
      </c>
      <c r="S953" s="37" t="s">
        <v>1962</v>
      </c>
    </row>
    <row r="954" s="5" customFormat="1" ht="20.1" customHeight="1" spans="1:19">
      <c r="A954" s="20">
        <v>949</v>
      </c>
      <c r="B954" s="20" t="s">
        <v>1871</v>
      </c>
      <c r="C954" s="22" t="s">
        <v>3350</v>
      </c>
      <c r="D954" s="20">
        <v>1500</v>
      </c>
      <c r="E954" s="41">
        <v>45.55</v>
      </c>
      <c r="F954" s="24">
        <f t="shared" si="98"/>
        <v>32.9308452250274</v>
      </c>
      <c r="G954" s="25" t="s">
        <v>60</v>
      </c>
      <c r="H954" s="26">
        <v>450000</v>
      </c>
      <c r="I954" s="26">
        <f t="shared" si="99"/>
        <v>67500</v>
      </c>
      <c r="J954" s="26">
        <f t="shared" si="100"/>
        <v>11700</v>
      </c>
      <c r="K954" s="32">
        <f t="shared" si="103"/>
        <v>79200</v>
      </c>
      <c r="L954" s="42"/>
      <c r="M954" s="34">
        <f t="shared" si="101"/>
        <v>55440</v>
      </c>
      <c r="N954" s="34">
        <f t="shared" si="104"/>
        <v>55440</v>
      </c>
      <c r="O954" s="34">
        <f t="shared" si="102"/>
        <v>23760</v>
      </c>
      <c r="P954" s="43">
        <v>44338</v>
      </c>
      <c r="Q954" s="43">
        <v>44702</v>
      </c>
      <c r="R954" s="20" t="s">
        <v>24</v>
      </c>
      <c r="S954" s="37" t="s">
        <v>1785</v>
      </c>
    </row>
    <row r="955" s="5" customFormat="1" ht="20.1" customHeight="1" spans="1:19">
      <c r="A955" s="20">
        <v>950</v>
      </c>
      <c r="B955" s="20" t="s">
        <v>1335</v>
      </c>
      <c r="C955" s="50" t="s">
        <v>3351</v>
      </c>
      <c r="D955" s="20">
        <v>2000</v>
      </c>
      <c r="E955" s="41">
        <v>45.84</v>
      </c>
      <c r="F955" s="24">
        <f t="shared" si="98"/>
        <v>43.630017452007</v>
      </c>
      <c r="G955" s="25" t="s">
        <v>60</v>
      </c>
      <c r="H955" s="26">
        <v>600000</v>
      </c>
      <c r="I955" s="26">
        <f t="shared" si="99"/>
        <v>90000</v>
      </c>
      <c r="J955" s="26">
        <f t="shared" si="100"/>
        <v>15600</v>
      </c>
      <c r="K955" s="32">
        <f t="shared" si="103"/>
        <v>105600</v>
      </c>
      <c r="L955" s="42"/>
      <c r="M955" s="34">
        <f t="shared" si="101"/>
        <v>73920</v>
      </c>
      <c r="N955" s="34">
        <f t="shared" si="104"/>
        <v>73920</v>
      </c>
      <c r="O955" s="34">
        <f t="shared" si="102"/>
        <v>31680</v>
      </c>
      <c r="P955" s="43">
        <v>44349</v>
      </c>
      <c r="Q955" s="43">
        <v>44713</v>
      </c>
      <c r="R955" s="20" t="s">
        <v>24</v>
      </c>
      <c r="S955" s="37" t="s">
        <v>1665</v>
      </c>
    </row>
    <row r="956" s="5" customFormat="1" ht="20.1" customHeight="1" spans="1:19">
      <c r="A956" s="20">
        <v>951</v>
      </c>
      <c r="B956" s="20" t="s">
        <v>2041</v>
      </c>
      <c r="C956" s="50" t="s">
        <v>3352</v>
      </c>
      <c r="D956" s="20">
        <v>1600</v>
      </c>
      <c r="E956" s="41">
        <v>36.53</v>
      </c>
      <c r="F956" s="24">
        <f t="shared" si="98"/>
        <v>43.7996167533534</v>
      </c>
      <c r="G956" s="25" t="s">
        <v>60</v>
      </c>
      <c r="H956" s="26">
        <v>480000</v>
      </c>
      <c r="I956" s="26">
        <f t="shared" si="99"/>
        <v>72000</v>
      </c>
      <c r="J956" s="26">
        <f t="shared" si="100"/>
        <v>12480</v>
      </c>
      <c r="K956" s="32">
        <f t="shared" si="103"/>
        <v>84480</v>
      </c>
      <c r="L956" s="42"/>
      <c r="M956" s="34">
        <f t="shared" si="101"/>
        <v>59136</v>
      </c>
      <c r="N956" s="34">
        <f t="shared" si="104"/>
        <v>59136</v>
      </c>
      <c r="O956" s="34">
        <f t="shared" si="102"/>
        <v>25344</v>
      </c>
      <c r="P956" s="43">
        <v>44356</v>
      </c>
      <c r="Q956" s="43">
        <v>44720</v>
      </c>
      <c r="R956" s="20" t="s">
        <v>24</v>
      </c>
      <c r="S956" s="37" t="s">
        <v>3353</v>
      </c>
    </row>
    <row r="957" s="5" customFormat="1" ht="20.1" customHeight="1" spans="1:19">
      <c r="A957" s="20">
        <v>952</v>
      </c>
      <c r="B957" s="20" t="s">
        <v>1977</v>
      </c>
      <c r="C957" s="22" t="s">
        <v>3354</v>
      </c>
      <c r="D957" s="20">
        <v>3100</v>
      </c>
      <c r="E957" s="41">
        <v>77.88</v>
      </c>
      <c r="F957" s="24">
        <f t="shared" si="98"/>
        <v>39.8048279404212</v>
      </c>
      <c r="G957" s="25" t="s">
        <v>60</v>
      </c>
      <c r="H957" s="26">
        <v>930000</v>
      </c>
      <c r="I957" s="26">
        <f t="shared" si="99"/>
        <v>139500</v>
      </c>
      <c r="J957" s="26">
        <f t="shared" si="100"/>
        <v>24180</v>
      </c>
      <c r="K957" s="32">
        <f t="shared" si="103"/>
        <v>163680</v>
      </c>
      <c r="L957" s="42"/>
      <c r="M957" s="34">
        <f t="shared" si="101"/>
        <v>114576</v>
      </c>
      <c r="N957" s="34">
        <f t="shared" si="104"/>
        <v>114576</v>
      </c>
      <c r="O957" s="34">
        <f t="shared" si="102"/>
        <v>49104</v>
      </c>
      <c r="P957" s="43">
        <v>44337</v>
      </c>
      <c r="Q957" s="43">
        <v>44701</v>
      </c>
      <c r="R957" s="20" t="s">
        <v>28</v>
      </c>
      <c r="S957" s="37" t="s">
        <v>1979</v>
      </c>
    </row>
    <row r="958" s="5" customFormat="1" ht="20.1" customHeight="1" spans="1:19">
      <c r="A958" s="20">
        <v>953</v>
      </c>
      <c r="B958" s="20" t="s">
        <v>1949</v>
      </c>
      <c r="C958" s="50" t="s">
        <v>3355</v>
      </c>
      <c r="D958" s="20">
        <v>600</v>
      </c>
      <c r="E958" s="41">
        <v>16.81</v>
      </c>
      <c r="F958" s="24">
        <f t="shared" si="98"/>
        <v>35.6930398572278</v>
      </c>
      <c r="G958" s="25" t="s">
        <v>64</v>
      </c>
      <c r="H958" s="26">
        <v>180000</v>
      </c>
      <c r="I958" s="26">
        <f t="shared" si="99"/>
        <v>27000</v>
      </c>
      <c r="J958" s="26">
        <f t="shared" si="100"/>
        <v>4680</v>
      </c>
      <c r="K958" s="32">
        <f t="shared" si="103"/>
        <v>31680</v>
      </c>
      <c r="L958" s="42"/>
      <c r="M958" s="34">
        <f t="shared" si="101"/>
        <v>22176</v>
      </c>
      <c r="N958" s="34">
        <f t="shared" si="104"/>
        <v>22176</v>
      </c>
      <c r="O958" s="34">
        <f t="shared" si="102"/>
        <v>9504</v>
      </c>
      <c r="P958" s="43">
        <v>44346</v>
      </c>
      <c r="Q958" s="43">
        <v>44710</v>
      </c>
      <c r="R958" s="20" t="s">
        <v>24</v>
      </c>
      <c r="S958" s="37" t="s">
        <v>1313</v>
      </c>
    </row>
    <row r="959" s="5" customFormat="1" ht="20.1" customHeight="1" spans="1:19">
      <c r="A959" s="20">
        <v>954</v>
      </c>
      <c r="B959" s="39" t="s">
        <v>1953</v>
      </c>
      <c r="C959" s="40" t="s">
        <v>3356</v>
      </c>
      <c r="D959" s="20">
        <v>4000</v>
      </c>
      <c r="E959" s="41">
        <v>91.49</v>
      </c>
      <c r="F959" s="24">
        <f t="shared" si="98"/>
        <v>43.7206252049404</v>
      </c>
      <c r="G959" s="25" t="s">
        <v>60</v>
      </c>
      <c r="H959" s="26">
        <v>1200000</v>
      </c>
      <c r="I959" s="26">
        <f t="shared" si="99"/>
        <v>180000</v>
      </c>
      <c r="J959" s="26">
        <f t="shared" si="100"/>
        <v>31200</v>
      </c>
      <c r="K959" s="32">
        <f t="shared" si="103"/>
        <v>211200</v>
      </c>
      <c r="L959" s="52"/>
      <c r="M959" s="34">
        <f t="shared" si="101"/>
        <v>147840</v>
      </c>
      <c r="N959" s="34">
        <f t="shared" si="104"/>
        <v>147840</v>
      </c>
      <c r="O959" s="34">
        <f t="shared" si="102"/>
        <v>63360</v>
      </c>
      <c r="P959" s="53">
        <v>44356</v>
      </c>
      <c r="Q959" s="53">
        <v>44720</v>
      </c>
      <c r="R959" s="20" t="s">
        <v>27</v>
      </c>
      <c r="S959" s="37" t="s">
        <v>1905</v>
      </c>
    </row>
    <row r="960" s="5" customFormat="1" ht="20.1" customHeight="1" spans="1:19">
      <c r="A960" s="20">
        <v>955</v>
      </c>
      <c r="B960" s="20" t="s">
        <v>1879</v>
      </c>
      <c r="C960" s="50" t="s">
        <v>3357</v>
      </c>
      <c r="D960" s="20">
        <v>880</v>
      </c>
      <c r="E960" s="41">
        <v>22.77</v>
      </c>
      <c r="F960" s="24">
        <f t="shared" si="98"/>
        <v>38.6473429951691</v>
      </c>
      <c r="G960" s="25" t="s">
        <v>60</v>
      </c>
      <c r="H960" s="26">
        <v>264000</v>
      </c>
      <c r="I960" s="26">
        <f t="shared" si="99"/>
        <v>39600</v>
      </c>
      <c r="J960" s="26">
        <f t="shared" si="100"/>
        <v>6864</v>
      </c>
      <c r="K960" s="32">
        <f t="shared" si="103"/>
        <v>46464</v>
      </c>
      <c r="L960" s="42"/>
      <c r="M960" s="34">
        <f t="shared" si="101"/>
        <v>32524.8</v>
      </c>
      <c r="N960" s="34">
        <f t="shared" si="104"/>
        <v>32524.8</v>
      </c>
      <c r="O960" s="34">
        <f t="shared" si="102"/>
        <v>13939.2</v>
      </c>
      <c r="P960" s="43">
        <v>44352</v>
      </c>
      <c r="Q960" s="43">
        <v>44716</v>
      </c>
      <c r="R960" s="20" t="s">
        <v>24</v>
      </c>
      <c r="S960" s="37" t="s">
        <v>1497</v>
      </c>
    </row>
    <row r="961" s="5" customFormat="1" ht="20.1" customHeight="1" spans="1:19">
      <c r="A961" s="20">
        <v>956</v>
      </c>
      <c r="B961" s="20" t="s">
        <v>3358</v>
      </c>
      <c r="C961" s="50" t="s">
        <v>3359</v>
      </c>
      <c r="D961" s="20">
        <v>750</v>
      </c>
      <c r="E961" s="41">
        <v>21.5</v>
      </c>
      <c r="F961" s="24">
        <f t="shared" si="98"/>
        <v>34.8837209302326</v>
      </c>
      <c r="G961" s="25" t="s">
        <v>60</v>
      </c>
      <c r="H961" s="26">
        <v>225000</v>
      </c>
      <c r="I961" s="26">
        <f t="shared" si="99"/>
        <v>33750</v>
      </c>
      <c r="J961" s="26">
        <f t="shared" si="100"/>
        <v>5850</v>
      </c>
      <c r="K961" s="32">
        <f t="shared" si="103"/>
        <v>39600</v>
      </c>
      <c r="L961" s="42"/>
      <c r="M961" s="34">
        <f t="shared" si="101"/>
        <v>27720</v>
      </c>
      <c r="N961" s="34">
        <f t="shared" si="104"/>
        <v>27720</v>
      </c>
      <c r="O961" s="34">
        <f t="shared" si="102"/>
        <v>11880</v>
      </c>
      <c r="P961" s="43">
        <v>44356</v>
      </c>
      <c r="Q961" s="43">
        <v>44720</v>
      </c>
      <c r="R961" s="20" t="s">
        <v>24</v>
      </c>
      <c r="S961" s="37" t="s">
        <v>1237</v>
      </c>
    </row>
    <row r="962" s="5" customFormat="1" ht="20.1" customHeight="1" spans="1:19">
      <c r="A962" s="20">
        <v>957</v>
      </c>
      <c r="B962" s="20" t="s">
        <v>3358</v>
      </c>
      <c r="C962" s="50" t="s">
        <v>3360</v>
      </c>
      <c r="D962" s="20">
        <v>1796</v>
      </c>
      <c r="E962" s="41">
        <v>44.28</v>
      </c>
      <c r="F962" s="24">
        <f t="shared" si="98"/>
        <v>40.5600722673893</v>
      </c>
      <c r="G962" s="25" t="s">
        <v>64</v>
      </c>
      <c r="H962" s="26">
        <v>538800</v>
      </c>
      <c r="I962" s="26">
        <f t="shared" si="99"/>
        <v>80820</v>
      </c>
      <c r="J962" s="26">
        <f t="shared" si="100"/>
        <v>14008.8</v>
      </c>
      <c r="K962" s="32">
        <f t="shared" si="103"/>
        <v>94828.8</v>
      </c>
      <c r="L962" s="42"/>
      <c r="M962" s="34">
        <f t="shared" si="101"/>
        <v>66380.16</v>
      </c>
      <c r="N962" s="34">
        <f t="shared" si="104"/>
        <v>66380.16</v>
      </c>
      <c r="O962" s="34">
        <f t="shared" si="102"/>
        <v>28448.64</v>
      </c>
      <c r="P962" s="43">
        <v>44356</v>
      </c>
      <c r="Q962" s="43">
        <v>44720</v>
      </c>
      <c r="R962" s="20" t="s">
        <v>24</v>
      </c>
      <c r="S962" s="37" t="s">
        <v>1268</v>
      </c>
    </row>
    <row r="963" s="5" customFormat="1" ht="20.1" customHeight="1" spans="1:19">
      <c r="A963" s="20">
        <v>958</v>
      </c>
      <c r="B963" s="39" t="s">
        <v>2013</v>
      </c>
      <c r="C963" s="40" t="s">
        <v>3361</v>
      </c>
      <c r="D963" s="20">
        <v>2300</v>
      </c>
      <c r="E963" s="41">
        <v>53.9</v>
      </c>
      <c r="F963" s="24">
        <f t="shared" si="98"/>
        <v>42.6716141001855</v>
      </c>
      <c r="G963" s="25" t="s">
        <v>162</v>
      </c>
      <c r="H963" s="26">
        <v>690000</v>
      </c>
      <c r="I963" s="26">
        <f t="shared" si="99"/>
        <v>103500</v>
      </c>
      <c r="J963" s="26">
        <f t="shared" si="100"/>
        <v>17940</v>
      </c>
      <c r="K963" s="32">
        <f t="shared" si="103"/>
        <v>121440</v>
      </c>
      <c r="L963" s="52"/>
      <c r="M963" s="34">
        <f t="shared" si="101"/>
        <v>85008</v>
      </c>
      <c r="N963" s="34">
        <f t="shared" si="104"/>
        <v>85008</v>
      </c>
      <c r="O963" s="34">
        <f t="shared" si="102"/>
        <v>36432</v>
      </c>
      <c r="P963" s="53">
        <v>44356</v>
      </c>
      <c r="Q963" s="53">
        <v>44720</v>
      </c>
      <c r="R963" s="20" t="s">
        <v>24</v>
      </c>
      <c r="S963" s="37" t="s">
        <v>1395</v>
      </c>
    </row>
    <row r="964" s="5" customFormat="1" ht="20.1" customHeight="1" spans="1:19">
      <c r="A964" s="20">
        <v>959</v>
      </c>
      <c r="B964" s="20" t="s">
        <v>1777</v>
      </c>
      <c r="C964" s="50" t="s">
        <v>3362</v>
      </c>
      <c r="D964" s="20">
        <v>1500</v>
      </c>
      <c r="E964" s="41">
        <v>42.6</v>
      </c>
      <c r="F964" s="24">
        <f t="shared" si="98"/>
        <v>35.2112676056338</v>
      </c>
      <c r="G964" s="25" t="s">
        <v>64</v>
      </c>
      <c r="H964" s="26">
        <v>450000</v>
      </c>
      <c r="I964" s="26">
        <f t="shared" si="99"/>
        <v>67500</v>
      </c>
      <c r="J964" s="26">
        <f t="shared" si="100"/>
        <v>11700</v>
      </c>
      <c r="K964" s="32">
        <f t="shared" si="103"/>
        <v>79200</v>
      </c>
      <c r="L964" s="42"/>
      <c r="M964" s="34">
        <f t="shared" si="101"/>
        <v>55440</v>
      </c>
      <c r="N964" s="34">
        <f t="shared" si="104"/>
        <v>55440</v>
      </c>
      <c r="O964" s="34">
        <f t="shared" si="102"/>
        <v>23760</v>
      </c>
      <c r="P964" s="43">
        <v>44356</v>
      </c>
      <c r="Q964" s="43">
        <v>44720</v>
      </c>
      <c r="R964" s="20" t="s">
        <v>24</v>
      </c>
      <c r="S964" s="37" t="s">
        <v>1779</v>
      </c>
    </row>
    <row r="965" s="5" customFormat="1" ht="20.1" customHeight="1" spans="1:19">
      <c r="A965" s="20">
        <v>960</v>
      </c>
      <c r="B965" s="20" t="s">
        <v>1944</v>
      </c>
      <c r="C965" s="50" t="s">
        <v>3363</v>
      </c>
      <c r="D965" s="20">
        <v>1200</v>
      </c>
      <c r="E965" s="41">
        <v>20.9</v>
      </c>
      <c r="F965" s="24">
        <f t="shared" si="98"/>
        <v>57.4162679425837</v>
      </c>
      <c r="G965" s="25" t="s">
        <v>64</v>
      </c>
      <c r="H965" s="26">
        <v>360000</v>
      </c>
      <c r="I965" s="26">
        <f t="shared" si="99"/>
        <v>54000</v>
      </c>
      <c r="J965" s="26">
        <f t="shared" si="100"/>
        <v>9360</v>
      </c>
      <c r="K965" s="32">
        <f t="shared" si="103"/>
        <v>63360</v>
      </c>
      <c r="L965" s="42"/>
      <c r="M965" s="34">
        <f t="shared" si="101"/>
        <v>44352</v>
      </c>
      <c r="N965" s="34">
        <f t="shared" si="104"/>
        <v>44352</v>
      </c>
      <c r="O965" s="34">
        <f t="shared" si="102"/>
        <v>19008</v>
      </c>
      <c r="P965" s="43">
        <v>44356</v>
      </c>
      <c r="Q965" s="43">
        <v>44720</v>
      </c>
      <c r="R965" s="20" t="s">
        <v>26</v>
      </c>
      <c r="S965" s="37" t="s">
        <v>1824</v>
      </c>
    </row>
    <row r="966" s="5" customFormat="1" ht="20.1" customHeight="1" spans="1:19">
      <c r="A966" s="20">
        <v>961</v>
      </c>
      <c r="B966" s="20" t="s">
        <v>1987</v>
      </c>
      <c r="C966" s="50" t="s">
        <v>3364</v>
      </c>
      <c r="D966" s="20">
        <v>2600</v>
      </c>
      <c r="E966" s="41">
        <v>61.3</v>
      </c>
      <c r="F966" s="24">
        <f t="shared" ref="F966:F1029" si="105">D966/E966</f>
        <v>42.4143556280587</v>
      </c>
      <c r="G966" s="25" t="s">
        <v>60</v>
      </c>
      <c r="H966" s="26">
        <v>780000</v>
      </c>
      <c r="I966" s="26">
        <f t="shared" ref="I966:I1029" si="106">H966*15%</f>
        <v>117000</v>
      </c>
      <c r="J966" s="26">
        <f t="shared" ref="J966:J1029" si="107">H966*2.6%</f>
        <v>20280</v>
      </c>
      <c r="K966" s="32">
        <f t="shared" si="103"/>
        <v>137280</v>
      </c>
      <c r="L966" s="42"/>
      <c r="M966" s="34">
        <f t="shared" ref="M966:M1029" si="108">K966*0.7</f>
        <v>96096</v>
      </c>
      <c r="N966" s="34">
        <f t="shared" si="104"/>
        <v>96096</v>
      </c>
      <c r="O966" s="34">
        <f t="shared" ref="O966:O1029" si="109">K966*0.3</f>
        <v>41184</v>
      </c>
      <c r="P966" s="43">
        <v>44355</v>
      </c>
      <c r="Q966" s="43">
        <v>44719</v>
      </c>
      <c r="R966" s="20" t="s">
        <v>24</v>
      </c>
      <c r="S966" s="37" t="s">
        <v>1257</v>
      </c>
    </row>
    <row r="967" s="5" customFormat="1" ht="20.1" customHeight="1" spans="1:19">
      <c r="A967" s="20">
        <v>962</v>
      </c>
      <c r="B967" s="20" t="s">
        <v>2011</v>
      </c>
      <c r="C967" s="50" t="s">
        <v>3365</v>
      </c>
      <c r="D967" s="20">
        <v>1650</v>
      </c>
      <c r="E967" s="41">
        <v>39</v>
      </c>
      <c r="F967" s="24">
        <f t="shared" si="105"/>
        <v>42.3076923076923</v>
      </c>
      <c r="G967" s="25" t="s">
        <v>60</v>
      </c>
      <c r="H967" s="26">
        <v>495000</v>
      </c>
      <c r="I967" s="26">
        <f t="shared" si="106"/>
        <v>74250</v>
      </c>
      <c r="J967" s="26">
        <f t="shared" si="107"/>
        <v>12870</v>
      </c>
      <c r="K967" s="32">
        <f t="shared" ref="K967:K1030" si="110">I967+J967</f>
        <v>87120</v>
      </c>
      <c r="L967" s="42"/>
      <c r="M967" s="34">
        <f t="shared" si="108"/>
        <v>60984</v>
      </c>
      <c r="N967" s="34">
        <f t="shared" ref="N967:N1030" si="111">L967+M967</f>
        <v>60984</v>
      </c>
      <c r="O967" s="34">
        <f t="shared" si="109"/>
        <v>26136</v>
      </c>
      <c r="P967" s="43">
        <v>44356</v>
      </c>
      <c r="Q967" s="43">
        <v>44720</v>
      </c>
      <c r="R967" s="20" t="s">
        <v>24</v>
      </c>
      <c r="S967" s="37" t="s">
        <v>1086</v>
      </c>
    </row>
    <row r="968" s="5" customFormat="1" ht="20.1" customHeight="1" spans="1:19">
      <c r="A968" s="20">
        <v>963</v>
      </c>
      <c r="B968" s="20" t="s">
        <v>1885</v>
      </c>
      <c r="C968" s="50" t="s">
        <v>3366</v>
      </c>
      <c r="D968" s="20">
        <v>550</v>
      </c>
      <c r="E968" s="41">
        <v>18.22</v>
      </c>
      <c r="F968" s="24">
        <f t="shared" si="105"/>
        <v>30.1866081229418</v>
      </c>
      <c r="G968" s="25" t="s">
        <v>60</v>
      </c>
      <c r="H968" s="26">
        <v>165000</v>
      </c>
      <c r="I968" s="26">
        <f t="shared" si="106"/>
        <v>24750</v>
      </c>
      <c r="J968" s="26">
        <f t="shared" si="107"/>
        <v>4290</v>
      </c>
      <c r="K968" s="32">
        <f t="shared" si="110"/>
        <v>29040</v>
      </c>
      <c r="L968" s="42"/>
      <c r="M968" s="34">
        <f t="shared" si="108"/>
        <v>20328</v>
      </c>
      <c r="N968" s="34">
        <f t="shared" si="111"/>
        <v>20328</v>
      </c>
      <c r="O968" s="34">
        <f t="shared" si="109"/>
        <v>8712</v>
      </c>
      <c r="P968" s="43">
        <v>44350</v>
      </c>
      <c r="Q968" s="43">
        <v>44714</v>
      </c>
      <c r="R968" s="20" t="s">
        <v>24</v>
      </c>
      <c r="S968" s="37" t="s">
        <v>1268</v>
      </c>
    </row>
    <row r="969" s="5" customFormat="1" ht="20.1" customHeight="1" spans="1:19">
      <c r="A969" s="20">
        <v>964</v>
      </c>
      <c r="B969" s="20" t="s">
        <v>1887</v>
      </c>
      <c r="C969" s="22" t="s">
        <v>3367</v>
      </c>
      <c r="D969" s="20">
        <v>300</v>
      </c>
      <c r="E969" s="41">
        <v>10.99</v>
      </c>
      <c r="F969" s="24">
        <f t="shared" si="105"/>
        <v>27.2975432211101</v>
      </c>
      <c r="G969" s="25" t="s">
        <v>60</v>
      </c>
      <c r="H969" s="26">
        <v>90000</v>
      </c>
      <c r="I969" s="26">
        <f t="shared" si="106"/>
        <v>13500</v>
      </c>
      <c r="J969" s="26">
        <f t="shared" si="107"/>
        <v>2340</v>
      </c>
      <c r="K969" s="32">
        <f t="shared" si="110"/>
        <v>15840</v>
      </c>
      <c r="L969" s="42"/>
      <c r="M969" s="34">
        <f t="shared" si="108"/>
        <v>11088</v>
      </c>
      <c r="N969" s="34">
        <f t="shared" si="111"/>
        <v>11088</v>
      </c>
      <c r="O969" s="34">
        <f t="shared" si="109"/>
        <v>4752</v>
      </c>
      <c r="P969" s="43">
        <v>44335</v>
      </c>
      <c r="Q969" s="43">
        <v>44699</v>
      </c>
      <c r="R969" s="20" t="s">
        <v>24</v>
      </c>
      <c r="S969" s="37" t="s">
        <v>1842</v>
      </c>
    </row>
    <row r="970" s="5" customFormat="1" ht="20.1" customHeight="1" spans="1:19">
      <c r="A970" s="20">
        <v>965</v>
      </c>
      <c r="B970" s="20" t="s">
        <v>1731</v>
      </c>
      <c r="C970" s="50" t="s">
        <v>3368</v>
      </c>
      <c r="D970" s="20">
        <v>300</v>
      </c>
      <c r="E970" s="41">
        <v>6.94</v>
      </c>
      <c r="F970" s="24">
        <f t="shared" si="105"/>
        <v>43.2276657060519</v>
      </c>
      <c r="G970" s="25" t="s">
        <v>60</v>
      </c>
      <c r="H970" s="26">
        <v>90000</v>
      </c>
      <c r="I970" s="26">
        <f t="shared" si="106"/>
        <v>13500</v>
      </c>
      <c r="J970" s="26">
        <f t="shared" si="107"/>
        <v>2340</v>
      </c>
      <c r="K970" s="32">
        <f t="shared" si="110"/>
        <v>15840</v>
      </c>
      <c r="L970" s="42"/>
      <c r="M970" s="34">
        <f t="shared" si="108"/>
        <v>11088</v>
      </c>
      <c r="N970" s="34">
        <f t="shared" si="111"/>
        <v>11088</v>
      </c>
      <c r="O970" s="34">
        <f t="shared" si="109"/>
        <v>4752</v>
      </c>
      <c r="P970" s="43">
        <v>44352</v>
      </c>
      <c r="Q970" s="43">
        <v>44716</v>
      </c>
      <c r="R970" s="20" t="s">
        <v>24</v>
      </c>
      <c r="S970" s="37" t="s">
        <v>1086</v>
      </c>
    </row>
    <row r="971" s="5" customFormat="1" ht="20.1" customHeight="1" spans="1:19">
      <c r="A971" s="20">
        <v>966</v>
      </c>
      <c r="B971" s="20" t="s">
        <v>1889</v>
      </c>
      <c r="C971" s="50" t="s">
        <v>3369</v>
      </c>
      <c r="D971" s="20">
        <v>3000</v>
      </c>
      <c r="E971" s="41">
        <v>68.8</v>
      </c>
      <c r="F971" s="24">
        <f t="shared" si="105"/>
        <v>43.6046511627907</v>
      </c>
      <c r="G971" s="25" t="s">
        <v>271</v>
      </c>
      <c r="H971" s="26">
        <v>900000</v>
      </c>
      <c r="I971" s="26">
        <f t="shared" si="106"/>
        <v>135000</v>
      </c>
      <c r="J971" s="26">
        <f t="shared" si="107"/>
        <v>23400</v>
      </c>
      <c r="K971" s="32">
        <f t="shared" si="110"/>
        <v>158400</v>
      </c>
      <c r="L971" s="42"/>
      <c r="M971" s="34">
        <f t="shared" si="108"/>
        <v>110880</v>
      </c>
      <c r="N971" s="34">
        <f t="shared" si="111"/>
        <v>110880</v>
      </c>
      <c r="O971" s="34">
        <f t="shared" si="109"/>
        <v>47520</v>
      </c>
      <c r="P971" s="43">
        <v>44355</v>
      </c>
      <c r="Q971" s="43">
        <v>44719</v>
      </c>
      <c r="R971" s="20" t="s">
        <v>26</v>
      </c>
      <c r="S971" s="37" t="s">
        <v>1891</v>
      </c>
    </row>
    <row r="972" s="5" customFormat="1" ht="20.1" customHeight="1" spans="1:19">
      <c r="A972" s="20">
        <v>967</v>
      </c>
      <c r="B972" s="20" t="s">
        <v>1893</v>
      </c>
      <c r="C972" s="50" t="s">
        <v>3370</v>
      </c>
      <c r="D972" s="20">
        <v>1500</v>
      </c>
      <c r="E972" s="41">
        <v>42.4</v>
      </c>
      <c r="F972" s="24">
        <f t="shared" si="105"/>
        <v>35.377358490566</v>
      </c>
      <c r="G972" s="25" t="s">
        <v>64</v>
      </c>
      <c r="H972" s="26">
        <v>450000</v>
      </c>
      <c r="I972" s="26">
        <f t="shared" si="106"/>
        <v>67500</v>
      </c>
      <c r="J972" s="26">
        <f t="shared" si="107"/>
        <v>11700</v>
      </c>
      <c r="K972" s="32">
        <f t="shared" si="110"/>
        <v>79200</v>
      </c>
      <c r="L972" s="42"/>
      <c r="M972" s="34">
        <f t="shared" si="108"/>
        <v>55440</v>
      </c>
      <c r="N972" s="34">
        <f t="shared" si="111"/>
        <v>55440</v>
      </c>
      <c r="O972" s="34">
        <f t="shared" si="109"/>
        <v>23760</v>
      </c>
      <c r="P972" s="43">
        <v>44336</v>
      </c>
      <c r="Q972" s="43">
        <v>44700</v>
      </c>
      <c r="R972" s="20" t="s">
        <v>24</v>
      </c>
      <c r="S972" s="37" t="s">
        <v>3014</v>
      </c>
    </row>
    <row r="973" s="5" customFormat="1" ht="20.1" customHeight="1" spans="1:19">
      <c r="A973" s="20">
        <v>968</v>
      </c>
      <c r="B973" s="20" t="s">
        <v>1896</v>
      </c>
      <c r="C973" s="50" t="s">
        <v>3371</v>
      </c>
      <c r="D973" s="20">
        <v>1000</v>
      </c>
      <c r="E973" s="41">
        <v>39.68</v>
      </c>
      <c r="F973" s="24">
        <f t="shared" si="105"/>
        <v>25.2016129032258</v>
      </c>
      <c r="G973" s="25" t="s">
        <v>70</v>
      </c>
      <c r="H973" s="26">
        <v>300000</v>
      </c>
      <c r="I973" s="26">
        <f t="shared" si="106"/>
        <v>45000</v>
      </c>
      <c r="J973" s="26">
        <f t="shared" si="107"/>
        <v>7800</v>
      </c>
      <c r="K973" s="32">
        <f t="shared" si="110"/>
        <v>52800</v>
      </c>
      <c r="L973" s="42"/>
      <c r="M973" s="34">
        <f t="shared" si="108"/>
        <v>36960</v>
      </c>
      <c r="N973" s="34">
        <f t="shared" si="111"/>
        <v>36960</v>
      </c>
      <c r="O973" s="34">
        <f t="shared" si="109"/>
        <v>15840</v>
      </c>
      <c r="P973" s="43">
        <v>44352</v>
      </c>
      <c r="Q973" s="43">
        <v>44716</v>
      </c>
      <c r="R973" s="20" t="s">
        <v>24</v>
      </c>
      <c r="S973" s="37" t="s">
        <v>1723</v>
      </c>
    </row>
    <row r="974" s="5" customFormat="1" ht="20.1" customHeight="1" spans="1:19">
      <c r="A974" s="20">
        <v>969</v>
      </c>
      <c r="B974" s="20" t="s">
        <v>1900</v>
      </c>
      <c r="C974" s="50" t="s">
        <v>3372</v>
      </c>
      <c r="D974" s="20">
        <v>2500</v>
      </c>
      <c r="E974" s="41">
        <v>60</v>
      </c>
      <c r="F974" s="24">
        <f t="shared" si="105"/>
        <v>41.6666666666667</v>
      </c>
      <c r="G974" s="25" t="s">
        <v>60</v>
      </c>
      <c r="H974" s="26">
        <v>750000</v>
      </c>
      <c r="I974" s="26">
        <f t="shared" si="106"/>
        <v>112500</v>
      </c>
      <c r="J974" s="26">
        <f t="shared" si="107"/>
        <v>19500</v>
      </c>
      <c r="K974" s="32">
        <f t="shared" si="110"/>
        <v>132000</v>
      </c>
      <c r="L974" s="42"/>
      <c r="M974" s="34">
        <f t="shared" si="108"/>
        <v>92400</v>
      </c>
      <c r="N974" s="34">
        <f t="shared" si="111"/>
        <v>92400</v>
      </c>
      <c r="O974" s="34">
        <f t="shared" si="109"/>
        <v>39600</v>
      </c>
      <c r="P974" s="43">
        <v>44349</v>
      </c>
      <c r="Q974" s="43">
        <v>44713</v>
      </c>
      <c r="R974" s="20" t="s">
        <v>24</v>
      </c>
      <c r="S974" s="37" t="s">
        <v>1902</v>
      </c>
    </row>
    <row r="975" s="5" customFormat="1" ht="20.1" customHeight="1" spans="1:19">
      <c r="A975" s="20">
        <v>970</v>
      </c>
      <c r="B975" s="20" t="s">
        <v>1603</v>
      </c>
      <c r="C975" s="50" t="s">
        <v>3373</v>
      </c>
      <c r="D975" s="20">
        <v>5150</v>
      </c>
      <c r="E975" s="41">
        <v>119.47</v>
      </c>
      <c r="F975" s="24">
        <f t="shared" si="105"/>
        <v>43.1070561647275</v>
      </c>
      <c r="G975" s="25" t="s">
        <v>60</v>
      </c>
      <c r="H975" s="26">
        <v>1545000</v>
      </c>
      <c r="I975" s="26">
        <f t="shared" si="106"/>
        <v>231750</v>
      </c>
      <c r="J975" s="26">
        <f t="shared" si="107"/>
        <v>40170</v>
      </c>
      <c r="K975" s="32">
        <f t="shared" si="110"/>
        <v>271920</v>
      </c>
      <c r="L975" s="42"/>
      <c r="M975" s="34">
        <f t="shared" si="108"/>
        <v>190344</v>
      </c>
      <c r="N975" s="34">
        <f t="shared" si="111"/>
        <v>190344</v>
      </c>
      <c r="O975" s="34">
        <f t="shared" si="109"/>
        <v>81576</v>
      </c>
      <c r="P975" s="43">
        <v>44338</v>
      </c>
      <c r="Q975" s="43">
        <v>44702</v>
      </c>
      <c r="R975" s="20" t="s">
        <v>27</v>
      </c>
      <c r="S975" s="37" t="s">
        <v>1905</v>
      </c>
    </row>
    <row r="976" s="5" customFormat="1" ht="20.1" customHeight="1" spans="1:19">
      <c r="A976" s="20">
        <v>971</v>
      </c>
      <c r="B976" s="20" t="s">
        <v>1896</v>
      </c>
      <c r="C976" s="50" t="s">
        <v>3374</v>
      </c>
      <c r="D976" s="20">
        <v>1200</v>
      </c>
      <c r="E976" s="41">
        <v>30.19</v>
      </c>
      <c r="F976" s="24">
        <f t="shared" si="105"/>
        <v>39.7482610135807</v>
      </c>
      <c r="G976" s="25" t="s">
        <v>60</v>
      </c>
      <c r="H976" s="26">
        <v>360000</v>
      </c>
      <c r="I976" s="26">
        <f t="shared" si="106"/>
        <v>54000</v>
      </c>
      <c r="J976" s="26">
        <f t="shared" si="107"/>
        <v>9360</v>
      </c>
      <c r="K976" s="32">
        <f t="shared" si="110"/>
        <v>63360</v>
      </c>
      <c r="L976" s="42"/>
      <c r="M976" s="34">
        <f t="shared" si="108"/>
        <v>44352</v>
      </c>
      <c r="N976" s="34">
        <f t="shared" si="111"/>
        <v>44352</v>
      </c>
      <c r="O976" s="34">
        <f t="shared" si="109"/>
        <v>19008</v>
      </c>
      <c r="P976" s="43">
        <v>44352</v>
      </c>
      <c r="Q976" s="43">
        <v>44716</v>
      </c>
      <c r="R976" s="20" t="s">
        <v>24</v>
      </c>
      <c r="S976" s="37" t="s">
        <v>1723</v>
      </c>
    </row>
    <row r="977" s="5" customFormat="1" ht="20.1" customHeight="1" spans="1:19">
      <c r="A977" s="20">
        <v>972</v>
      </c>
      <c r="B977" s="20" t="s">
        <v>3375</v>
      </c>
      <c r="C977" s="50" t="s">
        <v>3376</v>
      </c>
      <c r="D977" s="20">
        <v>2000</v>
      </c>
      <c r="E977" s="41">
        <v>61</v>
      </c>
      <c r="F977" s="24">
        <f t="shared" si="105"/>
        <v>32.7868852459016</v>
      </c>
      <c r="G977" s="25" t="s">
        <v>162</v>
      </c>
      <c r="H977" s="26">
        <v>600000</v>
      </c>
      <c r="I977" s="26">
        <f t="shared" si="106"/>
        <v>90000</v>
      </c>
      <c r="J977" s="26">
        <f t="shared" si="107"/>
        <v>15600</v>
      </c>
      <c r="K977" s="32">
        <f t="shared" si="110"/>
        <v>105600</v>
      </c>
      <c r="L977" s="42"/>
      <c r="M977" s="34">
        <f t="shared" si="108"/>
        <v>73920</v>
      </c>
      <c r="N977" s="34">
        <f t="shared" si="111"/>
        <v>73920</v>
      </c>
      <c r="O977" s="34">
        <f t="shared" si="109"/>
        <v>31680</v>
      </c>
      <c r="P977" s="43">
        <v>44352</v>
      </c>
      <c r="Q977" s="43">
        <v>44716</v>
      </c>
      <c r="R977" s="20" t="s">
        <v>24</v>
      </c>
      <c r="S977" s="37" t="s">
        <v>1254</v>
      </c>
    </row>
    <row r="978" s="5" customFormat="1" ht="20.1" customHeight="1" spans="1:19">
      <c r="A978" s="20">
        <v>973</v>
      </c>
      <c r="B978" s="20" t="s">
        <v>1910</v>
      </c>
      <c r="C978" s="50" t="s">
        <v>3377</v>
      </c>
      <c r="D978" s="20">
        <v>1670</v>
      </c>
      <c r="E978" s="41">
        <v>44.95</v>
      </c>
      <c r="F978" s="24">
        <f t="shared" si="105"/>
        <v>37.1523915461624</v>
      </c>
      <c r="G978" s="25" t="s">
        <v>60</v>
      </c>
      <c r="H978" s="26">
        <v>501000</v>
      </c>
      <c r="I978" s="26">
        <f t="shared" si="106"/>
        <v>75150</v>
      </c>
      <c r="J978" s="26">
        <f t="shared" si="107"/>
        <v>13026</v>
      </c>
      <c r="K978" s="32">
        <f t="shared" si="110"/>
        <v>88176</v>
      </c>
      <c r="L978" s="42"/>
      <c r="M978" s="34">
        <f t="shared" si="108"/>
        <v>61723.2</v>
      </c>
      <c r="N978" s="34">
        <f t="shared" si="111"/>
        <v>61723.2</v>
      </c>
      <c r="O978" s="34">
        <f t="shared" si="109"/>
        <v>26452.8</v>
      </c>
      <c r="P978" s="43">
        <v>44352</v>
      </c>
      <c r="Q978" s="43">
        <v>44716</v>
      </c>
      <c r="R978" s="20" t="s">
        <v>24</v>
      </c>
      <c r="S978" s="37" t="s">
        <v>1175</v>
      </c>
    </row>
    <row r="979" s="5" customFormat="1" ht="20.1" customHeight="1" spans="1:19">
      <c r="A979" s="20">
        <v>974</v>
      </c>
      <c r="B979" s="20" t="s">
        <v>1916</v>
      </c>
      <c r="C979" s="22" t="s">
        <v>3378</v>
      </c>
      <c r="D979" s="20">
        <v>700</v>
      </c>
      <c r="E979" s="41">
        <v>24.13</v>
      </c>
      <c r="F979" s="24">
        <f t="shared" si="105"/>
        <v>29.0095317032739</v>
      </c>
      <c r="G979" s="25" t="s">
        <v>162</v>
      </c>
      <c r="H979" s="26">
        <v>210000</v>
      </c>
      <c r="I979" s="26">
        <f t="shared" si="106"/>
        <v>31500</v>
      </c>
      <c r="J979" s="26">
        <f t="shared" si="107"/>
        <v>5460</v>
      </c>
      <c r="K979" s="32">
        <f t="shared" si="110"/>
        <v>36960</v>
      </c>
      <c r="L979" s="42"/>
      <c r="M979" s="34">
        <f t="shared" si="108"/>
        <v>25872</v>
      </c>
      <c r="N979" s="34">
        <f t="shared" si="111"/>
        <v>25872</v>
      </c>
      <c r="O979" s="34">
        <f t="shared" si="109"/>
        <v>11088</v>
      </c>
      <c r="P979" s="43">
        <v>44346</v>
      </c>
      <c r="Q979" s="43">
        <v>44710</v>
      </c>
      <c r="R979" s="20" t="s">
        <v>24</v>
      </c>
      <c r="S979" s="37" t="s">
        <v>1621</v>
      </c>
    </row>
    <row r="980" s="5" customFormat="1" ht="20.1" customHeight="1" spans="1:19">
      <c r="A980" s="20">
        <v>975</v>
      </c>
      <c r="B980" s="20" t="s">
        <v>1916</v>
      </c>
      <c r="C980" s="22" t="s">
        <v>3379</v>
      </c>
      <c r="D980" s="20">
        <v>1550</v>
      </c>
      <c r="E980" s="41">
        <v>48</v>
      </c>
      <c r="F980" s="24">
        <f t="shared" si="105"/>
        <v>32.2916666666667</v>
      </c>
      <c r="G980" s="25" t="s">
        <v>162</v>
      </c>
      <c r="H980" s="26">
        <v>465000</v>
      </c>
      <c r="I980" s="26">
        <f t="shared" si="106"/>
        <v>69750</v>
      </c>
      <c r="J980" s="26">
        <f t="shared" si="107"/>
        <v>12090</v>
      </c>
      <c r="K980" s="32">
        <f t="shared" si="110"/>
        <v>81840</v>
      </c>
      <c r="L980" s="42"/>
      <c r="M980" s="34">
        <f t="shared" si="108"/>
        <v>57288</v>
      </c>
      <c r="N980" s="34">
        <f t="shared" si="111"/>
        <v>57288</v>
      </c>
      <c r="O980" s="34">
        <f t="shared" si="109"/>
        <v>24552</v>
      </c>
      <c r="P980" s="43">
        <v>44346</v>
      </c>
      <c r="Q980" s="43">
        <v>44710</v>
      </c>
      <c r="R980" s="20" t="s">
        <v>24</v>
      </c>
      <c r="S980" s="37" t="s">
        <v>1621</v>
      </c>
    </row>
    <row r="981" s="5" customFormat="1" ht="20.1" customHeight="1" spans="1:19">
      <c r="A981" s="20">
        <v>976</v>
      </c>
      <c r="B981" s="20" t="s">
        <v>1921</v>
      </c>
      <c r="C981" s="50" t="s">
        <v>3380</v>
      </c>
      <c r="D981" s="20">
        <v>2000</v>
      </c>
      <c r="E981" s="41">
        <v>57</v>
      </c>
      <c r="F981" s="24">
        <f t="shared" si="105"/>
        <v>35.0877192982456</v>
      </c>
      <c r="G981" s="25" t="s">
        <v>60</v>
      </c>
      <c r="H981" s="26">
        <v>600000</v>
      </c>
      <c r="I981" s="26">
        <f t="shared" si="106"/>
        <v>90000</v>
      </c>
      <c r="J981" s="26">
        <f t="shared" si="107"/>
        <v>15600</v>
      </c>
      <c r="K981" s="32">
        <f t="shared" si="110"/>
        <v>105600</v>
      </c>
      <c r="L981" s="42"/>
      <c r="M981" s="34">
        <f t="shared" si="108"/>
        <v>73920</v>
      </c>
      <c r="N981" s="34">
        <f t="shared" si="111"/>
        <v>73920</v>
      </c>
      <c r="O981" s="34">
        <f t="shared" si="109"/>
        <v>31680</v>
      </c>
      <c r="P981" s="43">
        <v>44355</v>
      </c>
      <c r="Q981" s="43">
        <v>44719</v>
      </c>
      <c r="R981" s="20" t="s">
        <v>24</v>
      </c>
      <c r="S981" s="37" t="s">
        <v>1923</v>
      </c>
    </row>
    <row r="982" s="5" customFormat="1" ht="20.1" customHeight="1" spans="1:19">
      <c r="A982" s="20">
        <v>977</v>
      </c>
      <c r="B982" s="20" t="s">
        <v>1919</v>
      </c>
      <c r="C982" s="50" t="s">
        <v>3381</v>
      </c>
      <c r="D982" s="20">
        <v>1500</v>
      </c>
      <c r="E982" s="41">
        <v>35</v>
      </c>
      <c r="F982" s="24">
        <f t="shared" si="105"/>
        <v>42.8571428571429</v>
      </c>
      <c r="G982" s="25" t="s">
        <v>60</v>
      </c>
      <c r="H982" s="26">
        <v>450000</v>
      </c>
      <c r="I982" s="26">
        <f t="shared" si="106"/>
        <v>67500</v>
      </c>
      <c r="J982" s="26">
        <f t="shared" si="107"/>
        <v>11700</v>
      </c>
      <c r="K982" s="32">
        <f t="shared" si="110"/>
        <v>79200</v>
      </c>
      <c r="L982" s="42"/>
      <c r="M982" s="34">
        <f t="shared" si="108"/>
        <v>55440</v>
      </c>
      <c r="N982" s="34">
        <f t="shared" si="111"/>
        <v>55440</v>
      </c>
      <c r="O982" s="34">
        <f t="shared" si="109"/>
        <v>23760</v>
      </c>
      <c r="P982" s="43">
        <v>44355</v>
      </c>
      <c r="Q982" s="43">
        <v>44719</v>
      </c>
      <c r="R982" s="20" t="s">
        <v>28</v>
      </c>
      <c r="S982" s="37" t="s">
        <v>1507</v>
      </c>
    </row>
    <row r="983" s="5" customFormat="1" ht="20.1" customHeight="1" spans="1:19">
      <c r="A983" s="20">
        <v>978</v>
      </c>
      <c r="B983" s="20" t="s">
        <v>1906</v>
      </c>
      <c r="C983" s="50" t="s">
        <v>3382</v>
      </c>
      <c r="D983" s="20">
        <v>1500</v>
      </c>
      <c r="E983" s="41">
        <v>34.33</v>
      </c>
      <c r="F983" s="24">
        <f t="shared" si="105"/>
        <v>43.6935624817944</v>
      </c>
      <c r="G983" s="25" t="s">
        <v>64</v>
      </c>
      <c r="H983" s="26">
        <v>450000</v>
      </c>
      <c r="I983" s="26">
        <f t="shared" si="106"/>
        <v>67500</v>
      </c>
      <c r="J983" s="26">
        <f t="shared" si="107"/>
        <v>11700</v>
      </c>
      <c r="K983" s="32">
        <f t="shared" si="110"/>
        <v>79200</v>
      </c>
      <c r="L983" s="42"/>
      <c r="M983" s="34">
        <f t="shared" si="108"/>
        <v>55440</v>
      </c>
      <c r="N983" s="34">
        <f t="shared" si="111"/>
        <v>55440</v>
      </c>
      <c r="O983" s="34">
        <f t="shared" si="109"/>
        <v>23760</v>
      </c>
      <c r="P983" s="43">
        <v>44355</v>
      </c>
      <c r="Q983" s="43">
        <v>44719</v>
      </c>
      <c r="R983" s="20" t="s">
        <v>26</v>
      </c>
      <c r="S983" s="37" t="s">
        <v>1891</v>
      </c>
    </row>
    <row r="984" s="5" customFormat="1" ht="20.1" customHeight="1" spans="1:19">
      <c r="A984" s="20">
        <v>979</v>
      </c>
      <c r="B984" s="20" t="s">
        <v>3018</v>
      </c>
      <c r="C984" s="50" t="s">
        <v>3383</v>
      </c>
      <c r="D984" s="20">
        <v>1000</v>
      </c>
      <c r="E984" s="41">
        <v>22.98</v>
      </c>
      <c r="F984" s="24">
        <f t="shared" si="105"/>
        <v>43.5161009573542</v>
      </c>
      <c r="G984" s="25" t="s">
        <v>60</v>
      </c>
      <c r="H984" s="26">
        <v>300000</v>
      </c>
      <c r="I984" s="26">
        <f t="shared" si="106"/>
        <v>45000</v>
      </c>
      <c r="J984" s="26">
        <f t="shared" si="107"/>
        <v>7800</v>
      </c>
      <c r="K984" s="32">
        <f t="shared" si="110"/>
        <v>52800</v>
      </c>
      <c r="L984" s="42"/>
      <c r="M984" s="34">
        <f t="shared" si="108"/>
        <v>36960</v>
      </c>
      <c r="N984" s="34">
        <f t="shared" si="111"/>
        <v>36960</v>
      </c>
      <c r="O984" s="34">
        <f t="shared" si="109"/>
        <v>15840</v>
      </c>
      <c r="P984" s="43">
        <v>44355</v>
      </c>
      <c r="Q984" s="43">
        <v>44719</v>
      </c>
      <c r="R984" s="20" t="s">
        <v>28</v>
      </c>
      <c r="S984" s="37" t="s">
        <v>1930</v>
      </c>
    </row>
    <row r="985" s="5" customFormat="1" ht="20.1" customHeight="1" spans="1:19">
      <c r="A985" s="20">
        <v>980</v>
      </c>
      <c r="B985" s="20" t="s">
        <v>1935</v>
      </c>
      <c r="C985" s="50" t="s">
        <v>3384</v>
      </c>
      <c r="D985" s="20">
        <v>2400</v>
      </c>
      <c r="E985" s="41">
        <v>55</v>
      </c>
      <c r="F985" s="24">
        <f t="shared" si="105"/>
        <v>43.6363636363636</v>
      </c>
      <c r="G985" s="25" t="s">
        <v>64</v>
      </c>
      <c r="H985" s="26">
        <v>720000</v>
      </c>
      <c r="I985" s="26">
        <f t="shared" si="106"/>
        <v>108000</v>
      </c>
      <c r="J985" s="26">
        <f t="shared" si="107"/>
        <v>18720</v>
      </c>
      <c r="K985" s="32">
        <f t="shared" si="110"/>
        <v>126720</v>
      </c>
      <c r="L985" s="42"/>
      <c r="M985" s="34">
        <f t="shared" si="108"/>
        <v>88704</v>
      </c>
      <c r="N985" s="34">
        <f t="shared" si="111"/>
        <v>88704</v>
      </c>
      <c r="O985" s="34">
        <f t="shared" si="109"/>
        <v>38016</v>
      </c>
      <c r="P985" s="43">
        <v>44355</v>
      </c>
      <c r="Q985" s="43">
        <v>44719</v>
      </c>
      <c r="R985" s="20" t="s">
        <v>28</v>
      </c>
      <c r="S985" s="37" t="s">
        <v>1507</v>
      </c>
    </row>
    <row r="986" s="5" customFormat="1" ht="20.1" customHeight="1" spans="1:19">
      <c r="A986" s="20">
        <v>981</v>
      </c>
      <c r="B986" s="20" t="s">
        <v>1937</v>
      </c>
      <c r="C986" s="22" t="s">
        <v>3385</v>
      </c>
      <c r="D986" s="20">
        <v>556</v>
      </c>
      <c r="E986" s="41">
        <v>12.89</v>
      </c>
      <c r="F986" s="24">
        <f t="shared" si="105"/>
        <v>43.1342125678821</v>
      </c>
      <c r="G986" s="25" t="s">
        <v>60</v>
      </c>
      <c r="H986" s="26">
        <v>166800</v>
      </c>
      <c r="I986" s="26">
        <f t="shared" si="106"/>
        <v>25020</v>
      </c>
      <c r="J986" s="26">
        <f t="shared" si="107"/>
        <v>4336.8</v>
      </c>
      <c r="K986" s="32">
        <f t="shared" si="110"/>
        <v>29356.8</v>
      </c>
      <c r="L986" s="42"/>
      <c r="M986" s="34">
        <f t="shared" si="108"/>
        <v>20549.76</v>
      </c>
      <c r="N986" s="34">
        <f t="shared" si="111"/>
        <v>20549.76</v>
      </c>
      <c r="O986" s="34">
        <f t="shared" si="109"/>
        <v>8807.04</v>
      </c>
      <c r="P986" s="43">
        <v>44346</v>
      </c>
      <c r="Q986" s="43">
        <v>44710</v>
      </c>
      <c r="R986" s="20" t="s">
        <v>26</v>
      </c>
      <c r="S986" s="37" t="s">
        <v>1939</v>
      </c>
    </row>
    <row r="987" s="5" customFormat="1" ht="20.1" customHeight="1" spans="1:19">
      <c r="A987" s="20">
        <v>982</v>
      </c>
      <c r="B987" s="20" t="s">
        <v>1940</v>
      </c>
      <c r="C987" s="22" t="s">
        <v>3386</v>
      </c>
      <c r="D987" s="20">
        <v>2950</v>
      </c>
      <c r="E987" s="41">
        <v>67.19</v>
      </c>
      <c r="F987" s="24">
        <f t="shared" si="105"/>
        <v>43.9053430570025</v>
      </c>
      <c r="G987" s="25" t="s">
        <v>60</v>
      </c>
      <c r="H987" s="26">
        <v>885000</v>
      </c>
      <c r="I987" s="26">
        <f t="shared" si="106"/>
        <v>132750</v>
      </c>
      <c r="J987" s="26">
        <f t="shared" si="107"/>
        <v>23010</v>
      </c>
      <c r="K987" s="32">
        <f t="shared" si="110"/>
        <v>155760</v>
      </c>
      <c r="L987" s="42"/>
      <c r="M987" s="34">
        <f t="shared" si="108"/>
        <v>109032</v>
      </c>
      <c r="N987" s="34">
        <f t="shared" si="111"/>
        <v>109032</v>
      </c>
      <c r="O987" s="34">
        <f t="shared" si="109"/>
        <v>46728</v>
      </c>
      <c r="P987" s="43">
        <v>44346</v>
      </c>
      <c r="Q987" s="43">
        <v>44710</v>
      </c>
      <c r="R987" s="20" t="s">
        <v>28</v>
      </c>
      <c r="S987" s="37" t="s">
        <v>1831</v>
      </c>
    </row>
    <row r="988" s="5" customFormat="1" ht="20.1" customHeight="1" spans="1:19">
      <c r="A988" s="20">
        <v>983</v>
      </c>
      <c r="B988" s="20" t="s">
        <v>3387</v>
      </c>
      <c r="C988" s="22" t="s">
        <v>3388</v>
      </c>
      <c r="D988" s="20">
        <v>2200</v>
      </c>
      <c r="E988" s="41">
        <v>50.39</v>
      </c>
      <c r="F988" s="24">
        <f t="shared" si="105"/>
        <v>43.6594562413177</v>
      </c>
      <c r="G988" s="25" t="s">
        <v>64</v>
      </c>
      <c r="H988" s="26">
        <v>660000</v>
      </c>
      <c r="I988" s="26">
        <f t="shared" si="106"/>
        <v>99000</v>
      </c>
      <c r="J988" s="26">
        <f t="shared" si="107"/>
        <v>17160</v>
      </c>
      <c r="K988" s="32">
        <f t="shared" si="110"/>
        <v>116160</v>
      </c>
      <c r="L988" s="42"/>
      <c r="M988" s="34">
        <f t="shared" si="108"/>
        <v>81312</v>
      </c>
      <c r="N988" s="34">
        <f t="shared" si="111"/>
        <v>81312</v>
      </c>
      <c r="O988" s="34">
        <f t="shared" si="109"/>
        <v>34848</v>
      </c>
      <c r="P988" s="43">
        <v>44345</v>
      </c>
      <c r="Q988" s="43">
        <v>44709</v>
      </c>
      <c r="R988" s="20" t="s">
        <v>24</v>
      </c>
      <c r="S988" s="37" t="s">
        <v>2080</v>
      </c>
    </row>
    <row r="989" s="5" customFormat="1" ht="20.1" customHeight="1" spans="1:19">
      <c r="A989" s="20">
        <v>984</v>
      </c>
      <c r="B989" s="20" t="s">
        <v>3387</v>
      </c>
      <c r="C989" s="22" t="s">
        <v>3389</v>
      </c>
      <c r="D989" s="20">
        <v>2300</v>
      </c>
      <c r="E989" s="41">
        <v>57.94</v>
      </c>
      <c r="F989" s="24">
        <f t="shared" si="105"/>
        <v>39.6962374870556</v>
      </c>
      <c r="G989" s="25" t="s">
        <v>162</v>
      </c>
      <c r="H989" s="26">
        <v>690000</v>
      </c>
      <c r="I989" s="26">
        <f t="shared" si="106"/>
        <v>103500</v>
      </c>
      <c r="J989" s="26">
        <f t="shared" si="107"/>
        <v>17940</v>
      </c>
      <c r="K989" s="32">
        <f t="shared" si="110"/>
        <v>121440</v>
      </c>
      <c r="L989" s="42"/>
      <c r="M989" s="34">
        <f t="shared" si="108"/>
        <v>85008</v>
      </c>
      <c r="N989" s="34">
        <f t="shared" si="111"/>
        <v>85008</v>
      </c>
      <c r="O989" s="34">
        <f t="shared" si="109"/>
        <v>36432</v>
      </c>
      <c r="P989" s="43">
        <v>44345</v>
      </c>
      <c r="Q989" s="43">
        <v>44709</v>
      </c>
      <c r="R989" s="20" t="s">
        <v>24</v>
      </c>
      <c r="S989" s="37" t="s">
        <v>2080</v>
      </c>
    </row>
    <row r="990" s="5" customFormat="1" ht="20.1" customHeight="1" spans="1:19">
      <c r="A990" s="20">
        <v>985</v>
      </c>
      <c r="B990" s="20" t="s">
        <v>1942</v>
      </c>
      <c r="C990" s="50" t="s">
        <v>3390</v>
      </c>
      <c r="D990" s="20">
        <v>3500</v>
      </c>
      <c r="E990" s="41">
        <v>82.29</v>
      </c>
      <c r="F990" s="24">
        <f t="shared" si="105"/>
        <v>42.5325069874833</v>
      </c>
      <c r="G990" s="25" t="s">
        <v>60</v>
      </c>
      <c r="H990" s="26">
        <v>1050000</v>
      </c>
      <c r="I990" s="26">
        <f t="shared" si="106"/>
        <v>157500</v>
      </c>
      <c r="J990" s="26">
        <f t="shared" si="107"/>
        <v>27300</v>
      </c>
      <c r="K990" s="32">
        <f t="shared" si="110"/>
        <v>184800</v>
      </c>
      <c r="L990" s="42"/>
      <c r="M990" s="34">
        <f t="shared" si="108"/>
        <v>129360</v>
      </c>
      <c r="N990" s="34">
        <f t="shared" si="111"/>
        <v>129360</v>
      </c>
      <c r="O990" s="34">
        <f t="shared" si="109"/>
        <v>55440</v>
      </c>
      <c r="P990" s="43">
        <v>44346</v>
      </c>
      <c r="Q990" s="43">
        <v>44710</v>
      </c>
      <c r="R990" s="20" t="s">
        <v>24</v>
      </c>
      <c r="S990" s="37" t="s">
        <v>1680</v>
      </c>
    </row>
    <row r="991" s="5" customFormat="1" ht="20.1" customHeight="1" spans="1:19">
      <c r="A991" s="20">
        <v>986</v>
      </c>
      <c r="B991" s="20" t="s">
        <v>1883</v>
      </c>
      <c r="C991" s="22" t="s">
        <v>3391</v>
      </c>
      <c r="D991" s="20">
        <v>700</v>
      </c>
      <c r="E991" s="41">
        <v>20.1</v>
      </c>
      <c r="F991" s="24">
        <f t="shared" si="105"/>
        <v>34.8258706467662</v>
      </c>
      <c r="G991" s="25" t="s">
        <v>60</v>
      </c>
      <c r="H991" s="26">
        <v>210000</v>
      </c>
      <c r="I991" s="26">
        <f t="shared" si="106"/>
        <v>31500</v>
      </c>
      <c r="J991" s="26">
        <f t="shared" si="107"/>
        <v>5460</v>
      </c>
      <c r="K991" s="32">
        <f t="shared" si="110"/>
        <v>36960</v>
      </c>
      <c r="L991" s="42"/>
      <c r="M991" s="34">
        <f t="shared" si="108"/>
        <v>25872</v>
      </c>
      <c r="N991" s="34">
        <f t="shared" si="111"/>
        <v>25872</v>
      </c>
      <c r="O991" s="34">
        <f t="shared" si="109"/>
        <v>11088</v>
      </c>
      <c r="P991" s="43">
        <v>44338</v>
      </c>
      <c r="Q991" s="43">
        <v>44702</v>
      </c>
      <c r="R991" s="20" t="s">
        <v>24</v>
      </c>
      <c r="S991" s="37" t="s">
        <v>1086</v>
      </c>
    </row>
    <row r="992" s="5" customFormat="1" ht="20.1" customHeight="1" spans="1:19">
      <c r="A992" s="20">
        <v>987</v>
      </c>
      <c r="B992" s="20" t="s">
        <v>1949</v>
      </c>
      <c r="C992" s="50" t="s">
        <v>3392</v>
      </c>
      <c r="D992" s="20">
        <v>910</v>
      </c>
      <c r="E992" s="41">
        <v>29.81</v>
      </c>
      <c r="F992" s="24">
        <f t="shared" si="105"/>
        <v>30.5266689030527</v>
      </c>
      <c r="G992" s="25" t="s">
        <v>60</v>
      </c>
      <c r="H992" s="26">
        <v>273000</v>
      </c>
      <c r="I992" s="26">
        <f t="shared" si="106"/>
        <v>40950</v>
      </c>
      <c r="J992" s="26">
        <f t="shared" si="107"/>
        <v>7098</v>
      </c>
      <c r="K992" s="32">
        <f t="shared" si="110"/>
        <v>48048</v>
      </c>
      <c r="L992" s="42"/>
      <c r="M992" s="34">
        <f t="shared" si="108"/>
        <v>33633.6</v>
      </c>
      <c r="N992" s="34">
        <f t="shared" si="111"/>
        <v>33633.6</v>
      </c>
      <c r="O992" s="34">
        <f t="shared" si="109"/>
        <v>14414.4</v>
      </c>
      <c r="P992" s="43">
        <v>44346</v>
      </c>
      <c r="Q992" s="43">
        <v>44710</v>
      </c>
      <c r="R992" s="20" t="s">
        <v>24</v>
      </c>
      <c r="S992" s="37" t="s">
        <v>1313</v>
      </c>
    </row>
    <row r="993" s="5" customFormat="1" ht="20.1" customHeight="1" spans="1:19">
      <c r="A993" s="20">
        <v>988</v>
      </c>
      <c r="B993" s="20" t="s">
        <v>2020</v>
      </c>
      <c r="C993" s="50" t="s">
        <v>3393</v>
      </c>
      <c r="D993" s="20">
        <v>1300</v>
      </c>
      <c r="E993" s="41">
        <v>37</v>
      </c>
      <c r="F993" s="24">
        <f t="shared" si="105"/>
        <v>35.1351351351351</v>
      </c>
      <c r="G993" s="25" t="s">
        <v>60</v>
      </c>
      <c r="H993" s="26">
        <v>390000</v>
      </c>
      <c r="I993" s="26">
        <f t="shared" si="106"/>
        <v>58500</v>
      </c>
      <c r="J993" s="26">
        <f t="shared" si="107"/>
        <v>10140</v>
      </c>
      <c r="K993" s="32">
        <f t="shared" si="110"/>
        <v>68640</v>
      </c>
      <c r="L993" s="42"/>
      <c r="M993" s="34">
        <f t="shared" si="108"/>
        <v>48048</v>
      </c>
      <c r="N993" s="34">
        <f t="shared" si="111"/>
        <v>48048</v>
      </c>
      <c r="O993" s="34">
        <f t="shared" si="109"/>
        <v>20592</v>
      </c>
      <c r="P993" s="43">
        <v>44374</v>
      </c>
      <c r="Q993" s="43">
        <v>44738</v>
      </c>
      <c r="R993" s="29" t="s">
        <v>95</v>
      </c>
      <c r="S993" s="37" t="s">
        <v>2022</v>
      </c>
    </row>
    <row r="994" s="5" customFormat="1" ht="20.1" customHeight="1" spans="1:19">
      <c r="A994" s="20">
        <v>989</v>
      </c>
      <c r="B994" s="20" t="s">
        <v>1955</v>
      </c>
      <c r="C994" s="50" t="s">
        <v>3394</v>
      </c>
      <c r="D994" s="20">
        <v>2000</v>
      </c>
      <c r="E994" s="41">
        <v>57.61</v>
      </c>
      <c r="F994" s="24">
        <f t="shared" si="105"/>
        <v>34.7161951050165</v>
      </c>
      <c r="G994" s="25" t="s">
        <v>64</v>
      </c>
      <c r="H994" s="26">
        <v>600000</v>
      </c>
      <c r="I994" s="26">
        <f t="shared" si="106"/>
        <v>90000</v>
      </c>
      <c r="J994" s="26">
        <f t="shared" si="107"/>
        <v>15600</v>
      </c>
      <c r="K994" s="32">
        <f t="shared" si="110"/>
        <v>105600</v>
      </c>
      <c r="L994" s="42"/>
      <c r="M994" s="34">
        <f t="shared" si="108"/>
        <v>73920</v>
      </c>
      <c r="N994" s="34">
        <f t="shared" si="111"/>
        <v>73920</v>
      </c>
      <c r="O994" s="34">
        <f t="shared" si="109"/>
        <v>31680</v>
      </c>
      <c r="P994" s="43">
        <v>44346</v>
      </c>
      <c r="Q994" s="43">
        <v>44710</v>
      </c>
      <c r="R994" s="29" t="s">
        <v>95</v>
      </c>
      <c r="S994" s="37" t="s">
        <v>1957</v>
      </c>
    </row>
    <row r="995" s="5" customFormat="1" ht="20.1" customHeight="1" spans="1:19">
      <c r="A995" s="20">
        <v>990</v>
      </c>
      <c r="B995" s="20" t="s">
        <v>3091</v>
      </c>
      <c r="C995" s="22" t="s">
        <v>3395</v>
      </c>
      <c r="D995" s="20">
        <v>500</v>
      </c>
      <c r="E995" s="41">
        <v>11.49</v>
      </c>
      <c r="F995" s="24">
        <f t="shared" si="105"/>
        <v>43.5161009573542</v>
      </c>
      <c r="G995" s="25" t="s">
        <v>60</v>
      </c>
      <c r="H995" s="26">
        <v>150000</v>
      </c>
      <c r="I995" s="26">
        <f t="shared" si="106"/>
        <v>22500</v>
      </c>
      <c r="J995" s="26">
        <f t="shared" si="107"/>
        <v>3900</v>
      </c>
      <c r="K995" s="32">
        <f t="shared" si="110"/>
        <v>26400</v>
      </c>
      <c r="L995" s="42"/>
      <c r="M995" s="34">
        <f t="shared" si="108"/>
        <v>18480</v>
      </c>
      <c r="N995" s="34">
        <f t="shared" si="111"/>
        <v>18480</v>
      </c>
      <c r="O995" s="34">
        <f t="shared" si="109"/>
        <v>7920</v>
      </c>
      <c r="P995" s="43">
        <v>44346</v>
      </c>
      <c r="Q995" s="43">
        <v>44710</v>
      </c>
      <c r="R995" s="20" t="s">
        <v>24</v>
      </c>
      <c r="S995" s="37" t="s">
        <v>1959</v>
      </c>
    </row>
    <row r="996" s="5" customFormat="1" ht="20.1" customHeight="1" spans="1:19">
      <c r="A996" s="20">
        <v>991</v>
      </c>
      <c r="B996" s="20" t="s">
        <v>1982</v>
      </c>
      <c r="C996" s="50" t="s">
        <v>3396</v>
      </c>
      <c r="D996" s="20">
        <v>1300</v>
      </c>
      <c r="E996" s="41">
        <v>30.7</v>
      </c>
      <c r="F996" s="24">
        <f t="shared" si="105"/>
        <v>42.3452768729642</v>
      </c>
      <c r="G996" s="25" t="s">
        <v>60</v>
      </c>
      <c r="H996" s="26">
        <v>390000</v>
      </c>
      <c r="I996" s="26">
        <f t="shared" si="106"/>
        <v>58500</v>
      </c>
      <c r="J996" s="26">
        <f t="shared" si="107"/>
        <v>10140</v>
      </c>
      <c r="K996" s="32">
        <f t="shared" si="110"/>
        <v>68640</v>
      </c>
      <c r="L996" s="42"/>
      <c r="M996" s="34">
        <f t="shared" si="108"/>
        <v>48048</v>
      </c>
      <c r="N996" s="34">
        <f t="shared" si="111"/>
        <v>48048</v>
      </c>
      <c r="O996" s="34">
        <f t="shared" si="109"/>
        <v>20592</v>
      </c>
      <c r="P996" s="43">
        <v>44355</v>
      </c>
      <c r="Q996" s="43">
        <v>44719</v>
      </c>
      <c r="R996" s="20" t="s">
        <v>26</v>
      </c>
      <c r="S996" s="37" t="s">
        <v>1984</v>
      </c>
    </row>
    <row r="997" s="5" customFormat="1" ht="20.1" customHeight="1" spans="1:19">
      <c r="A997" s="20">
        <v>992</v>
      </c>
      <c r="B997" s="20" t="s">
        <v>1963</v>
      </c>
      <c r="C997" s="50" t="s">
        <v>3397</v>
      </c>
      <c r="D997" s="20">
        <v>800</v>
      </c>
      <c r="E997" s="41">
        <v>19.3</v>
      </c>
      <c r="F997" s="24">
        <f t="shared" si="105"/>
        <v>41.4507772020725</v>
      </c>
      <c r="G997" s="25" t="s">
        <v>64</v>
      </c>
      <c r="H997" s="26">
        <v>240000</v>
      </c>
      <c r="I997" s="26">
        <f t="shared" si="106"/>
        <v>36000</v>
      </c>
      <c r="J997" s="26">
        <f t="shared" si="107"/>
        <v>6240</v>
      </c>
      <c r="K997" s="32">
        <f t="shared" si="110"/>
        <v>42240</v>
      </c>
      <c r="L997" s="42"/>
      <c r="M997" s="34">
        <f t="shared" si="108"/>
        <v>29568</v>
      </c>
      <c r="N997" s="34">
        <f t="shared" si="111"/>
        <v>29568</v>
      </c>
      <c r="O997" s="34">
        <f t="shared" si="109"/>
        <v>12672</v>
      </c>
      <c r="P997" s="43">
        <v>44352</v>
      </c>
      <c r="Q997" s="43">
        <v>44716</v>
      </c>
      <c r="R997" s="20" t="s">
        <v>24</v>
      </c>
      <c r="S997" s="37" t="s">
        <v>1965</v>
      </c>
    </row>
    <row r="998" s="5" customFormat="1" ht="20.1" customHeight="1" spans="1:19">
      <c r="A998" s="20">
        <v>993</v>
      </c>
      <c r="B998" s="20" t="s">
        <v>3313</v>
      </c>
      <c r="C998" s="50" t="s">
        <v>3398</v>
      </c>
      <c r="D998" s="20">
        <v>600</v>
      </c>
      <c r="E998" s="41">
        <v>19.6</v>
      </c>
      <c r="F998" s="24">
        <f t="shared" si="105"/>
        <v>30.6122448979592</v>
      </c>
      <c r="G998" s="25" t="s">
        <v>60</v>
      </c>
      <c r="H998" s="26">
        <v>180000</v>
      </c>
      <c r="I998" s="26">
        <f t="shared" si="106"/>
        <v>27000</v>
      </c>
      <c r="J998" s="26">
        <f t="shared" si="107"/>
        <v>4680</v>
      </c>
      <c r="K998" s="32">
        <f t="shared" si="110"/>
        <v>31680</v>
      </c>
      <c r="L998" s="42"/>
      <c r="M998" s="34">
        <f t="shared" si="108"/>
        <v>22176</v>
      </c>
      <c r="N998" s="34">
        <f t="shared" si="111"/>
        <v>22176</v>
      </c>
      <c r="O998" s="34">
        <f t="shared" si="109"/>
        <v>9504</v>
      </c>
      <c r="P998" s="43">
        <v>44337</v>
      </c>
      <c r="Q998" s="43">
        <v>44701</v>
      </c>
      <c r="R998" s="20" t="s">
        <v>24</v>
      </c>
      <c r="S998" s="37" t="s">
        <v>1374</v>
      </c>
    </row>
    <row r="999" s="5" customFormat="1" ht="20.1" customHeight="1" spans="1:19">
      <c r="A999" s="20">
        <v>994</v>
      </c>
      <c r="B999" s="20" t="s">
        <v>1966</v>
      </c>
      <c r="C999" s="50" t="s">
        <v>3399</v>
      </c>
      <c r="D999" s="20">
        <v>1000</v>
      </c>
      <c r="E999" s="41">
        <v>28.95</v>
      </c>
      <c r="F999" s="24">
        <f t="shared" si="105"/>
        <v>34.5423143350605</v>
      </c>
      <c r="G999" s="25" t="s">
        <v>60</v>
      </c>
      <c r="H999" s="26">
        <v>300000</v>
      </c>
      <c r="I999" s="26">
        <f t="shared" si="106"/>
        <v>45000</v>
      </c>
      <c r="J999" s="26">
        <f t="shared" si="107"/>
        <v>7800</v>
      </c>
      <c r="K999" s="32">
        <f t="shared" si="110"/>
        <v>52800</v>
      </c>
      <c r="L999" s="42"/>
      <c r="M999" s="34">
        <f t="shared" si="108"/>
        <v>36960</v>
      </c>
      <c r="N999" s="34">
        <f t="shared" si="111"/>
        <v>36960</v>
      </c>
      <c r="O999" s="34">
        <f t="shared" si="109"/>
        <v>15840</v>
      </c>
      <c r="P999" s="43">
        <v>44362</v>
      </c>
      <c r="Q999" s="43">
        <v>44726</v>
      </c>
      <c r="R999" s="20" t="s">
        <v>24</v>
      </c>
      <c r="S999" s="37" t="s">
        <v>1277</v>
      </c>
    </row>
    <row r="1000" s="5" customFormat="1" ht="20.1" customHeight="1" spans="1:19">
      <c r="A1000" s="20">
        <v>995</v>
      </c>
      <c r="B1000" s="20" t="s">
        <v>1970</v>
      </c>
      <c r="C1000" s="50" t="s">
        <v>3400</v>
      </c>
      <c r="D1000" s="20">
        <v>1000</v>
      </c>
      <c r="E1000" s="41">
        <v>37.19</v>
      </c>
      <c r="F1000" s="24">
        <f t="shared" si="105"/>
        <v>26.8889486421081</v>
      </c>
      <c r="G1000" s="25" t="s">
        <v>60</v>
      </c>
      <c r="H1000" s="26">
        <v>300000</v>
      </c>
      <c r="I1000" s="26">
        <f t="shared" si="106"/>
        <v>45000</v>
      </c>
      <c r="J1000" s="26">
        <f t="shared" si="107"/>
        <v>7800</v>
      </c>
      <c r="K1000" s="32">
        <f t="shared" si="110"/>
        <v>52800</v>
      </c>
      <c r="L1000" s="42"/>
      <c r="M1000" s="34">
        <f t="shared" si="108"/>
        <v>36960</v>
      </c>
      <c r="N1000" s="34">
        <f t="shared" si="111"/>
        <v>36960</v>
      </c>
      <c r="O1000" s="34">
        <f t="shared" si="109"/>
        <v>15840</v>
      </c>
      <c r="P1000" s="43">
        <v>44362</v>
      </c>
      <c r="Q1000" s="43">
        <v>44726</v>
      </c>
      <c r="R1000" s="20" t="s">
        <v>24</v>
      </c>
      <c r="S1000" s="37" t="s">
        <v>1277</v>
      </c>
    </row>
    <row r="1001" s="5" customFormat="1" ht="20.1" customHeight="1" spans="1:19">
      <c r="A1001" s="20">
        <v>996</v>
      </c>
      <c r="B1001" s="20" t="s">
        <v>1968</v>
      </c>
      <c r="C1001" s="50" t="s">
        <v>3401</v>
      </c>
      <c r="D1001" s="20">
        <v>1800</v>
      </c>
      <c r="E1001" s="41">
        <v>35.8</v>
      </c>
      <c r="F1001" s="24">
        <f t="shared" si="105"/>
        <v>50.2793296089386</v>
      </c>
      <c r="G1001" s="25" t="s">
        <v>60</v>
      </c>
      <c r="H1001" s="26">
        <v>540000</v>
      </c>
      <c r="I1001" s="26">
        <f t="shared" si="106"/>
        <v>81000</v>
      </c>
      <c r="J1001" s="26">
        <f t="shared" si="107"/>
        <v>14040</v>
      </c>
      <c r="K1001" s="32">
        <f t="shared" si="110"/>
        <v>95040</v>
      </c>
      <c r="L1001" s="42"/>
      <c r="M1001" s="34">
        <f t="shared" si="108"/>
        <v>66528</v>
      </c>
      <c r="N1001" s="34">
        <f t="shared" si="111"/>
        <v>66528</v>
      </c>
      <c r="O1001" s="34">
        <f t="shared" si="109"/>
        <v>28512</v>
      </c>
      <c r="P1001" s="43">
        <v>44355</v>
      </c>
      <c r="Q1001" s="43">
        <v>44719</v>
      </c>
      <c r="R1001" s="20" t="s">
        <v>24</v>
      </c>
      <c r="S1001" s="37" t="s">
        <v>1962</v>
      </c>
    </row>
    <row r="1002" s="5" customFormat="1" ht="20.1" customHeight="1" spans="1:19">
      <c r="A1002" s="20">
        <v>997</v>
      </c>
      <c r="B1002" s="20" t="s">
        <v>1825</v>
      </c>
      <c r="C1002" s="50" t="s">
        <v>3402</v>
      </c>
      <c r="D1002" s="20">
        <v>1100</v>
      </c>
      <c r="E1002" s="41">
        <v>35.8</v>
      </c>
      <c r="F1002" s="24">
        <f t="shared" si="105"/>
        <v>30.7262569832402</v>
      </c>
      <c r="G1002" s="25" t="s">
        <v>60</v>
      </c>
      <c r="H1002" s="26">
        <v>330000</v>
      </c>
      <c r="I1002" s="26">
        <f t="shared" si="106"/>
        <v>49500</v>
      </c>
      <c r="J1002" s="26">
        <f t="shared" si="107"/>
        <v>8580</v>
      </c>
      <c r="K1002" s="32">
        <f t="shared" si="110"/>
        <v>58080</v>
      </c>
      <c r="L1002" s="42"/>
      <c r="M1002" s="34">
        <f t="shared" si="108"/>
        <v>40656</v>
      </c>
      <c r="N1002" s="34">
        <f t="shared" si="111"/>
        <v>40656</v>
      </c>
      <c r="O1002" s="34">
        <f t="shared" si="109"/>
        <v>17424</v>
      </c>
      <c r="P1002" s="43">
        <v>44362</v>
      </c>
      <c r="Q1002" s="43">
        <v>44726</v>
      </c>
      <c r="R1002" s="20" t="s">
        <v>24</v>
      </c>
      <c r="S1002" s="37" t="s">
        <v>1268</v>
      </c>
    </row>
    <row r="1003" s="5" customFormat="1" ht="20.1" customHeight="1" spans="1:19">
      <c r="A1003" s="20">
        <v>998</v>
      </c>
      <c r="B1003" s="20" t="s">
        <v>1980</v>
      </c>
      <c r="C1003" s="50" t="s">
        <v>3403</v>
      </c>
      <c r="D1003" s="20">
        <v>800</v>
      </c>
      <c r="E1003" s="41">
        <v>22.4</v>
      </c>
      <c r="F1003" s="24">
        <f t="shared" si="105"/>
        <v>35.7142857142857</v>
      </c>
      <c r="G1003" s="25" t="s">
        <v>60</v>
      </c>
      <c r="H1003" s="26">
        <v>240000</v>
      </c>
      <c r="I1003" s="26">
        <f t="shared" si="106"/>
        <v>36000</v>
      </c>
      <c r="J1003" s="26">
        <f t="shared" si="107"/>
        <v>6240</v>
      </c>
      <c r="K1003" s="32">
        <f t="shared" si="110"/>
        <v>42240</v>
      </c>
      <c r="L1003" s="42"/>
      <c r="M1003" s="34">
        <f t="shared" si="108"/>
        <v>29568</v>
      </c>
      <c r="N1003" s="34">
        <f t="shared" si="111"/>
        <v>29568</v>
      </c>
      <c r="O1003" s="34">
        <f t="shared" si="109"/>
        <v>12672</v>
      </c>
      <c r="P1003" s="43">
        <v>44354</v>
      </c>
      <c r="Q1003" s="43">
        <v>44718</v>
      </c>
      <c r="R1003" s="20" t="s">
        <v>24</v>
      </c>
      <c r="S1003" s="37" t="s">
        <v>1677</v>
      </c>
    </row>
    <row r="1004" s="5" customFormat="1" ht="20.1" customHeight="1" spans="1:19">
      <c r="A1004" s="20">
        <v>999</v>
      </c>
      <c r="B1004" s="20" t="s">
        <v>1985</v>
      </c>
      <c r="C1004" s="50" t="s">
        <v>3404</v>
      </c>
      <c r="D1004" s="20">
        <v>1000</v>
      </c>
      <c r="E1004" s="41">
        <v>40.87</v>
      </c>
      <c r="F1004" s="24">
        <f t="shared" si="105"/>
        <v>24.4678248103744</v>
      </c>
      <c r="G1004" s="25" t="s">
        <v>60</v>
      </c>
      <c r="H1004" s="26">
        <v>300000</v>
      </c>
      <c r="I1004" s="26">
        <f t="shared" si="106"/>
        <v>45000</v>
      </c>
      <c r="J1004" s="26">
        <f t="shared" si="107"/>
        <v>7800</v>
      </c>
      <c r="K1004" s="32">
        <f t="shared" si="110"/>
        <v>52800</v>
      </c>
      <c r="L1004" s="42"/>
      <c r="M1004" s="34">
        <f t="shared" si="108"/>
        <v>36960</v>
      </c>
      <c r="N1004" s="34">
        <f t="shared" si="111"/>
        <v>36960</v>
      </c>
      <c r="O1004" s="34">
        <f t="shared" si="109"/>
        <v>15840</v>
      </c>
      <c r="P1004" s="43">
        <v>44355</v>
      </c>
      <c r="Q1004" s="43">
        <v>44719</v>
      </c>
      <c r="R1004" s="20" t="s">
        <v>24</v>
      </c>
      <c r="S1004" s="37" t="s">
        <v>1086</v>
      </c>
    </row>
    <row r="1005" s="5" customFormat="1" ht="20.1" customHeight="1" spans="1:19">
      <c r="A1005" s="20">
        <v>1000</v>
      </c>
      <c r="B1005" s="20" t="s">
        <v>3405</v>
      </c>
      <c r="C1005" s="50" t="s">
        <v>3406</v>
      </c>
      <c r="D1005" s="20">
        <v>1500</v>
      </c>
      <c r="E1005" s="41">
        <v>34.73</v>
      </c>
      <c r="F1005" s="24">
        <f t="shared" si="105"/>
        <v>43.1903253671178</v>
      </c>
      <c r="G1005" s="25" t="s">
        <v>1016</v>
      </c>
      <c r="H1005" s="26">
        <v>450000</v>
      </c>
      <c r="I1005" s="26">
        <f t="shared" si="106"/>
        <v>67500</v>
      </c>
      <c r="J1005" s="26">
        <f t="shared" si="107"/>
        <v>11700</v>
      </c>
      <c r="K1005" s="32">
        <f t="shared" si="110"/>
        <v>79200</v>
      </c>
      <c r="L1005" s="42"/>
      <c r="M1005" s="34">
        <f t="shared" si="108"/>
        <v>55440</v>
      </c>
      <c r="N1005" s="34">
        <f t="shared" si="111"/>
        <v>55440</v>
      </c>
      <c r="O1005" s="34">
        <f t="shared" si="109"/>
        <v>23760</v>
      </c>
      <c r="P1005" s="43">
        <v>44356</v>
      </c>
      <c r="Q1005" s="43">
        <v>44720</v>
      </c>
      <c r="R1005" s="20" t="s">
        <v>24</v>
      </c>
      <c r="S1005" s="37" t="s">
        <v>1268</v>
      </c>
    </row>
    <row r="1006" s="5" customFormat="1" ht="20.1" customHeight="1" spans="1:19">
      <c r="A1006" s="20">
        <v>1001</v>
      </c>
      <c r="B1006" s="20" t="s">
        <v>1989</v>
      </c>
      <c r="C1006" s="50" t="s">
        <v>3407</v>
      </c>
      <c r="D1006" s="20">
        <v>1400</v>
      </c>
      <c r="E1006" s="41">
        <v>44.43</v>
      </c>
      <c r="F1006" s="24">
        <f t="shared" si="105"/>
        <v>31.5102408282692</v>
      </c>
      <c r="G1006" s="25" t="s">
        <v>60</v>
      </c>
      <c r="H1006" s="26">
        <v>420000</v>
      </c>
      <c r="I1006" s="26">
        <f t="shared" si="106"/>
        <v>63000</v>
      </c>
      <c r="J1006" s="26">
        <f t="shared" si="107"/>
        <v>10920</v>
      </c>
      <c r="K1006" s="32">
        <f t="shared" si="110"/>
        <v>73920</v>
      </c>
      <c r="L1006" s="42"/>
      <c r="M1006" s="34">
        <f t="shared" si="108"/>
        <v>51744</v>
      </c>
      <c r="N1006" s="34">
        <f t="shared" si="111"/>
        <v>51744</v>
      </c>
      <c r="O1006" s="34">
        <f t="shared" si="109"/>
        <v>22176</v>
      </c>
      <c r="P1006" s="43">
        <v>44375</v>
      </c>
      <c r="Q1006" s="43">
        <v>44739</v>
      </c>
      <c r="R1006" s="20" t="s">
        <v>24</v>
      </c>
      <c r="S1006" s="37" t="s">
        <v>1304</v>
      </c>
    </row>
    <row r="1007" s="5" customFormat="1" ht="20.1" customHeight="1" spans="1:19">
      <c r="A1007" s="20">
        <v>1002</v>
      </c>
      <c r="B1007" s="20" t="s">
        <v>1991</v>
      </c>
      <c r="C1007" s="50" t="s">
        <v>3408</v>
      </c>
      <c r="D1007" s="20">
        <v>1800</v>
      </c>
      <c r="E1007" s="41">
        <v>41.76</v>
      </c>
      <c r="F1007" s="24">
        <f t="shared" si="105"/>
        <v>43.1034482758621</v>
      </c>
      <c r="G1007" s="25" t="s">
        <v>60</v>
      </c>
      <c r="H1007" s="26">
        <v>540000</v>
      </c>
      <c r="I1007" s="26">
        <f t="shared" si="106"/>
        <v>81000</v>
      </c>
      <c r="J1007" s="26">
        <f t="shared" si="107"/>
        <v>14040</v>
      </c>
      <c r="K1007" s="32">
        <f t="shared" si="110"/>
        <v>95040</v>
      </c>
      <c r="L1007" s="42"/>
      <c r="M1007" s="34">
        <f t="shared" si="108"/>
        <v>66528</v>
      </c>
      <c r="N1007" s="34">
        <f t="shared" si="111"/>
        <v>66528</v>
      </c>
      <c r="O1007" s="34">
        <f t="shared" si="109"/>
        <v>28512</v>
      </c>
      <c r="P1007" s="43">
        <v>44352</v>
      </c>
      <c r="Q1007" s="43">
        <v>44716</v>
      </c>
      <c r="R1007" s="20" t="s">
        <v>24</v>
      </c>
      <c r="S1007" s="37" t="s">
        <v>1274</v>
      </c>
    </row>
    <row r="1008" s="5" customFormat="1" ht="20.1" customHeight="1" spans="1:19">
      <c r="A1008" s="20">
        <v>1003</v>
      </c>
      <c r="B1008" s="20" t="s">
        <v>1993</v>
      </c>
      <c r="C1008" s="50" t="s">
        <v>3409</v>
      </c>
      <c r="D1008" s="20">
        <v>1730</v>
      </c>
      <c r="E1008" s="41">
        <v>40</v>
      </c>
      <c r="F1008" s="24">
        <f t="shared" si="105"/>
        <v>43.25</v>
      </c>
      <c r="G1008" s="25" t="s">
        <v>1995</v>
      </c>
      <c r="H1008" s="26">
        <v>519000</v>
      </c>
      <c r="I1008" s="26">
        <f t="shared" si="106"/>
        <v>77850</v>
      </c>
      <c r="J1008" s="26">
        <f t="shared" si="107"/>
        <v>13494</v>
      </c>
      <c r="K1008" s="32">
        <f t="shared" si="110"/>
        <v>91344</v>
      </c>
      <c r="L1008" s="42"/>
      <c r="M1008" s="34">
        <f t="shared" si="108"/>
        <v>63940.8</v>
      </c>
      <c r="N1008" s="34">
        <f t="shared" si="111"/>
        <v>63940.8</v>
      </c>
      <c r="O1008" s="34">
        <f t="shared" si="109"/>
        <v>27403.2</v>
      </c>
      <c r="P1008" s="43">
        <v>44349</v>
      </c>
      <c r="Q1008" s="43">
        <v>44713</v>
      </c>
      <c r="R1008" s="20" t="s">
        <v>24</v>
      </c>
      <c r="S1008" s="37" t="s">
        <v>1384</v>
      </c>
    </row>
    <row r="1009" s="5" customFormat="1" ht="20.1" customHeight="1" spans="1:19">
      <c r="A1009" s="20">
        <v>1004</v>
      </c>
      <c r="B1009" s="20" t="s">
        <v>1879</v>
      </c>
      <c r="C1009" s="50" t="s">
        <v>3410</v>
      </c>
      <c r="D1009" s="20">
        <v>850</v>
      </c>
      <c r="E1009" s="41">
        <v>22.69</v>
      </c>
      <c r="F1009" s="24">
        <f t="shared" si="105"/>
        <v>37.4614367562803</v>
      </c>
      <c r="G1009" s="25" t="s">
        <v>162</v>
      </c>
      <c r="H1009" s="26">
        <v>255000</v>
      </c>
      <c r="I1009" s="26">
        <f t="shared" si="106"/>
        <v>38250</v>
      </c>
      <c r="J1009" s="26">
        <f t="shared" si="107"/>
        <v>6630</v>
      </c>
      <c r="K1009" s="32">
        <f t="shared" si="110"/>
        <v>44880</v>
      </c>
      <c r="L1009" s="42"/>
      <c r="M1009" s="34">
        <f t="shared" si="108"/>
        <v>31416</v>
      </c>
      <c r="N1009" s="34">
        <f t="shared" si="111"/>
        <v>31416</v>
      </c>
      <c r="O1009" s="34">
        <f t="shared" si="109"/>
        <v>13464</v>
      </c>
      <c r="P1009" s="43">
        <v>44352</v>
      </c>
      <c r="Q1009" s="43">
        <v>44716</v>
      </c>
      <c r="R1009" s="20" t="s">
        <v>24</v>
      </c>
      <c r="S1009" s="37" t="s">
        <v>1497</v>
      </c>
    </row>
    <row r="1010" s="5" customFormat="1" ht="20.1" customHeight="1" spans="1:19">
      <c r="A1010" s="20">
        <v>1005</v>
      </c>
      <c r="B1010" s="20" t="s">
        <v>1996</v>
      </c>
      <c r="C1010" s="50" t="s">
        <v>3411</v>
      </c>
      <c r="D1010" s="20">
        <v>2100</v>
      </c>
      <c r="E1010" s="41">
        <v>62.51</v>
      </c>
      <c r="F1010" s="24">
        <f t="shared" si="105"/>
        <v>33.5946248600224</v>
      </c>
      <c r="G1010" s="25" t="s">
        <v>162</v>
      </c>
      <c r="H1010" s="26">
        <v>630000</v>
      </c>
      <c r="I1010" s="26">
        <f t="shared" si="106"/>
        <v>94500</v>
      </c>
      <c r="J1010" s="26">
        <f t="shared" si="107"/>
        <v>16380</v>
      </c>
      <c r="K1010" s="32">
        <f t="shared" si="110"/>
        <v>110880</v>
      </c>
      <c r="L1010" s="42"/>
      <c r="M1010" s="34">
        <f t="shared" si="108"/>
        <v>77616</v>
      </c>
      <c r="N1010" s="34">
        <f t="shared" si="111"/>
        <v>77616</v>
      </c>
      <c r="O1010" s="34">
        <f t="shared" si="109"/>
        <v>33264</v>
      </c>
      <c r="P1010" s="43">
        <v>44364</v>
      </c>
      <c r="Q1010" s="43">
        <v>44728</v>
      </c>
      <c r="R1010" s="20" t="s">
        <v>24</v>
      </c>
      <c r="S1010" s="37" t="s">
        <v>1998</v>
      </c>
    </row>
    <row r="1011" s="5" customFormat="1" ht="20.1" customHeight="1" spans="1:19">
      <c r="A1011" s="20">
        <v>1006</v>
      </c>
      <c r="B1011" s="20" t="s">
        <v>2005</v>
      </c>
      <c r="C1011" s="50" t="s">
        <v>3412</v>
      </c>
      <c r="D1011" s="20">
        <v>2000</v>
      </c>
      <c r="E1011" s="41">
        <v>46.6</v>
      </c>
      <c r="F1011" s="24">
        <f t="shared" si="105"/>
        <v>42.9184549356223</v>
      </c>
      <c r="G1011" s="25" t="s">
        <v>60</v>
      </c>
      <c r="H1011" s="26">
        <v>600000</v>
      </c>
      <c r="I1011" s="26">
        <f t="shared" si="106"/>
        <v>90000</v>
      </c>
      <c r="J1011" s="26">
        <f t="shared" si="107"/>
        <v>15600</v>
      </c>
      <c r="K1011" s="32">
        <f t="shared" si="110"/>
        <v>105600</v>
      </c>
      <c r="L1011" s="42"/>
      <c r="M1011" s="34">
        <f t="shared" si="108"/>
        <v>73920</v>
      </c>
      <c r="N1011" s="34">
        <f t="shared" si="111"/>
        <v>73920</v>
      </c>
      <c r="O1011" s="34">
        <f t="shared" si="109"/>
        <v>31680</v>
      </c>
      <c r="P1011" s="43">
        <v>44352</v>
      </c>
      <c r="Q1011" s="43">
        <v>44716</v>
      </c>
      <c r="R1011" s="20" t="s">
        <v>27</v>
      </c>
      <c r="S1011" s="37" t="s">
        <v>1184</v>
      </c>
    </row>
    <row r="1012" s="5" customFormat="1" ht="20.1" customHeight="1" spans="1:19">
      <c r="A1012" s="20">
        <v>1007</v>
      </c>
      <c r="B1012" s="20" t="s">
        <v>2032</v>
      </c>
      <c r="C1012" s="50" t="s">
        <v>3413</v>
      </c>
      <c r="D1012" s="20">
        <v>300</v>
      </c>
      <c r="E1012" s="41">
        <v>6.88</v>
      </c>
      <c r="F1012" s="24">
        <f t="shared" si="105"/>
        <v>43.6046511627907</v>
      </c>
      <c r="G1012" s="25" t="s">
        <v>60</v>
      </c>
      <c r="H1012" s="26">
        <v>90000</v>
      </c>
      <c r="I1012" s="26">
        <f t="shared" si="106"/>
        <v>13500</v>
      </c>
      <c r="J1012" s="26">
        <f t="shared" si="107"/>
        <v>2340</v>
      </c>
      <c r="K1012" s="32">
        <f t="shared" si="110"/>
        <v>15840</v>
      </c>
      <c r="L1012" s="42"/>
      <c r="M1012" s="34">
        <f t="shared" si="108"/>
        <v>11088</v>
      </c>
      <c r="N1012" s="34">
        <f t="shared" si="111"/>
        <v>11088</v>
      </c>
      <c r="O1012" s="34">
        <f t="shared" si="109"/>
        <v>4752</v>
      </c>
      <c r="P1012" s="43">
        <v>44355</v>
      </c>
      <c r="Q1012" s="43">
        <v>44719</v>
      </c>
      <c r="R1012" s="20" t="s">
        <v>24</v>
      </c>
      <c r="S1012" s="37" t="s">
        <v>163</v>
      </c>
    </row>
    <row r="1013" s="5" customFormat="1" ht="20.1" customHeight="1" spans="1:19">
      <c r="A1013" s="20">
        <v>1008</v>
      </c>
      <c r="B1013" s="20" t="s">
        <v>3414</v>
      </c>
      <c r="C1013" s="50" t="s">
        <v>3415</v>
      </c>
      <c r="D1013" s="20">
        <v>1300</v>
      </c>
      <c r="E1013" s="41">
        <v>41.7</v>
      </c>
      <c r="F1013" s="24">
        <f t="shared" si="105"/>
        <v>31.1750599520384</v>
      </c>
      <c r="G1013" s="25" t="s">
        <v>64</v>
      </c>
      <c r="H1013" s="26">
        <v>390000</v>
      </c>
      <c r="I1013" s="26">
        <f t="shared" si="106"/>
        <v>58500</v>
      </c>
      <c r="J1013" s="26">
        <f t="shared" si="107"/>
        <v>10140</v>
      </c>
      <c r="K1013" s="32">
        <f t="shared" si="110"/>
        <v>68640</v>
      </c>
      <c r="L1013" s="42"/>
      <c r="M1013" s="34">
        <f t="shared" si="108"/>
        <v>48048</v>
      </c>
      <c r="N1013" s="34">
        <f t="shared" si="111"/>
        <v>48048</v>
      </c>
      <c r="O1013" s="34">
        <f t="shared" si="109"/>
        <v>20592</v>
      </c>
      <c r="P1013" s="43">
        <v>44356</v>
      </c>
      <c r="Q1013" s="43">
        <v>44720</v>
      </c>
      <c r="R1013" s="20" t="s">
        <v>24</v>
      </c>
      <c r="S1013" s="37" t="s">
        <v>1159</v>
      </c>
    </row>
    <row r="1014" s="5" customFormat="1" ht="20.1" customHeight="1" spans="1:19">
      <c r="A1014" s="20">
        <v>1009</v>
      </c>
      <c r="B1014" s="20" t="s">
        <v>2023</v>
      </c>
      <c r="C1014" s="50" t="s">
        <v>3416</v>
      </c>
      <c r="D1014" s="20">
        <v>2000</v>
      </c>
      <c r="E1014" s="41">
        <v>47.19</v>
      </c>
      <c r="F1014" s="24">
        <f t="shared" si="105"/>
        <v>42.3818605636787</v>
      </c>
      <c r="G1014" s="25" t="s">
        <v>60</v>
      </c>
      <c r="H1014" s="26">
        <v>600000</v>
      </c>
      <c r="I1014" s="26">
        <f t="shared" si="106"/>
        <v>90000</v>
      </c>
      <c r="J1014" s="26">
        <f t="shared" si="107"/>
        <v>15600</v>
      </c>
      <c r="K1014" s="32">
        <f t="shared" si="110"/>
        <v>105600</v>
      </c>
      <c r="L1014" s="42"/>
      <c r="M1014" s="34">
        <f t="shared" si="108"/>
        <v>73920</v>
      </c>
      <c r="N1014" s="34">
        <f t="shared" si="111"/>
        <v>73920</v>
      </c>
      <c r="O1014" s="34">
        <f t="shared" si="109"/>
        <v>31680</v>
      </c>
      <c r="P1014" s="43">
        <v>44352</v>
      </c>
      <c r="Q1014" s="43">
        <v>44716</v>
      </c>
      <c r="R1014" s="20" t="s">
        <v>24</v>
      </c>
      <c r="S1014" s="37" t="s">
        <v>2025</v>
      </c>
    </row>
    <row r="1015" s="5" customFormat="1" ht="20.1" customHeight="1" spans="1:19">
      <c r="A1015" s="20">
        <v>1010</v>
      </c>
      <c r="B1015" s="20" t="s">
        <v>2026</v>
      </c>
      <c r="C1015" s="50" t="s">
        <v>3417</v>
      </c>
      <c r="D1015" s="20">
        <v>600</v>
      </c>
      <c r="E1015" s="41">
        <v>18.25</v>
      </c>
      <c r="F1015" s="24">
        <f t="shared" si="105"/>
        <v>32.8767123287671</v>
      </c>
      <c r="G1015" s="25" t="s">
        <v>60</v>
      </c>
      <c r="H1015" s="26">
        <v>180000</v>
      </c>
      <c r="I1015" s="26">
        <f t="shared" si="106"/>
        <v>27000</v>
      </c>
      <c r="J1015" s="26">
        <f t="shared" si="107"/>
        <v>4680</v>
      </c>
      <c r="K1015" s="32">
        <f t="shared" si="110"/>
        <v>31680</v>
      </c>
      <c r="L1015" s="42"/>
      <c r="M1015" s="34">
        <f t="shared" si="108"/>
        <v>22176</v>
      </c>
      <c r="N1015" s="34">
        <f t="shared" si="111"/>
        <v>22176</v>
      </c>
      <c r="O1015" s="34">
        <f t="shared" si="109"/>
        <v>9504</v>
      </c>
      <c r="P1015" s="43">
        <v>44355</v>
      </c>
      <c r="Q1015" s="43">
        <v>44719</v>
      </c>
      <c r="R1015" s="20" t="s">
        <v>24</v>
      </c>
      <c r="S1015" s="37" t="s">
        <v>1277</v>
      </c>
    </row>
    <row r="1016" s="5" customFormat="1" ht="20.1" customHeight="1" spans="1:19">
      <c r="A1016" s="20">
        <v>1011</v>
      </c>
      <c r="B1016" s="20" t="s">
        <v>2026</v>
      </c>
      <c r="C1016" s="50" t="s">
        <v>3418</v>
      </c>
      <c r="D1016" s="20">
        <v>1000</v>
      </c>
      <c r="E1016" s="41">
        <v>28.38</v>
      </c>
      <c r="F1016" s="24">
        <f t="shared" si="105"/>
        <v>35.2360817477097</v>
      </c>
      <c r="G1016" s="25" t="s">
        <v>60</v>
      </c>
      <c r="H1016" s="26">
        <v>300000</v>
      </c>
      <c r="I1016" s="26">
        <f t="shared" si="106"/>
        <v>45000</v>
      </c>
      <c r="J1016" s="26">
        <f t="shared" si="107"/>
        <v>7800</v>
      </c>
      <c r="K1016" s="32">
        <f t="shared" si="110"/>
        <v>52800</v>
      </c>
      <c r="L1016" s="42"/>
      <c r="M1016" s="34">
        <f t="shared" si="108"/>
        <v>36960</v>
      </c>
      <c r="N1016" s="34">
        <f t="shared" si="111"/>
        <v>36960</v>
      </c>
      <c r="O1016" s="34">
        <f t="shared" si="109"/>
        <v>15840</v>
      </c>
      <c r="P1016" s="43">
        <v>44355</v>
      </c>
      <c r="Q1016" s="43">
        <v>44719</v>
      </c>
      <c r="R1016" s="20" t="s">
        <v>24</v>
      </c>
      <c r="S1016" s="37" t="s">
        <v>1277</v>
      </c>
    </row>
    <row r="1017" s="5" customFormat="1" ht="20.1" customHeight="1" spans="1:19">
      <c r="A1017" s="20">
        <v>1012</v>
      </c>
      <c r="B1017" s="20" t="s">
        <v>2029</v>
      </c>
      <c r="C1017" s="50" t="s">
        <v>3419</v>
      </c>
      <c r="D1017" s="20">
        <v>300</v>
      </c>
      <c r="E1017" s="41">
        <v>7.1</v>
      </c>
      <c r="F1017" s="24">
        <f t="shared" si="105"/>
        <v>42.2535211267606</v>
      </c>
      <c r="G1017" s="25" t="s">
        <v>64</v>
      </c>
      <c r="H1017" s="26">
        <v>90000</v>
      </c>
      <c r="I1017" s="26">
        <f t="shared" si="106"/>
        <v>13500</v>
      </c>
      <c r="J1017" s="26">
        <f t="shared" si="107"/>
        <v>2340</v>
      </c>
      <c r="K1017" s="32">
        <f t="shared" si="110"/>
        <v>15840</v>
      </c>
      <c r="L1017" s="42"/>
      <c r="M1017" s="34">
        <f t="shared" si="108"/>
        <v>11088</v>
      </c>
      <c r="N1017" s="34">
        <f t="shared" si="111"/>
        <v>11088</v>
      </c>
      <c r="O1017" s="34">
        <f t="shared" si="109"/>
        <v>4752</v>
      </c>
      <c r="P1017" s="43">
        <v>44361</v>
      </c>
      <c r="Q1017" s="43">
        <v>44725</v>
      </c>
      <c r="R1017" s="20" t="s">
        <v>26</v>
      </c>
      <c r="S1017" s="37" t="s">
        <v>2031</v>
      </c>
    </row>
    <row r="1018" s="5" customFormat="1" ht="20.1" customHeight="1" spans="1:19">
      <c r="A1018" s="20">
        <v>1013</v>
      </c>
      <c r="B1018" s="20" t="s">
        <v>1874</v>
      </c>
      <c r="C1018" s="50" t="s">
        <v>3420</v>
      </c>
      <c r="D1018" s="20">
        <v>1950</v>
      </c>
      <c r="E1018" s="41">
        <v>44.4</v>
      </c>
      <c r="F1018" s="24">
        <f t="shared" si="105"/>
        <v>43.9189189189189</v>
      </c>
      <c r="G1018" s="25" t="s">
        <v>60</v>
      </c>
      <c r="H1018" s="26">
        <v>585000</v>
      </c>
      <c r="I1018" s="26">
        <f t="shared" si="106"/>
        <v>87750</v>
      </c>
      <c r="J1018" s="26">
        <f t="shared" si="107"/>
        <v>15210</v>
      </c>
      <c r="K1018" s="32">
        <f t="shared" si="110"/>
        <v>102960</v>
      </c>
      <c r="L1018" s="42"/>
      <c r="M1018" s="34">
        <f t="shared" si="108"/>
        <v>72072</v>
      </c>
      <c r="N1018" s="34">
        <f t="shared" si="111"/>
        <v>72072</v>
      </c>
      <c r="O1018" s="34">
        <f t="shared" si="109"/>
        <v>30888</v>
      </c>
      <c r="P1018" s="43">
        <v>44356</v>
      </c>
      <c r="Q1018" s="43">
        <v>44720</v>
      </c>
      <c r="R1018" s="20" t="s">
        <v>24</v>
      </c>
      <c r="S1018" s="37" t="s">
        <v>1774</v>
      </c>
    </row>
    <row r="1019" s="5" customFormat="1" ht="20.1" customHeight="1" spans="1:19">
      <c r="A1019" s="20">
        <v>1014</v>
      </c>
      <c r="B1019" s="20" t="s">
        <v>3421</v>
      </c>
      <c r="C1019" s="50" t="s">
        <v>3422</v>
      </c>
      <c r="D1019" s="20">
        <v>1000</v>
      </c>
      <c r="E1019" s="41">
        <v>29.7</v>
      </c>
      <c r="F1019" s="24">
        <f t="shared" si="105"/>
        <v>33.6700336700337</v>
      </c>
      <c r="G1019" s="25" t="s">
        <v>60</v>
      </c>
      <c r="H1019" s="26">
        <v>300000</v>
      </c>
      <c r="I1019" s="26">
        <f t="shared" si="106"/>
        <v>45000</v>
      </c>
      <c r="J1019" s="26">
        <f t="shared" si="107"/>
        <v>7800</v>
      </c>
      <c r="K1019" s="32">
        <f t="shared" si="110"/>
        <v>52800</v>
      </c>
      <c r="L1019" s="42"/>
      <c r="M1019" s="34">
        <f t="shared" si="108"/>
        <v>36960</v>
      </c>
      <c r="N1019" s="34">
        <f t="shared" si="111"/>
        <v>36960</v>
      </c>
      <c r="O1019" s="34">
        <f t="shared" si="109"/>
        <v>15840</v>
      </c>
      <c r="P1019" s="43">
        <v>44356</v>
      </c>
      <c r="Q1019" s="43">
        <v>44720</v>
      </c>
      <c r="R1019" s="20" t="s">
        <v>24</v>
      </c>
      <c r="S1019" s="37" t="s">
        <v>1268</v>
      </c>
    </row>
    <row r="1020" s="5" customFormat="1" ht="20.1" customHeight="1" spans="1:19">
      <c r="A1020" s="20">
        <v>1015</v>
      </c>
      <c r="B1020" s="20" t="s">
        <v>1815</v>
      </c>
      <c r="C1020" s="50" t="s">
        <v>3423</v>
      </c>
      <c r="D1020" s="20">
        <v>1000</v>
      </c>
      <c r="E1020" s="41">
        <v>27.82</v>
      </c>
      <c r="F1020" s="24">
        <f t="shared" si="105"/>
        <v>35.9453630481668</v>
      </c>
      <c r="G1020" s="25" t="s">
        <v>60</v>
      </c>
      <c r="H1020" s="26">
        <v>300000</v>
      </c>
      <c r="I1020" s="26">
        <f t="shared" si="106"/>
        <v>45000</v>
      </c>
      <c r="J1020" s="26">
        <f t="shared" si="107"/>
        <v>7800</v>
      </c>
      <c r="K1020" s="32">
        <f t="shared" si="110"/>
        <v>52800</v>
      </c>
      <c r="L1020" s="42"/>
      <c r="M1020" s="34">
        <f t="shared" si="108"/>
        <v>36960</v>
      </c>
      <c r="N1020" s="34">
        <f t="shared" si="111"/>
        <v>36960</v>
      </c>
      <c r="O1020" s="34">
        <f t="shared" si="109"/>
        <v>15840</v>
      </c>
      <c r="P1020" s="43">
        <v>44352</v>
      </c>
      <c r="Q1020" s="43">
        <v>44716</v>
      </c>
      <c r="R1020" s="20" t="s">
        <v>27</v>
      </c>
      <c r="S1020" s="37" t="s">
        <v>2036</v>
      </c>
    </row>
    <row r="1021" s="5" customFormat="1" ht="20.1" customHeight="1" spans="1:19">
      <c r="A1021" s="20">
        <v>1016</v>
      </c>
      <c r="B1021" s="20" t="s">
        <v>2034</v>
      </c>
      <c r="C1021" s="50" t="s">
        <v>3424</v>
      </c>
      <c r="D1021" s="20">
        <v>1500</v>
      </c>
      <c r="E1021" s="41">
        <v>51.06</v>
      </c>
      <c r="F1021" s="24">
        <f t="shared" si="105"/>
        <v>29.3772032902468</v>
      </c>
      <c r="G1021" s="25" t="s">
        <v>60</v>
      </c>
      <c r="H1021" s="26">
        <v>450000</v>
      </c>
      <c r="I1021" s="26">
        <f t="shared" si="106"/>
        <v>67500</v>
      </c>
      <c r="J1021" s="26">
        <f t="shared" si="107"/>
        <v>11700</v>
      </c>
      <c r="K1021" s="32">
        <f t="shared" si="110"/>
        <v>79200</v>
      </c>
      <c r="L1021" s="42"/>
      <c r="M1021" s="34">
        <f t="shared" si="108"/>
        <v>55440</v>
      </c>
      <c r="N1021" s="34">
        <f t="shared" si="111"/>
        <v>55440</v>
      </c>
      <c r="O1021" s="34">
        <f t="shared" si="109"/>
        <v>23760</v>
      </c>
      <c r="P1021" s="43">
        <v>44355</v>
      </c>
      <c r="Q1021" s="43">
        <v>44719</v>
      </c>
      <c r="R1021" s="20" t="s">
        <v>27</v>
      </c>
      <c r="S1021" s="37" t="s">
        <v>2036</v>
      </c>
    </row>
    <row r="1022" s="5" customFormat="1" ht="20.1" customHeight="1" spans="1:19">
      <c r="A1022" s="20">
        <v>1017</v>
      </c>
      <c r="B1022" s="20" t="s">
        <v>2039</v>
      </c>
      <c r="C1022" s="50" t="s">
        <v>3425</v>
      </c>
      <c r="D1022" s="20">
        <v>600</v>
      </c>
      <c r="E1022" s="41">
        <v>22.55</v>
      </c>
      <c r="F1022" s="24">
        <f t="shared" si="105"/>
        <v>26.6075388026608</v>
      </c>
      <c r="G1022" s="25" t="s">
        <v>60</v>
      </c>
      <c r="H1022" s="26">
        <v>180000</v>
      </c>
      <c r="I1022" s="26">
        <f t="shared" si="106"/>
        <v>27000</v>
      </c>
      <c r="J1022" s="26">
        <f t="shared" si="107"/>
        <v>4680</v>
      </c>
      <c r="K1022" s="32">
        <f t="shared" si="110"/>
        <v>31680</v>
      </c>
      <c r="L1022" s="42"/>
      <c r="M1022" s="34">
        <f t="shared" si="108"/>
        <v>22176</v>
      </c>
      <c r="N1022" s="34">
        <f t="shared" si="111"/>
        <v>22176</v>
      </c>
      <c r="O1022" s="34">
        <f t="shared" si="109"/>
        <v>9504</v>
      </c>
      <c r="P1022" s="43">
        <v>44348</v>
      </c>
      <c r="Q1022" s="43">
        <v>44712</v>
      </c>
      <c r="R1022" s="29" t="s">
        <v>95</v>
      </c>
      <c r="S1022" s="37" t="s">
        <v>1957</v>
      </c>
    </row>
    <row r="1023" s="5" customFormat="1" ht="20.1" customHeight="1" spans="1:19">
      <c r="A1023" s="20">
        <v>1018</v>
      </c>
      <c r="B1023" s="20" t="s">
        <v>2146</v>
      </c>
      <c r="C1023" s="50" t="s">
        <v>3426</v>
      </c>
      <c r="D1023" s="20">
        <v>2000</v>
      </c>
      <c r="E1023" s="41">
        <v>45.98</v>
      </c>
      <c r="F1023" s="24">
        <f t="shared" si="105"/>
        <v>43.4971726837756</v>
      </c>
      <c r="G1023" s="25" t="s">
        <v>60</v>
      </c>
      <c r="H1023" s="26">
        <v>600000</v>
      </c>
      <c r="I1023" s="26">
        <f t="shared" si="106"/>
        <v>90000</v>
      </c>
      <c r="J1023" s="26">
        <f t="shared" si="107"/>
        <v>15600</v>
      </c>
      <c r="K1023" s="32">
        <f t="shared" si="110"/>
        <v>105600</v>
      </c>
      <c r="L1023" s="42"/>
      <c r="M1023" s="34">
        <f t="shared" si="108"/>
        <v>73920</v>
      </c>
      <c r="N1023" s="34">
        <f t="shared" si="111"/>
        <v>73920</v>
      </c>
      <c r="O1023" s="34">
        <f t="shared" si="109"/>
        <v>31680</v>
      </c>
      <c r="P1023" s="43">
        <v>44352</v>
      </c>
      <c r="Q1023" s="43">
        <v>44716</v>
      </c>
      <c r="R1023" s="20" t="s">
        <v>24</v>
      </c>
      <c r="S1023" s="37" t="s">
        <v>1779</v>
      </c>
    </row>
    <row r="1024" s="5" customFormat="1" ht="20.1" customHeight="1" spans="1:19">
      <c r="A1024" s="20">
        <v>1019</v>
      </c>
      <c r="B1024" s="20" t="s">
        <v>2046</v>
      </c>
      <c r="C1024" s="50" t="s">
        <v>3427</v>
      </c>
      <c r="D1024" s="20">
        <v>1000</v>
      </c>
      <c r="E1024" s="41">
        <v>34.71</v>
      </c>
      <c r="F1024" s="24">
        <f t="shared" si="105"/>
        <v>28.8101411696917</v>
      </c>
      <c r="G1024" s="25" t="s">
        <v>64</v>
      </c>
      <c r="H1024" s="26">
        <v>300000</v>
      </c>
      <c r="I1024" s="26">
        <f t="shared" si="106"/>
        <v>45000</v>
      </c>
      <c r="J1024" s="26">
        <f t="shared" si="107"/>
        <v>7800</v>
      </c>
      <c r="K1024" s="32">
        <f t="shared" si="110"/>
        <v>52800</v>
      </c>
      <c r="L1024" s="42"/>
      <c r="M1024" s="34">
        <f t="shared" si="108"/>
        <v>36960</v>
      </c>
      <c r="N1024" s="34">
        <f t="shared" si="111"/>
        <v>36960</v>
      </c>
      <c r="O1024" s="34">
        <f t="shared" si="109"/>
        <v>15840</v>
      </c>
      <c r="P1024" s="43">
        <v>44367</v>
      </c>
      <c r="Q1024" s="43">
        <v>44731</v>
      </c>
      <c r="R1024" s="20" t="s">
        <v>26</v>
      </c>
      <c r="S1024" s="37" t="s">
        <v>1563</v>
      </c>
    </row>
    <row r="1025" s="5" customFormat="1" ht="20.1" customHeight="1" spans="1:19">
      <c r="A1025" s="20">
        <v>1020</v>
      </c>
      <c r="B1025" s="20" t="s">
        <v>2048</v>
      </c>
      <c r="C1025" s="50" t="s">
        <v>3428</v>
      </c>
      <c r="D1025" s="20">
        <v>1200</v>
      </c>
      <c r="E1025" s="41">
        <v>32.58</v>
      </c>
      <c r="F1025" s="24">
        <f t="shared" si="105"/>
        <v>36.8324125230203</v>
      </c>
      <c r="G1025" s="25" t="s">
        <v>60</v>
      </c>
      <c r="H1025" s="26">
        <v>360000</v>
      </c>
      <c r="I1025" s="26">
        <f t="shared" si="106"/>
        <v>54000</v>
      </c>
      <c r="J1025" s="26">
        <f t="shared" si="107"/>
        <v>9360</v>
      </c>
      <c r="K1025" s="32">
        <f t="shared" si="110"/>
        <v>63360</v>
      </c>
      <c r="L1025" s="42"/>
      <c r="M1025" s="34">
        <f t="shared" si="108"/>
        <v>44352</v>
      </c>
      <c r="N1025" s="34">
        <f t="shared" si="111"/>
        <v>44352</v>
      </c>
      <c r="O1025" s="34">
        <f t="shared" si="109"/>
        <v>19008</v>
      </c>
      <c r="P1025" s="43">
        <v>44362</v>
      </c>
      <c r="Q1025" s="43">
        <v>44726</v>
      </c>
      <c r="R1025" s="20" t="s">
        <v>24</v>
      </c>
      <c r="S1025" s="37" t="s">
        <v>1277</v>
      </c>
    </row>
    <row r="1026" s="5" customFormat="1" ht="20.1" customHeight="1" spans="1:19">
      <c r="A1026" s="20">
        <v>1021</v>
      </c>
      <c r="B1026" s="20" t="s">
        <v>2054</v>
      </c>
      <c r="C1026" s="50" t="s">
        <v>3429</v>
      </c>
      <c r="D1026" s="20">
        <v>1500</v>
      </c>
      <c r="E1026" s="41">
        <v>47.5</v>
      </c>
      <c r="F1026" s="24">
        <f t="shared" si="105"/>
        <v>31.5789473684211</v>
      </c>
      <c r="G1026" s="25" t="s">
        <v>113</v>
      </c>
      <c r="H1026" s="26">
        <v>450000</v>
      </c>
      <c r="I1026" s="26">
        <f t="shared" si="106"/>
        <v>67500</v>
      </c>
      <c r="J1026" s="26">
        <f t="shared" si="107"/>
        <v>11700</v>
      </c>
      <c r="K1026" s="32">
        <f t="shared" si="110"/>
        <v>79200</v>
      </c>
      <c r="L1026" s="42"/>
      <c r="M1026" s="34">
        <f t="shared" si="108"/>
        <v>55440</v>
      </c>
      <c r="N1026" s="34">
        <f t="shared" si="111"/>
        <v>55440</v>
      </c>
      <c r="O1026" s="34">
        <f t="shared" si="109"/>
        <v>23760</v>
      </c>
      <c r="P1026" s="43">
        <v>44350</v>
      </c>
      <c r="Q1026" s="43">
        <v>44714</v>
      </c>
      <c r="R1026" s="20" t="s">
        <v>24</v>
      </c>
      <c r="S1026" s="37" t="s">
        <v>1842</v>
      </c>
    </row>
    <row r="1027" s="5" customFormat="1" ht="20.1" customHeight="1" spans="1:19">
      <c r="A1027" s="20">
        <v>1022</v>
      </c>
      <c r="B1027" s="20" t="s">
        <v>1993</v>
      </c>
      <c r="C1027" s="50" t="s">
        <v>3430</v>
      </c>
      <c r="D1027" s="20">
        <v>800</v>
      </c>
      <c r="E1027" s="41">
        <v>20</v>
      </c>
      <c r="F1027" s="24">
        <f t="shared" si="105"/>
        <v>40</v>
      </c>
      <c r="G1027" s="25" t="s">
        <v>162</v>
      </c>
      <c r="H1027" s="26">
        <v>240000</v>
      </c>
      <c r="I1027" s="26">
        <f t="shared" si="106"/>
        <v>36000</v>
      </c>
      <c r="J1027" s="26">
        <f t="shared" si="107"/>
        <v>6240</v>
      </c>
      <c r="K1027" s="32">
        <f t="shared" si="110"/>
        <v>42240</v>
      </c>
      <c r="L1027" s="42"/>
      <c r="M1027" s="34">
        <f t="shared" si="108"/>
        <v>29568</v>
      </c>
      <c r="N1027" s="34">
        <f t="shared" si="111"/>
        <v>29568</v>
      </c>
      <c r="O1027" s="34">
        <f t="shared" si="109"/>
        <v>12672</v>
      </c>
      <c r="P1027" s="43">
        <v>44349</v>
      </c>
      <c r="Q1027" s="43">
        <v>44713</v>
      </c>
      <c r="R1027" s="20" t="s">
        <v>24</v>
      </c>
      <c r="S1027" s="37" t="s">
        <v>1384</v>
      </c>
    </row>
    <row r="1028" s="5" customFormat="1" ht="20.1" customHeight="1" spans="1:19">
      <c r="A1028" s="20">
        <v>1023</v>
      </c>
      <c r="B1028" s="20" t="s">
        <v>3431</v>
      </c>
      <c r="C1028" s="50" t="s">
        <v>3432</v>
      </c>
      <c r="D1028" s="20">
        <v>700</v>
      </c>
      <c r="E1028" s="41">
        <v>23.2</v>
      </c>
      <c r="F1028" s="24">
        <f t="shared" si="105"/>
        <v>30.1724137931034</v>
      </c>
      <c r="G1028" s="25" t="s">
        <v>60</v>
      </c>
      <c r="H1028" s="26">
        <v>210000</v>
      </c>
      <c r="I1028" s="26">
        <f t="shared" si="106"/>
        <v>31500</v>
      </c>
      <c r="J1028" s="26">
        <f t="shared" si="107"/>
        <v>5460</v>
      </c>
      <c r="K1028" s="32">
        <f t="shared" si="110"/>
        <v>36960</v>
      </c>
      <c r="L1028" s="42"/>
      <c r="M1028" s="34">
        <f t="shared" si="108"/>
        <v>25872</v>
      </c>
      <c r="N1028" s="34">
        <f t="shared" si="111"/>
        <v>25872</v>
      </c>
      <c r="O1028" s="34">
        <f t="shared" si="109"/>
        <v>11088</v>
      </c>
      <c r="P1028" s="43">
        <v>44372</v>
      </c>
      <c r="Q1028" s="43">
        <v>44736</v>
      </c>
      <c r="R1028" s="20" t="s">
        <v>24</v>
      </c>
      <c r="S1028" s="37" t="s">
        <v>3433</v>
      </c>
    </row>
    <row r="1029" s="5" customFormat="1" ht="20.1" customHeight="1" spans="1:19">
      <c r="A1029" s="20">
        <v>1024</v>
      </c>
      <c r="B1029" s="20" t="s">
        <v>1777</v>
      </c>
      <c r="C1029" s="50" t="s">
        <v>3434</v>
      </c>
      <c r="D1029" s="20">
        <v>1800</v>
      </c>
      <c r="E1029" s="41">
        <v>57</v>
      </c>
      <c r="F1029" s="24">
        <f t="shared" si="105"/>
        <v>31.5789473684211</v>
      </c>
      <c r="G1029" s="25" t="s">
        <v>162</v>
      </c>
      <c r="H1029" s="26">
        <v>540000</v>
      </c>
      <c r="I1029" s="26">
        <f t="shared" si="106"/>
        <v>81000</v>
      </c>
      <c r="J1029" s="26">
        <f t="shared" si="107"/>
        <v>14040</v>
      </c>
      <c r="K1029" s="32">
        <f t="shared" si="110"/>
        <v>95040</v>
      </c>
      <c r="L1029" s="42"/>
      <c r="M1029" s="34">
        <f t="shared" si="108"/>
        <v>66528</v>
      </c>
      <c r="N1029" s="34">
        <f t="shared" si="111"/>
        <v>66528</v>
      </c>
      <c r="O1029" s="34">
        <f t="shared" si="109"/>
        <v>28512</v>
      </c>
      <c r="P1029" s="43">
        <v>44352</v>
      </c>
      <c r="Q1029" s="43">
        <v>44716</v>
      </c>
      <c r="R1029" s="20" t="s">
        <v>24</v>
      </c>
      <c r="S1029" s="37" t="s">
        <v>1779</v>
      </c>
    </row>
    <row r="1030" s="5" customFormat="1" ht="20.1" customHeight="1" spans="1:19">
      <c r="A1030" s="20">
        <v>1025</v>
      </c>
      <c r="B1030" s="20" t="s">
        <v>1883</v>
      </c>
      <c r="C1030" s="50" t="s">
        <v>3435</v>
      </c>
      <c r="D1030" s="20">
        <v>1250</v>
      </c>
      <c r="E1030" s="41">
        <v>29.5</v>
      </c>
      <c r="F1030" s="24">
        <f t="shared" ref="F1030:F1071" si="112">D1030/E1030</f>
        <v>42.3728813559322</v>
      </c>
      <c r="G1030" s="25" t="s">
        <v>60</v>
      </c>
      <c r="H1030" s="26">
        <v>375000</v>
      </c>
      <c r="I1030" s="26">
        <f t="shared" ref="I1030:I1071" si="113">H1030*15%</f>
        <v>56250</v>
      </c>
      <c r="J1030" s="26">
        <f t="shared" ref="J1030:J1071" si="114">H1030*2.6%</f>
        <v>9750</v>
      </c>
      <c r="K1030" s="32">
        <f t="shared" si="110"/>
        <v>66000</v>
      </c>
      <c r="L1030" s="42"/>
      <c r="M1030" s="34">
        <f t="shared" ref="M1030:M1071" si="115">K1030*0.7</f>
        <v>46200</v>
      </c>
      <c r="N1030" s="34">
        <f t="shared" si="111"/>
        <v>46200</v>
      </c>
      <c r="O1030" s="34">
        <f t="shared" ref="O1030:O1071" si="116">K1030*0.3</f>
        <v>19800</v>
      </c>
      <c r="P1030" s="43">
        <v>44356</v>
      </c>
      <c r="Q1030" s="43">
        <v>44720</v>
      </c>
      <c r="R1030" s="20" t="s">
        <v>24</v>
      </c>
      <c r="S1030" s="37" t="s">
        <v>1274</v>
      </c>
    </row>
    <row r="1031" s="5" customFormat="1" ht="20.1" customHeight="1" spans="1:19">
      <c r="A1031" s="20">
        <v>1026</v>
      </c>
      <c r="B1031" s="20" t="s">
        <v>1883</v>
      </c>
      <c r="C1031" s="50" t="s">
        <v>3436</v>
      </c>
      <c r="D1031" s="20">
        <v>1200</v>
      </c>
      <c r="E1031" s="41">
        <v>27.52</v>
      </c>
      <c r="F1031" s="24">
        <f t="shared" si="112"/>
        <v>43.6046511627907</v>
      </c>
      <c r="G1031" s="25" t="s">
        <v>60</v>
      </c>
      <c r="H1031" s="26">
        <v>360000</v>
      </c>
      <c r="I1031" s="26">
        <f t="shared" si="113"/>
        <v>54000</v>
      </c>
      <c r="J1031" s="26">
        <f t="shared" si="114"/>
        <v>9360</v>
      </c>
      <c r="K1031" s="32">
        <f t="shared" ref="K1031:K1071" si="117">I1031+J1031</f>
        <v>63360</v>
      </c>
      <c r="L1031" s="42"/>
      <c r="M1031" s="34">
        <f t="shared" si="115"/>
        <v>44352</v>
      </c>
      <c r="N1031" s="34">
        <f t="shared" ref="N1031:N1072" si="118">L1031+M1031</f>
        <v>44352</v>
      </c>
      <c r="O1031" s="34">
        <f t="shared" si="116"/>
        <v>19008</v>
      </c>
      <c r="P1031" s="43">
        <v>44356</v>
      </c>
      <c r="Q1031" s="43">
        <v>44720</v>
      </c>
      <c r="R1031" s="20" t="s">
        <v>24</v>
      </c>
      <c r="S1031" s="37" t="s">
        <v>1274</v>
      </c>
    </row>
    <row r="1032" s="5" customFormat="1" ht="20.1" customHeight="1" spans="1:19">
      <c r="A1032" s="20">
        <v>1027</v>
      </c>
      <c r="B1032" s="20" t="s">
        <v>2064</v>
      </c>
      <c r="C1032" s="50" t="s">
        <v>3437</v>
      </c>
      <c r="D1032" s="20">
        <v>777</v>
      </c>
      <c r="E1032" s="41">
        <v>20.42</v>
      </c>
      <c r="F1032" s="24">
        <f t="shared" si="112"/>
        <v>38.050930460333</v>
      </c>
      <c r="G1032" s="25" t="s">
        <v>162</v>
      </c>
      <c r="H1032" s="26">
        <v>233100</v>
      </c>
      <c r="I1032" s="26">
        <f t="shared" si="113"/>
        <v>34965</v>
      </c>
      <c r="J1032" s="26">
        <f t="shared" si="114"/>
        <v>6060.6</v>
      </c>
      <c r="K1032" s="32">
        <f t="shared" si="117"/>
        <v>41025.6</v>
      </c>
      <c r="L1032" s="42"/>
      <c r="M1032" s="34">
        <f t="shared" si="115"/>
        <v>28717.92</v>
      </c>
      <c r="N1032" s="34">
        <f t="shared" si="118"/>
        <v>28717.92</v>
      </c>
      <c r="O1032" s="34">
        <f t="shared" si="116"/>
        <v>12307.68</v>
      </c>
      <c r="P1032" s="43">
        <v>44356</v>
      </c>
      <c r="Q1032" s="43">
        <v>44720</v>
      </c>
      <c r="R1032" s="20" t="s">
        <v>24</v>
      </c>
      <c r="S1032" s="37" t="s">
        <v>1248</v>
      </c>
    </row>
    <row r="1033" s="5" customFormat="1" ht="20.1" customHeight="1" spans="1:19">
      <c r="A1033" s="20">
        <v>1028</v>
      </c>
      <c r="B1033" s="20" t="s">
        <v>2050</v>
      </c>
      <c r="C1033" s="50" t="s">
        <v>3438</v>
      </c>
      <c r="D1033" s="20">
        <v>600</v>
      </c>
      <c r="E1033" s="41">
        <v>21.74</v>
      </c>
      <c r="F1033" s="24">
        <f t="shared" si="112"/>
        <v>27.5988960441582</v>
      </c>
      <c r="G1033" s="25" t="s">
        <v>60</v>
      </c>
      <c r="H1033" s="26">
        <v>180000</v>
      </c>
      <c r="I1033" s="26">
        <f t="shared" si="113"/>
        <v>27000</v>
      </c>
      <c r="J1033" s="26">
        <f t="shared" si="114"/>
        <v>4680</v>
      </c>
      <c r="K1033" s="32">
        <f t="shared" si="117"/>
        <v>31680</v>
      </c>
      <c r="L1033" s="42"/>
      <c r="M1033" s="34">
        <f t="shared" si="115"/>
        <v>22176</v>
      </c>
      <c r="N1033" s="34">
        <f t="shared" si="118"/>
        <v>22176</v>
      </c>
      <c r="O1033" s="34">
        <f t="shared" si="116"/>
        <v>9504</v>
      </c>
      <c r="P1033" s="43">
        <v>44355</v>
      </c>
      <c r="Q1033" s="43">
        <v>44719</v>
      </c>
      <c r="R1033" s="20" t="s">
        <v>24</v>
      </c>
      <c r="S1033" s="37" t="s">
        <v>2052</v>
      </c>
    </row>
    <row r="1034" s="5" customFormat="1" ht="20.1" customHeight="1" spans="1:19">
      <c r="A1034" s="20">
        <v>1029</v>
      </c>
      <c r="B1034" s="20" t="s">
        <v>2067</v>
      </c>
      <c r="C1034" s="50" t="s">
        <v>3439</v>
      </c>
      <c r="D1034" s="20">
        <v>2500</v>
      </c>
      <c r="E1034" s="41">
        <v>67.06</v>
      </c>
      <c r="F1034" s="24">
        <f t="shared" si="112"/>
        <v>37.2800477184611</v>
      </c>
      <c r="G1034" s="25" t="s">
        <v>60</v>
      </c>
      <c r="H1034" s="26">
        <v>750000</v>
      </c>
      <c r="I1034" s="26">
        <f t="shared" si="113"/>
        <v>112500</v>
      </c>
      <c r="J1034" s="26">
        <f t="shared" si="114"/>
        <v>19500</v>
      </c>
      <c r="K1034" s="32">
        <f t="shared" si="117"/>
        <v>132000</v>
      </c>
      <c r="L1034" s="42"/>
      <c r="M1034" s="34">
        <f t="shared" si="115"/>
        <v>92400</v>
      </c>
      <c r="N1034" s="34">
        <f t="shared" si="118"/>
        <v>92400</v>
      </c>
      <c r="O1034" s="34">
        <f t="shared" si="116"/>
        <v>39600</v>
      </c>
      <c r="P1034" s="43">
        <v>44356</v>
      </c>
      <c r="Q1034" s="43">
        <v>44720</v>
      </c>
      <c r="R1034" s="20" t="s">
        <v>26</v>
      </c>
      <c r="S1034" s="37" t="s">
        <v>2069</v>
      </c>
    </row>
    <row r="1035" s="5" customFormat="1" ht="20.1" customHeight="1" spans="1:19">
      <c r="A1035" s="20">
        <v>1030</v>
      </c>
      <c r="B1035" s="20" t="s">
        <v>2070</v>
      </c>
      <c r="C1035" s="50" t="s">
        <v>3440</v>
      </c>
      <c r="D1035" s="20">
        <v>3200</v>
      </c>
      <c r="E1035" s="41">
        <v>77.92</v>
      </c>
      <c r="F1035" s="24">
        <f t="shared" si="112"/>
        <v>41.0677618069815</v>
      </c>
      <c r="G1035" s="25" t="s">
        <v>60</v>
      </c>
      <c r="H1035" s="26">
        <v>960000</v>
      </c>
      <c r="I1035" s="26">
        <f t="shared" si="113"/>
        <v>144000</v>
      </c>
      <c r="J1035" s="26">
        <f t="shared" si="114"/>
        <v>24960</v>
      </c>
      <c r="K1035" s="32">
        <f t="shared" si="117"/>
        <v>168960</v>
      </c>
      <c r="L1035" s="42"/>
      <c r="M1035" s="34">
        <f t="shared" si="115"/>
        <v>118272</v>
      </c>
      <c r="N1035" s="34">
        <f t="shared" si="118"/>
        <v>118272</v>
      </c>
      <c r="O1035" s="34">
        <f t="shared" si="116"/>
        <v>50688</v>
      </c>
      <c r="P1035" s="43">
        <v>44367</v>
      </c>
      <c r="Q1035" s="43">
        <v>44731</v>
      </c>
      <c r="R1035" s="20" t="s">
        <v>24</v>
      </c>
      <c r="S1035" s="37" t="s">
        <v>2072</v>
      </c>
    </row>
    <row r="1036" s="5" customFormat="1" ht="20.1" customHeight="1" spans="1:19">
      <c r="A1036" s="20">
        <v>1031</v>
      </c>
      <c r="B1036" s="20" t="s">
        <v>2074</v>
      </c>
      <c r="C1036" s="50" t="s">
        <v>3441</v>
      </c>
      <c r="D1036" s="20">
        <v>1500</v>
      </c>
      <c r="E1036" s="41">
        <v>44.99</v>
      </c>
      <c r="F1036" s="24">
        <f t="shared" si="112"/>
        <v>33.3407423871972</v>
      </c>
      <c r="G1036" s="25" t="s">
        <v>60</v>
      </c>
      <c r="H1036" s="26">
        <v>450000</v>
      </c>
      <c r="I1036" s="26">
        <f t="shared" si="113"/>
        <v>67500</v>
      </c>
      <c r="J1036" s="26">
        <f t="shared" si="114"/>
        <v>11700</v>
      </c>
      <c r="K1036" s="32">
        <f t="shared" si="117"/>
        <v>79200</v>
      </c>
      <c r="L1036" s="42"/>
      <c r="M1036" s="34">
        <f t="shared" si="115"/>
        <v>55440</v>
      </c>
      <c r="N1036" s="34">
        <f t="shared" si="118"/>
        <v>55440</v>
      </c>
      <c r="O1036" s="34">
        <f t="shared" si="116"/>
        <v>23760</v>
      </c>
      <c r="P1036" s="43">
        <v>44354</v>
      </c>
      <c r="Q1036" s="43">
        <v>44718</v>
      </c>
      <c r="R1036" s="20" t="s">
        <v>24</v>
      </c>
      <c r="S1036" s="37" t="s">
        <v>1268</v>
      </c>
    </row>
    <row r="1037" s="5" customFormat="1" ht="20.1" customHeight="1" spans="1:19">
      <c r="A1037" s="20">
        <v>1032</v>
      </c>
      <c r="B1037" s="20" t="s">
        <v>2095</v>
      </c>
      <c r="C1037" s="50" t="s">
        <v>3442</v>
      </c>
      <c r="D1037" s="20">
        <v>1000</v>
      </c>
      <c r="E1037" s="41">
        <v>24.27</v>
      </c>
      <c r="F1037" s="24">
        <f t="shared" si="112"/>
        <v>41.2031314379893</v>
      </c>
      <c r="G1037" s="25" t="s">
        <v>64</v>
      </c>
      <c r="H1037" s="26">
        <v>300000</v>
      </c>
      <c r="I1037" s="26">
        <f t="shared" si="113"/>
        <v>45000</v>
      </c>
      <c r="J1037" s="26">
        <f t="shared" si="114"/>
        <v>7800</v>
      </c>
      <c r="K1037" s="32">
        <f t="shared" si="117"/>
        <v>52800</v>
      </c>
      <c r="L1037" s="42"/>
      <c r="M1037" s="34">
        <f t="shared" si="115"/>
        <v>36960</v>
      </c>
      <c r="N1037" s="34">
        <f t="shared" si="118"/>
        <v>36960</v>
      </c>
      <c r="O1037" s="34">
        <f t="shared" si="116"/>
        <v>15840</v>
      </c>
      <c r="P1037" s="43">
        <v>44349</v>
      </c>
      <c r="Q1037" s="43">
        <v>44713</v>
      </c>
      <c r="R1037" s="20" t="s">
        <v>26</v>
      </c>
      <c r="S1037" s="37" t="s">
        <v>2097</v>
      </c>
    </row>
    <row r="1038" s="5" customFormat="1" ht="20.1" customHeight="1" spans="1:19">
      <c r="A1038" s="20">
        <v>1033</v>
      </c>
      <c r="B1038" s="20" t="s">
        <v>2076</v>
      </c>
      <c r="C1038" s="50" t="s">
        <v>3443</v>
      </c>
      <c r="D1038" s="20">
        <v>900</v>
      </c>
      <c r="E1038" s="41">
        <v>24.29</v>
      </c>
      <c r="F1038" s="24">
        <f t="shared" si="112"/>
        <v>37.0522848909016</v>
      </c>
      <c r="G1038" s="25" t="s">
        <v>70</v>
      </c>
      <c r="H1038" s="26">
        <v>270000</v>
      </c>
      <c r="I1038" s="26">
        <f t="shared" si="113"/>
        <v>40500</v>
      </c>
      <c r="J1038" s="26">
        <f t="shared" si="114"/>
        <v>7020</v>
      </c>
      <c r="K1038" s="32">
        <f t="shared" si="117"/>
        <v>47520</v>
      </c>
      <c r="L1038" s="42"/>
      <c r="M1038" s="34">
        <f t="shared" si="115"/>
        <v>33264</v>
      </c>
      <c r="N1038" s="34">
        <f t="shared" si="118"/>
        <v>33264</v>
      </c>
      <c r="O1038" s="34">
        <f t="shared" si="116"/>
        <v>14256</v>
      </c>
      <c r="P1038" s="43">
        <v>44356</v>
      </c>
      <c r="Q1038" s="43">
        <v>44720</v>
      </c>
      <c r="R1038" s="20" t="s">
        <v>24</v>
      </c>
      <c r="S1038" s="37" t="s">
        <v>163</v>
      </c>
    </row>
    <row r="1039" s="5" customFormat="1" ht="20.1" customHeight="1" spans="1:19">
      <c r="A1039" s="20">
        <v>1034</v>
      </c>
      <c r="B1039" s="20" t="s">
        <v>2081</v>
      </c>
      <c r="C1039" s="50" t="s">
        <v>3444</v>
      </c>
      <c r="D1039" s="20">
        <v>1500</v>
      </c>
      <c r="E1039" s="41">
        <v>35</v>
      </c>
      <c r="F1039" s="24">
        <f t="shared" si="112"/>
        <v>42.8571428571429</v>
      </c>
      <c r="G1039" s="25" t="s">
        <v>60</v>
      </c>
      <c r="H1039" s="26">
        <v>450000</v>
      </c>
      <c r="I1039" s="26">
        <f t="shared" si="113"/>
        <v>67500</v>
      </c>
      <c r="J1039" s="26">
        <f t="shared" si="114"/>
        <v>11700</v>
      </c>
      <c r="K1039" s="32">
        <f t="shared" si="117"/>
        <v>79200</v>
      </c>
      <c r="L1039" s="42"/>
      <c r="M1039" s="34">
        <f t="shared" si="115"/>
        <v>55440</v>
      </c>
      <c r="N1039" s="34">
        <f t="shared" si="118"/>
        <v>55440</v>
      </c>
      <c r="O1039" s="34">
        <f t="shared" si="116"/>
        <v>23760</v>
      </c>
      <c r="P1039" s="43">
        <v>44352</v>
      </c>
      <c r="Q1039" s="43">
        <v>44716</v>
      </c>
      <c r="R1039" s="20" t="s">
        <v>24</v>
      </c>
      <c r="S1039" s="37" t="s">
        <v>2083</v>
      </c>
    </row>
    <row r="1040" s="5" customFormat="1" ht="20.1" customHeight="1" spans="1:19">
      <c r="A1040" s="20">
        <v>1035</v>
      </c>
      <c r="B1040" s="20" t="s">
        <v>2084</v>
      </c>
      <c r="C1040" s="50" t="s">
        <v>3445</v>
      </c>
      <c r="D1040" s="20">
        <v>1000</v>
      </c>
      <c r="E1040" s="41">
        <v>23.53</v>
      </c>
      <c r="F1040" s="24">
        <f t="shared" si="112"/>
        <v>42.4989375265618</v>
      </c>
      <c r="G1040" s="25" t="s">
        <v>60</v>
      </c>
      <c r="H1040" s="26">
        <v>300000</v>
      </c>
      <c r="I1040" s="26">
        <f t="shared" si="113"/>
        <v>45000</v>
      </c>
      <c r="J1040" s="26">
        <f t="shared" si="114"/>
        <v>7800</v>
      </c>
      <c r="K1040" s="32">
        <f t="shared" si="117"/>
        <v>52800</v>
      </c>
      <c r="L1040" s="42"/>
      <c r="M1040" s="34">
        <f t="shared" si="115"/>
        <v>36960</v>
      </c>
      <c r="N1040" s="34">
        <f t="shared" si="118"/>
        <v>36960</v>
      </c>
      <c r="O1040" s="34">
        <f t="shared" si="116"/>
        <v>15840</v>
      </c>
      <c r="P1040" s="43">
        <v>44352</v>
      </c>
      <c r="Q1040" s="43">
        <v>44716</v>
      </c>
      <c r="R1040" s="20" t="s">
        <v>24</v>
      </c>
      <c r="S1040" s="37" t="s">
        <v>1395</v>
      </c>
    </row>
    <row r="1041" s="5" customFormat="1" ht="20.1" customHeight="1" spans="1:19">
      <c r="A1041" s="20">
        <v>1036</v>
      </c>
      <c r="B1041" s="20" t="s">
        <v>2086</v>
      </c>
      <c r="C1041" s="50" t="s">
        <v>3446</v>
      </c>
      <c r="D1041" s="20">
        <v>1500</v>
      </c>
      <c r="E1041" s="41">
        <v>43.63</v>
      </c>
      <c r="F1041" s="24">
        <f t="shared" si="112"/>
        <v>34.3800137520055</v>
      </c>
      <c r="G1041" s="25" t="s">
        <v>60</v>
      </c>
      <c r="H1041" s="26">
        <v>450000</v>
      </c>
      <c r="I1041" s="26">
        <f t="shared" si="113"/>
        <v>67500</v>
      </c>
      <c r="J1041" s="26">
        <f t="shared" si="114"/>
        <v>11700</v>
      </c>
      <c r="K1041" s="32">
        <f t="shared" si="117"/>
        <v>79200</v>
      </c>
      <c r="L1041" s="42"/>
      <c r="M1041" s="34">
        <f t="shared" si="115"/>
        <v>55440</v>
      </c>
      <c r="N1041" s="34">
        <f t="shared" si="118"/>
        <v>55440</v>
      </c>
      <c r="O1041" s="34">
        <f t="shared" si="116"/>
        <v>23760</v>
      </c>
      <c r="P1041" s="43">
        <v>44355</v>
      </c>
      <c r="Q1041" s="43">
        <v>44719</v>
      </c>
      <c r="R1041" s="20" t="s">
        <v>27</v>
      </c>
      <c r="S1041" s="37" t="s">
        <v>1184</v>
      </c>
    </row>
    <row r="1042" s="5" customFormat="1" ht="20.1" customHeight="1" spans="1:19">
      <c r="A1042" s="20">
        <v>1037</v>
      </c>
      <c r="B1042" s="20" t="s">
        <v>2100</v>
      </c>
      <c r="C1042" s="50" t="s">
        <v>3447</v>
      </c>
      <c r="D1042" s="20">
        <v>2000</v>
      </c>
      <c r="E1042" s="41">
        <v>48.3</v>
      </c>
      <c r="F1042" s="24">
        <f t="shared" si="112"/>
        <v>41.407867494824</v>
      </c>
      <c r="G1042" s="25" t="s">
        <v>60</v>
      </c>
      <c r="H1042" s="26">
        <v>600000</v>
      </c>
      <c r="I1042" s="26">
        <f t="shared" si="113"/>
        <v>90000</v>
      </c>
      <c r="J1042" s="26">
        <f t="shared" si="114"/>
        <v>15600</v>
      </c>
      <c r="K1042" s="32">
        <f t="shared" si="117"/>
        <v>105600</v>
      </c>
      <c r="L1042" s="42"/>
      <c r="M1042" s="34">
        <f t="shared" si="115"/>
        <v>73920</v>
      </c>
      <c r="N1042" s="34">
        <f t="shared" si="118"/>
        <v>73920</v>
      </c>
      <c r="O1042" s="34">
        <f t="shared" si="116"/>
        <v>31680</v>
      </c>
      <c r="P1042" s="43">
        <v>44352</v>
      </c>
      <c r="Q1042" s="43">
        <v>44716</v>
      </c>
      <c r="R1042" s="20" t="s">
        <v>24</v>
      </c>
      <c r="S1042" s="37" t="s">
        <v>1779</v>
      </c>
    </row>
    <row r="1043" s="5" customFormat="1" ht="20.1" customHeight="1" spans="1:19">
      <c r="A1043" s="20">
        <v>1038</v>
      </c>
      <c r="B1043" s="20" t="s">
        <v>2089</v>
      </c>
      <c r="C1043" s="50" t="s">
        <v>3448</v>
      </c>
      <c r="D1043" s="20">
        <v>1450</v>
      </c>
      <c r="E1043" s="41">
        <v>34.7</v>
      </c>
      <c r="F1043" s="24">
        <f t="shared" si="112"/>
        <v>41.7867435158501</v>
      </c>
      <c r="G1043" s="25" t="s">
        <v>60</v>
      </c>
      <c r="H1043" s="26">
        <v>435000</v>
      </c>
      <c r="I1043" s="26">
        <f t="shared" si="113"/>
        <v>65250</v>
      </c>
      <c r="J1043" s="26">
        <f t="shared" si="114"/>
        <v>11310</v>
      </c>
      <c r="K1043" s="32">
        <f t="shared" si="117"/>
        <v>76560</v>
      </c>
      <c r="L1043" s="42"/>
      <c r="M1043" s="34">
        <f t="shared" si="115"/>
        <v>53592</v>
      </c>
      <c r="N1043" s="34">
        <f t="shared" si="118"/>
        <v>53592</v>
      </c>
      <c r="O1043" s="34">
        <f t="shared" si="116"/>
        <v>22968</v>
      </c>
      <c r="P1043" s="43">
        <v>44355</v>
      </c>
      <c r="Q1043" s="43">
        <v>44719</v>
      </c>
      <c r="R1043" s="20" t="s">
        <v>24</v>
      </c>
      <c r="S1043" s="37" t="s">
        <v>1159</v>
      </c>
    </row>
    <row r="1044" s="5" customFormat="1" ht="20.1" customHeight="1" spans="1:19">
      <c r="A1044" s="20">
        <v>1039</v>
      </c>
      <c r="B1044" s="20" t="s">
        <v>2078</v>
      </c>
      <c r="C1044" s="50" t="s">
        <v>3449</v>
      </c>
      <c r="D1044" s="20">
        <v>2000</v>
      </c>
      <c r="E1044" s="41">
        <v>76.46</v>
      </c>
      <c r="F1044" s="24">
        <f t="shared" si="112"/>
        <v>26.1574679571018</v>
      </c>
      <c r="G1044" s="25" t="s">
        <v>64</v>
      </c>
      <c r="H1044" s="26">
        <v>600000</v>
      </c>
      <c r="I1044" s="26">
        <f t="shared" si="113"/>
        <v>90000</v>
      </c>
      <c r="J1044" s="26">
        <f t="shared" si="114"/>
        <v>15600</v>
      </c>
      <c r="K1044" s="32">
        <f t="shared" si="117"/>
        <v>105600</v>
      </c>
      <c r="L1044" s="42"/>
      <c r="M1044" s="34">
        <f t="shared" si="115"/>
        <v>73920</v>
      </c>
      <c r="N1044" s="34">
        <f t="shared" si="118"/>
        <v>73920</v>
      </c>
      <c r="O1044" s="34">
        <f t="shared" si="116"/>
        <v>31680</v>
      </c>
      <c r="P1044" s="43">
        <v>44362</v>
      </c>
      <c r="Q1044" s="43">
        <v>44726</v>
      </c>
      <c r="R1044" s="20" t="s">
        <v>24</v>
      </c>
      <c r="S1044" s="37" t="s">
        <v>2080</v>
      </c>
    </row>
    <row r="1045" s="5" customFormat="1" ht="20.1" customHeight="1" spans="1:19">
      <c r="A1045" s="20">
        <v>1040</v>
      </c>
      <c r="B1045" s="20" t="s">
        <v>2102</v>
      </c>
      <c r="C1045" s="50" t="s">
        <v>3450</v>
      </c>
      <c r="D1045" s="20">
        <v>500</v>
      </c>
      <c r="E1045" s="41">
        <v>15</v>
      </c>
      <c r="F1045" s="24">
        <f t="shared" si="112"/>
        <v>33.3333333333333</v>
      </c>
      <c r="G1045" s="25" t="s">
        <v>60</v>
      </c>
      <c r="H1045" s="26">
        <v>150000</v>
      </c>
      <c r="I1045" s="26">
        <f t="shared" si="113"/>
        <v>22500</v>
      </c>
      <c r="J1045" s="26">
        <f t="shared" si="114"/>
        <v>3900</v>
      </c>
      <c r="K1045" s="32">
        <f t="shared" si="117"/>
        <v>26400</v>
      </c>
      <c r="L1045" s="42"/>
      <c r="M1045" s="34">
        <f t="shared" si="115"/>
        <v>18480</v>
      </c>
      <c r="N1045" s="34">
        <f t="shared" si="118"/>
        <v>18480</v>
      </c>
      <c r="O1045" s="34">
        <f t="shared" si="116"/>
        <v>7920</v>
      </c>
      <c r="P1045" s="43">
        <v>44352</v>
      </c>
      <c r="Q1045" s="43">
        <v>44716</v>
      </c>
      <c r="R1045" s="20" t="s">
        <v>24</v>
      </c>
      <c r="S1045" s="37" t="s">
        <v>1237</v>
      </c>
    </row>
    <row r="1046" s="5" customFormat="1" ht="20.1" customHeight="1" spans="1:19">
      <c r="A1046" s="20">
        <v>1041</v>
      </c>
      <c r="B1046" s="20" t="s">
        <v>2110</v>
      </c>
      <c r="C1046" s="50" t="s">
        <v>3451</v>
      </c>
      <c r="D1046" s="20">
        <v>1700</v>
      </c>
      <c r="E1046" s="41">
        <v>46.97</v>
      </c>
      <c r="F1046" s="24">
        <f t="shared" si="112"/>
        <v>36.1933148818395</v>
      </c>
      <c r="G1046" s="25" t="s">
        <v>60</v>
      </c>
      <c r="H1046" s="26">
        <v>510000</v>
      </c>
      <c r="I1046" s="26">
        <f t="shared" si="113"/>
        <v>76500</v>
      </c>
      <c r="J1046" s="26">
        <f t="shared" si="114"/>
        <v>13260</v>
      </c>
      <c r="K1046" s="32">
        <f t="shared" si="117"/>
        <v>89760</v>
      </c>
      <c r="L1046" s="42"/>
      <c r="M1046" s="34">
        <f t="shared" si="115"/>
        <v>62832</v>
      </c>
      <c r="N1046" s="34">
        <f t="shared" si="118"/>
        <v>62832</v>
      </c>
      <c r="O1046" s="34">
        <f t="shared" si="116"/>
        <v>26928</v>
      </c>
      <c r="P1046" s="43">
        <v>44377</v>
      </c>
      <c r="Q1046" s="43">
        <v>44741</v>
      </c>
      <c r="R1046" s="20" t="s">
        <v>24</v>
      </c>
      <c r="S1046" s="37" t="s">
        <v>1159</v>
      </c>
    </row>
    <row r="1047" s="5" customFormat="1" ht="20.1" customHeight="1" spans="1:19">
      <c r="A1047" s="20">
        <v>1042</v>
      </c>
      <c r="B1047" s="20" t="s">
        <v>2098</v>
      </c>
      <c r="C1047" s="40" t="s">
        <v>3452</v>
      </c>
      <c r="D1047" s="20">
        <v>1500</v>
      </c>
      <c r="E1047" s="41">
        <v>35.3</v>
      </c>
      <c r="F1047" s="24">
        <f t="shared" si="112"/>
        <v>42.4929178470255</v>
      </c>
      <c r="G1047" s="25" t="s">
        <v>64</v>
      </c>
      <c r="H1047" s="26">
        <v>450000</v>
      </c>
      <c r="I1047" s="26">
        <f t="shared" si="113"/>
        <v>67500</v>
      </c>
      <c r="J1047" s="26">
        <f t="shared" si="114"/>
        <v>11700</v>
      </c>
      <c r="K1047" s="32">
        <f t="shared" si="117"/>
        <v>79200</v>
      </c>
      <c r="L1047" s="42"/>
      <c r="M1047" s="34">
        <f t="shared" si="115"/>
        <v>55440</v>
      </c>
      <c r="N1047" s="34">
        <f t="shared" si="118"/>
        <v>55440</v>
      </c>
      <c r="O1047" s="34">
        <f t="shared" si="116"/>
        <v>23760</v>
      </c>
      <c r="P1047" s="43">
        <v>44346</v>
      </c>
      <c r="Q1047" s="43">
        <v>44710</v>
      </c>
      <c r="R1047" s="20" t="s">
        <v>26</v>
      </c>
      <c r="S1047" s="37" t="s">
        <v>1946</v>
      </c>
    </row>
    <row r="1048" s="5" customFormat="1" ht="20.1" customHeight="1" spans="1:19">
      <c r="A1048" s="20">
        <v>1043</v>
      </c>
      <c r="B1048" s="20" t="s">
        <v>2104</v>
      </c>
      <c r="C1048" s="50" t="s">
        <v>3453</v>
      </c>
      <c r="D1048" s="20">
        <v>1100</v>
      </c>
      <c r="E1048" s="41">
        <v>29.83</v>
      </c>
      <c r="F1048" s="24">
        <f t="shared" si="112"/>
        <v>36.8756285618505</v>
      </c>
      <c r="G1048" s="25" t="s">
        <v>60</v>
      </c>
      <c r="H1048" s="26">
        <v>330000</v>
      </c>
      <c r="I1048" s="26">
        <f t="shared" si="113"/>
        <v>49500</v>
      </c>
      <c r="J1048" s="26">
        <f t="shared" si="114"/>
        <v>8580</v>
      </c>
      <c r="K1048" s="32">
        <f t="shared" si="117"/>
        <v>58080</v>
      </c>
      <c r="L1048" s="42"/>
      <c r="M1048" s="34">
        <f t="shared" si="115"/>
        <v>40656</v>
      </c>
      <c r="N1048" s="34">
        <f t="shared" si="118"/>
        <v>40656</v>
      </c>
      <c r="O1048" s="34">
        <f t="shared" si="116"/>
        <v>17424</v>
      </c>
      <c r="P1048" s="43">
        <v>44354</v>
      </c>
      <c r="Q1048" s="43">
        <v>44718</v>
      </c>
      <c r="R1048" s="20" t="s">
        <v>24</v>
      </c>
      <c r="S1048" s="37" t="s">
        <v>1159</v>
      </c>
    </row>
    <row r="1049" s="5" customFormat="1" ht="20.1" customHeight="1" spans="1:19">
      <c r="A1049" s="20">
        <v>1044</v>
      </c>
      <c r="B1049" s="20" t="s">
        <v>2106</v>
      </c>
      <c r="C1049" s="50" t="s">
        <v>3454</v>
      </c>
      <c r="D1049" s="20">
        <v>1300</v>
      </c>
      <c r="E1049" s="41">
        <v>30.57</v>
      </c>
      <c r="F1049" s="24">
        <f t="shared" si="112"/>
        <v>42.5253516519464</v>
      </c>
      <c r="G1049" s="25" t="s">
        <v>60</v>
      </c>
      <c r="H1049" s="26">
        <v>390000</v>
      </c>
      <c r="I1049" s="26">
        <f t="shared" si="113"/>
        <v>58500</v>
      </c>
      <c r="J1049" s="26">
        <f t="shared" si="114"/>
        <v>10140</v>
      </c>
      <c r="K1049" s="32">
        <f t="shared" si="117"/>
        <v>68640</v>
      </c>
      <c r="L1049" s="42"/>
      <c r="M1049" s="34">
        <f t="shared" si="115"/>
        <v>48048</v>
      </c>
      <c r="N1049" s="34">
        <f t="shared" si="118"/>
        <v>48048</v>
      </c>
      <c r="O1049" s="34">
        <f t="shared" si="116"/>
        <v>20592</v>
      </c>
      <c r="P1049" s="43">
        <v>44356</v>
      </c>
      <c r="Q1049" s="43">
        <v>44720</v>
      </c>
      <c r="R1049" s="20" t="s">
        <v>24</v>
      </c>
      <c r="S1049" s="37" t="s">
        <v>1585</v>
      </c>
    </row>
    <row r="1050" s="5" customFormat="1" ht="20.1" customHeight="1" spans="1:19">
      <c r="A1050" s="20">
        <v>1045</v>
      </c>
      <c r="B1050" s="20" t="s">
        <v>2112</v>
      </c>
      <c r="C1050" s="50" t="s">
        <v>3455</v>
      </c>
      <c r="D1050" s="20">
        <v>1300</v>
      </c>
      <c r="E1050" s="41">
        <v>39.67</v>
      </c>
      <c r="F1050" s="24">
        <f t="shared" si="112"/>
        <v>32.7703554323166</v>
      </c>
      <c r="G1050" s="25" t="s">
        <v>60</v>
      </c>
      <c r="H1050" s="26">
        <v>390000</v>
      </c>
      <c r="I1050" s="26">
        <f t="shared" si="113"/>
        <v>58500</v>
      </c>
      <c r="J1050" s="26">
        <f t="shared" si="114"/>
        <v>10140</v>
      </c>
      <c r="K1050" s="32">
        <f t="shared" si="117"/>
        <v>68640</v>
      </c>
      <c r="L1050" s="42"/>
      <c r="M1050" s="34">
        <f t="shared" si="115"/>
        <v>48048</v>
      </c>
      <c r="N1050" s="34">
        <f t="shared" si="118"/>
        <v>48048</v>
      </c>
      <c r="O1050" s="34">
        <f t="shared" si="116"/>
        <v>20592</v>
      </c>
      <c r="P1050" s="43">
        <v>44352</v>
      </c>
      <c r="Q1050" s="43">
        <v>44716</v>
      </c>
      <c r="R1050" s="20" t="s">
        <v>24</v>
      </c>
      <c r="S1050" s="37" t="s">
        <v>1395</v>
      </c>
    </row>
    <row r="1051" s="5" customFormat="1" ht="20.1" customHeight="1" spans="1:19">
      <c r="A1051" s="20">
        <v>1046</v>
      </c>
      <c r="B1051" s="20" t="s">
        <v>3272</v>
      </c>
      <c r="C1051" s="50" t="s">
        <v>3456</v>
      </c>
      <c r="D1051" s="20">
        <v>1410</v>
      </c>
      <c r="E1051" s="41">
        <v>44.32</v>
      </c>
      <c r="F1051" s="24">
        <f t="shared" si="112"/>
        <v>31.8140794223827</v>
      </c>
      <c r="G1051" s="25" t="s">
        <v>60</v>
      </c>
      <c r="H1051" s="26">
        <v>423000</v>
      </c>
      <c r="I1051" s="26">
        <f t="shared" si="113"/>
        <v>63450</v>
      </c>
      <c r="J1051" s="26">
        <f t="shared" si="114"/>
        <v>10998</v>
      </c>
      <c r="K1051" s="32">
        <f t="shared" si="117"/>
        <v>74448</v>
      </c>
      <c r="L1051" s="42"/>
      <c r="M1051" s="34">
        <f t="shared" si="115"/>
        <v>52113.6</v>
      </c>
      <c r="N1051" s="34">
        <f t="shared" si="118"/>
        <v>52113.6</v>
      </c>
      <c r="O1051" s="34">
        <f t="shared" si="116"/>
        <v>22334.4</v>
      </c>
      <c r="P1051" s="43">
        <v>44356</v>
      </c>
      <c r="Q1051" s="43">
        <v>44720</v>
      </c>
      <c r="R1051" s="20" t="s">
        <v>24</v>
      </c>
      <c r="S1051" s="37" t="s">
        <v>1268</v>
      </c>
    </row>
    <row r="1052" s="5" customFormat="1" ht="20.1" customHeight="1" spans="1:19">
      <c r="A1052" s="20">
        <v>1047</v>
      </c>
      <c r="B1052" s="20" t="s">
        <v>1460</v>
      </c>
      <c r="C1052" s="22" t="s">
        <v>3457</v>
      </c>
      <c r="D1052" s="20">
        <v>2100</v>
      </c>
      <c r="E1052" s="41">
        <v>48.94</v>
      </c>
      <c r="F1052" s="24">
        <f t="shared" si="112"/>
        <v>42.9096853289743</v>
      </c>
      <c r="G1052" s="25" t="s">
        <v>60</v>
      </c>
      <c r="H1052" s="26">
        <v>630000</v>
      </c>
      <c r="I1052" s="26">
        <f t="shared" si="113"/>
        <v>94500</v>
      </c>
      <c r="J1052" s="26">
        <f t="shared" si="114"/>
        <v>16380</v>
      </c>
      <c r="K1052" s="32">
        <f t="shared" si="117"/>
        <v>110880</v>
      </c>
      <c r="L1052" s="42"/>
      <c r="M1052" s="34">
        <f t="shared" si="115"/>
        <v>77616</v>
      </c>
      <c r="N1052" s="34">
        <f t="shared" si="118"/>
        <v>77616</v>
      </c>
      <c r="O1052" s="34">
        <f t="shared" si="116"/>
        <v>33264</v>
      </c>
      <c r="P1052" s="43">
        <v>44346</v>
      </c>
      <c r="Q1052" s="43">
        <v>44710</v>
      </c>
      <c r="R1052" s="20" t="s">
        <v>27</v>
      </c>
      <c r="S1052" s="37" t="s">
        <v>2122</v>
      </c>
    </row>
    <row r="1053" s="5" customFormat="1" ht="20.1" customHeight="1" spans="1:19">
      <c r="A1053" s="20">
        <v>1048</v>
      </c>
      <c r="B1053" s="20" t="s">
        <v>2123</v>
      </c>
      <c r="C1053" s="50" t="s">
        <v>3458</v>
      </c>
      <c r="D1053" s="20">
        <v>1500</v>
      </c>
      <c r="E1053" s="41">
        <v>41.91</v>
      </c>
      <c r="F1053" s="24">
        <f t="shared" si="112"/>
        <v>35.7909806728704</v>
      </c>
      <c r="G1053" s="25" t="s">
        <v>60</v>
      </c>
      <c r="H1053" s="26">
        <v>450000</v>
      </c>
      <c r="I1053" s="26">
        <f t="shared" si="113"/>
        <v>67500</v>
      </c>
      <c r="J1053" s="26">
        <f t="shared" si="114"/>
        <v>11700</v>
      </c>
      <c r="K1053" s="32">
        <f t="shared" si="117"/>
        <v>79200</v>
      </c>
      <c r="L1053" s="42"/>
      <c r="M1053" s="34">
        <f t="shared" si="115"/>
        <v>55440</v>
      </c>
      <c r="N1053" s="34">
        <f t="shared" si="118"/>
        <v>55440</v>
      </c>
      <c r="O1053" s="34">
        <f t="shared" si="116"/>
        <v>23760</v>
      </c>
      <c r="P1053" s="43">
        <v>44352</v>
      </c>
      <c r="Q1053" s="43">
        <v>44716</v>
      </c>
      <c r="R1053" s="20" t="s">
        <v>24</v>
      </c>
      <c r="S1053" s="37" t="s">
        <v>2125</v>
      </c>
    </row>
    <row r="1054" s="5" customFormat="1" ht="20.1" customHeight="1" spans="1:19">
      <c r="A1054" s="20">
        <v>1049</v>
      </c>
      <c r="B1054" s="20" t="s">
        <v>1885</v>
      </c>
      <c r="C1054" s="50" t="s">
        <v>3459</v>
      </c>
      <c r="D1054" s="20">
        <v>450</v>
      </c>
      <c r="E1054" s="41">
        <v>13.4</v>
      </c>
      <c r="F1054" s="24">
        <f t="shared" si="112"/>
        <v>33.5820895522388</v>
      </c>
      <c r="G1054" s="25" t="s">
        <v>60</v>
      </c>
      <c r="H1054" s="26">
        <v>135000</v>
      </c>
      <c r="I1054" s="26">
        <f t="shared" si="113"/>
        <v>20250</v>
      </c>
      <c r="J1054" s="26">
        <f t="shared" si="114"/>
        <v>3510</v>
      </c>
      <c r="K1054" s="32">
        <f t="shared" si="117"/>
        <v>23760</v>
      </c>
      <c r="L1054" s="42"/>
      <c r="M1054" s="34">
        <f t="shared" si="115"/>
        <v>16632</v>
      </c>
      <c r="N1054" s="34">
        <f t="shared" si="118"/>
        <v>16632</v>
      </c>
      <c r="O1054" s="34">
        <f t="shared" si="116"/>
        <v>7128</v>
      </c>
      <c r="P1054" s="43">
        <v>44356</v>
      </c>
      <c r="Q1054" s="43">
        <v>44720</v>
      </c>
      <c r="R1054" s="20" t="s">
        <v>24</v>
      </c>
      <c r="S1054" s="37" t="s">
        <v>1842</v>
      </c>
    </row>
    <row r="1055" s="5" customFormat="1" ht="20.1" customHeight="1" spans="1:19">
      <c r="A1055" s="20">
        <v>1050</v>
      </c>
      <c r="B1055" s="20" t="s">
        <v>2126</v>
      </c>
      <c r="C1055" s="50" t="s">
        <v>3460</v>
      </c>
      <c r="D1055" s="20">
        <v>1400</v>
      </c>
      <c r="E1055" s="41">
        <v>48.45</v>
      </c>
      <c r="F1055" s="24">
        <f t="shared" si="112"/>
        <v>28.8957688338493</v>
      </c>
      <c r="G1055" s="25" t="s">
        <v>64</v>
      </c>
      <c r="H1055" s="26">
        <v>420000</v>
      </c>
      <c r="I1055" s="26">
        <f t="shared" si="113"/>
        <v>63000</v>
      </c>
      <c r="J1055" s="26">
        <f t="shared" si="114"/>
        <v>10920</v>
      </c>
      <c r="K1055" s="32">
        <f t="shared" si="117"/>
        <v>73920</v>
      </c>
      <c r="L1055" s="42"/>
      <c r="M1055" s="34">
        <f t="shared" si="115"/>
        <v>51744</v>
      </c>
      <c r="N1055" s="34">
        <f t="shared" si="118"/>
        <v>51744</v>
      </c>
      <c r="O1055" s="34">
        <f t="shared" si="116"/>
        <v>22176</v>
      </c>
      <c r="P1055" s="43">
        <v>44356</v>
      </c>
      <c r="Q1055" s="43">
        <v>44720</v>
      </c>
      <c r="R1055" s="20" t="s">
        <v>27</v>
      </c>
      <c r="S1055" s="37" t="s">
        <v>1049</v>
      </c>
    </row>
    <row r="1056" s="5" customFormat="1" ht="20.1" customHeight="1" spans="1:19">
      <c r="A1056" s="20">
        <v>1051</v>
      </c>
      <c r="B1056" s="20" t="s">
        <v>2128</v>
      </c>
      <c r="C1056" s="50" t="s">
        <v>3461</v>
      </c>
      <c r="D1056" s="20">
        <v>1000</v>
      </c>
      <c r="E1056" s="41">
        <v>22.8</v>
      </c>
      <c r="F1056" s="24">
        <f t="shared" si="112"/>
        <v>43.859649122807</v>
      </c>
      <c r="G1056" s="25" t="s">
        <v>60</v>
      </c>
      <c r="H1056" s="26">
        <v>300000</v>
      </c>
      <c r="I1056" s="26">
        <f t="shared" si="113"/>
        <v>45000</v>
      </c>
      <c r="J1056" s="26">
        <f t="shared" si="114"/>
        <v>7800</v>
      </c>
      <c r="K1056" s="32">
        <f t="shared" si="117"/>
        <v>52800</v>
      </c>
      <c r="L1056" s="42"/>
      <c r="M1056" s="34">
        <f t="shared" si="115"/>
        <v>36960</v>
      </c>
      <c r="N1056" s="34">
        <f t="shared" si="118"/>
        <v>36960</v>
      </c>
      <c r="O1056" s="34">
        <f t="shared" si="116"/>
        <v>15840</v>
      </c>
      <c r="P1056" s="43">
        <v>44356</v>
      </c>
      <c r="Q1056" s="43">
        <v>44720</v>
      </c>
      <c r="R1056" s="20" t="s">
        <v>24</v>
      </c>
      <c r="S1056" s="37" t="s">
        <v>1274</v>
      </c>
    </row>
    <row r="1057" s="5" customFormat="1" ht="20.1" customHeight="1" spans="1:19">
      <c r="A1057" s="20">
        <v>1052</v>
      </c>
      <c r="B1057" s="20" t="s">
        <v>1855</v>
      </c>
      <c r="C1057" s="50" t="s">
        <v>3462</v>
      </c>
      <c r="D1057" s="20">
        <v>2000</v>
      </c>
      <c r="E1057" s="41">
        <v>51.98</v>
      </c>
      <c r="F1057" s="24">
        <f t="shared" si="112"/>
        <v>38.4763370527126</v>
      </c>
      <c r="G1057" s="25" t="s">
        <v>271</v>
      </c>
      <c r="H1057" s="26">
        <v>600000</v>
      </c>
      <c r="I1057" s="26">
        <f t="shared" si="113"/>
        <v>90000</v>
      </c>
      <c r="J1057" s="26">
        <f t="shared" si="114"/>
        <v>15600</v>
      </c>
      <c r="K1057" s="32">
        <f t="shared" si="117"/>
        <v>105600</v>
      </c>
      <c r="L1057" s="42"/>
      <c r="M1057" s="34">
        <f t="shared" si="115"/>
        <v>73920</v>
      </c>
      <c r="N1057" s="34">
        <f t="shared" si="118"/>
        <v>73920</v>
      </c>
      <c r="O1057" s="34">
        <f t="shared" si="116"/>
        <v>31680</v>
      </c>
      <c r="P1057" s="43">
        <v>44356</v>
      </c>
      <c r="Q1057" s="43">
        <v>44720</v>
      </c>
      <c r="R1057" s="20" t="s">
        <v>27</v>
      </c>
      <c r="S1057" s="37" t="s">
        <v>1013</v>
      </c>
    </row>
    <row r="1058" s="5" customFormat="1" ht="20.1" customHeight="1" spans="1:19">
      <c r="A1058" s="20">
        <v>1053</v>
      </c>
      <c r="B1058" s="20" t="s">
        <v>2131</v>
      </c>
      <c r="C1058" s="50" t="s">
        <v>3463</v>
      </c>
      <c r="D1058" s="20">
        <v>4300</v>
      </c>
      <c r="E1058" s="41">
        <v>124.02</v>
      </c>
      <c r="F1058" s="24">
        <f t="shared" si="112"/>
        <v>34.6718271246573</v>
      </c>
      <c r="G1058" s="25" t="s">
        <v>162</v>
      </c>
      <c r="H1058" s="26">
        <v>1290000</v>
      </c>
      <c r="I1058" s="26">
        <f t="shared" si="113"/>
        <v>193500</v>
      </c>
      <c r="J1058" s="26">
        <f t="shared" si="114"/>
        <v>33540</v>
      </c>
      <c r="K1058" s="32">
        <f t="shared" si="117"/>
        <v>227040</v>
      </c>
      <c r="L1058" s="42"/>
      <c r="M1058" s="34">
        <f t="shared" si="115"/>
        <v>158928</v>
      </c>
      <c r="N1058" s="34">
        <f t="shared" si="118"/>
        <v>158928</v>
      </c>
      <c r="O1058" s="34">
        <f t="shared" si="116"/>
        <v>68112</v>
      </c>
      <c r="P1058" s="43">
        <v>44349</v>
      </c>
      <c r="Q1058" s="43">
        <v>44713</v>
      </c>
      <c r="R1058" s="20" t="s">
        <v>27</v>
      </c>
      <c r="S1058" s="37" t="s">
        <v>1013</v>
      </c>
    </row>
    <row r="1059" s="5" customFormat="1" ht="20.1" customHeight="1" spans="1:19">
      <c r="A1059" s="20">
        <v>1054</v>
      </c>
      <c r="B1059" s="20" t="s">
        <v>2133</v>
      </c>
      <c r="C1059" s="50" t="s">
        <v>3464</v>
      </c>
      <c r="D1059" s="20">
        <v>3700</v>
      </c>
      <c r="E1059" s="41">
        <v>110.01</v>
      </c>
      <c r="F1059" s="24">
        <f t="shared" si="112"/>
        <v>33.6333060630852</v>
      </c>
      <c r="G1059" s="25" t="s">
        <v>60</v>
      </c>
      <c r="H1059" s="26">
        <v>1110000</v>
      </c>
      <c r="I1059" s="26">
        <f t="shared" si="113"/>
        <v>166500</v>
      </c>
      <c r="J1059" s="26">
        <f t="shared" si="114"/>
        <v>28860</v>
      </c>
      <c r="K1059" s="32">
        <f t="shared" si="117"/>
        <v>195360</v>
      </c>
      <c r="L1059" s="42"/>
      <c r="M1059" s="34">
        <f t="shared" si="115"/>
        <v>136752</v>
      </c>
      <c r="N1059" s="34">
        <f t="shared" si="118"/>
        <v>136752</v>
      </c>
      <c r="O1059" s="34">
        <f t="shared" si="116"/>
        <v>58608</v>
      </c>
      <c r="P1059" s="43">
        <v>44352</v>
      </c>
      <c r="Q1059" s="43">
        <v>44716</v>
      </c>
      <c r="R1059" s="20" t="s">
        <v>24</v>
      </c>
      <c r="S1059" s="37" t="s">
        <v>2135</v>
      </c>
    </row>
    <row r="1060" s="5" customFormat="1" ht="20.1" customHeight="1" spans="1:19">
      <c r="A1060" s="20">
        <v>1055</v>
      </c>
      <c r="B1060" s="20" t="s">
        <v>2136</v>
      </c>
      <c r="C1060" s="50" t="s">
        <v>3465</v>
      </c>
      <c r="D1060" s="20">
        <v>2000</v>
      </c>
      <c r="E1060" s="41">
        <v>45.7</v>
      </c>
      <c r="F1060" s="24">
        <f t="shared" si="112"/>
        <v>43.7636761487965</v>
      </c>
      <c r="G1060" s="25" t="s">
        <v>60</v>
      </c>
      <c r="H1060" s="26">
        <v>600000</v>
      </c>
      <c r="I1060" s="26">
        <f t="shared" si="113"/>
        <v>90000</v>
      </c>
      <c r="J1060" s="26">
        <f t="shared" si="114"/>
        <v>15600</v>
      </c>
      <c r="K1060" s="32">
        <f t="shared" si="117"/>
        <v>105600</v>
      </c>
      <c r="L1060" s="42"/>
      <c r="M1060" s="34">
        <f t="shared" si="115"/>
        <v>73920</v>
      </c>
      <c r="N1060" s="34">
        <f t="shared" si="118"/>
        <v>73920</v>
      </c>
      <c r="O1060" s="34">
        <f t="shared" si="116"/>
        <v>31680</v>
      </c>
      <c r="P1060" s="43">
        <v>44355</v>
      </c>
      <c r="Q1060" s="43">
        <v>44719</v>
      </c>
      <c r="R1060" s="20" t="s">
        <v>26</v>
      </c>
      <c r="S1060" s="37" t="s">
        <v>2138</v>
      </c>
    </row>
    <row r="1061" s="5" customFormat="1" ht="20.1" customHeight="1" spans="1:19">
      <c r="A1061" s="20">
        <v>1056</v>
      </c>
      <c r="B1061" s="20" t="s">
        <v>1760</v>
      </c>
      <c r="C1061" s="50" t="s">
        <v>3466</v>
      </c>
      <c r="D1061" s="20">
        <v>2000</v>
      </c>
      <c r="E1061" s="41">
        <v>50</v>
      </c>
      <c r="F1061" s="24">
        <f t="shared" si="112"/>
        <v>40</v>
      </c>
      <c r="G1061" s="25" t="s">
        <v>60</v>
      </c>
      <c r="H1061" s="26">
        <v>600000</v>
      </c>
      <c r="I1061" s="26">
        <f t="shared" si="113"/>
        <v>90000</v>
      </c>
      <c r="J1061" s="26">
        <f t="shared" si="114"/>
        <v>15600</v>
      </c>
      <c r="K1061" s="32">
        <f t="shared" si="117"/>
        <v>105600</v>
      </c>
      <c r="L1061" s="42"/>
      <c r="M1061" s="34">
        <f t="shared" si="115"/>
        <v>73920</v>
      </c>
      <c r="N1061" s="34">
        <f t="shared" si="118"/>
        <v>73920</v>
      </c>
      <c r="O1061" s="34">
        <f t="shared" si="116"/>
        <v>31680</v>
      </c>
      <c r="P1061" s="43">
        <v>44355</v>
      </c>
      <c r="Q1061" s="43">
        <v>44719</v>
      </c>
      <c r="R1061" s="20" t="s">
        <v>26</v>
      </c>
      <c r="S1061" s="37" t="s">
        <v>2166</v>
      </c>
    </row>
    <row r="1062" s="5" customFormat="1" ht="20.1" customHeight="1" spans="1:19">
      <c r="A1062" s="20">
        <v>1057</v>
      </c>
      <c r="B1062" s="20" t="s">
        <v>3467</v>
      </c>
      <c r="C1062" s="50" t="s">
        <v>3468</v>
      </c>
      <c r="D1062" s="20">
        <v>1000</v>
      </c>
      <c r="E1062" s="41">
        <v>17.66</v>
      </c>
      <c r="F1062" s="24">
        <f t="shared" si="112"/>
        <v>56.6251415628539</v>
      </c>
      <c r="G1062" s="25" t="s">
        <v>64</v>
      </c>
      <c r="H1062" s="26">
        <v>300000</v>
      </c>
      <c r="I1062" s="26">
        <f t="shared" si="113"/>
        <v>45000</v>
      </c>
      <c r="J1062" s="26">
        <f t="shared" si="114"/>
        <v>7800</v>
      </c>
      <c r="K1062" s="32">
        <f t="shared" si="117"/>
        <v>52800</v>
      </c>
      <c r="L1062" s="42"/>
      <c r="M1062" s="34">
        <f t="shared" si="115"/>
        <v>36960</v>
      </c>
      <c r="N1062" s="34">
        <f t="shared" si="118"/>
        <v>36960</v>
      </c>
      <c r="O1062" s="34">
        <f t="shared" si="116"/>
        <v>15840</v>
      </c>
      <c r="P1062" s="43">
        <v>44362</v>
      </c>
      <c r="Q1062" s="43">
        <v>44726</v>
      </c>
      <c r="R1062" s="20" t="s">
        <v>24</v>
      </c>
      <c r="S1062" s="37" t="s">
        <v>1408</v>
      </c>
    </row>
    <row r="1063" s="5" customFormat="1" ht="20.1" customHeight="1" spans="1:19">
      <c r="A1063" s="20">
        <v>1058</v>
      </c>
      <c r="B1063" s="20" t="s">
        <v>2169</v>
      </c>
      <c r="C1063" s="50" t="s">
        <v>3469</v>
      </c>
      <c r="D1063" s="20">
        <v>1000</v>
      </c>
      <c r="E1063" s="41">
        <v>22.83</v>
      </c>
      <c r="F1063" s="24">
        <f t="shared" si="112"/>
        <v>43.8020148926851</v>
      </c>
      <c r="G1063" s="25" t="s">
        <v>60</v>
      </c>
      <c r="H1063" s="26">
        <v>300000</v>
      </c>
      <c r="I1063" s="26">
        <f t="shared" si="113"/>
        <v>45000</v>
      </c>
      <c r="J1063" s="26">
        <f t="shared" si="114"/>
        <v>7800</v>
      </c>
      <c r="K1063" s="32">
        <f t="shared" si="117"/>
        <v>52800</v>
      </c>
      <c r="L1063" s="42"/>
      <c r="M1063" s="34">
        <f t="shared" si="115"/>
        <v>36960</v>
      </c>
      <c r="N1063" s="34">
        <f t="shared" si="118"/>
        <v>36960</v>
      </c>
      <c r="O1063" s="34">
        <f t="shared" si="116"/>
        <v>15840</v>
      </c>
      <c r="P1063" s="43">
        <v>44357</v>
      </c>
      <c r="Q1063" s="43">
        <v>44721</v>
      </c>
      <c r="R1063" s="20" t="s">
        <v>26</v>
      </c>
      <c r="S1063" s="37" t="s">
        <v>2138</v>
      </c>
    </row>
    <row r="1064" s="5" customFormat="1" ht="20.1" customHeight="1" spans="1:19">
      <c r="A1064" s="20">
        <v>1059</v>
      </c>
      <c r="B1064" s="20" t="s">
        <v>2173</v>
      </c>
      <c r="C1064" s="50" t="s">
        <v>3470</v>
      </c>
      <c r="D1064" s="20">
        <v>770</v>
      </c>
      <c r="E1064" s="41">
        <v>17.53</v>
      </c>
      <c r="F1064" s="24">
        <f t="shared" si="112"/>
        <v>43.9247005134056</v>
      </c>
      <c r="G1064" s="25" t="s">
        <v>60</v>
      </c>
      <c r="H1064" s="26">
        <v>231000</v>
      </c>
      <c r="I1064" s="26">
        <f t="shared" si="113"/>
        <v>34650</v>
      </c>
      <c r="J1064" s="26">
        <f t="shared" si="114"/>
        <v>6006</v>
      </c>
      <c r="K1064" s="32">
        <f t="shared" si="117"/>
        <v>40656</v>
      </c>
      <c r="L1064" s="42"/>
      <c r="M1064" s="34">
        <f t="shared" si="115"/>
        <v>28459.2</v>
      </c>
      <c r="N1064" s="34">
        <f t="shared" si="118"/>
        <v>28459.2</v>
      </c>
      <c r="O1064" s="34">
        <f t="shared" si="116"/>
        <v>12196.8</v>
      </c>
      <c r="P1064" s="43">
        <v>44356</v>
      </c>
      <c r="Q1064" s="43">
        <v>44720</v>
      </c>
      <c r="R1064" s="20" t="s">
        <v>28</v>
      </c>
      <c r="S1064" s="37" t="s">
        <v>2175</v>
      </c>
    </row>
    <row r="1065" s="5" customFormat="1" ht="20.1" customHeight="1" spans="1:19">
      <c r="A1065" s="20">
        <v>1060</v>
      </c>
      <c r="B1065" s="20" t="s">
        <v>2078</v>
      </c>
      <c r="C1065" s="50" t="s">
        <v>3471</v>
      </c>
      <c r="D1065" s="20">
        <v>2000</v>
      </c>
      <c r="E1065" s="41">
        <v>50</v>
      </c>
      <c r="F1065" s="24">
        <f t="shared" si="112"/>
        <v>40</v>
      </c>
      <c r="G1065" s="25" t="s">
        <v>60</v>
      </c>
      <c r="H1065" s="26">
        <v>600000</v>
      </c>
      <c r="I1065" s="26">
        <f t="shared" si="113"/>
        <v>90000</v>
      </c>
      <c r="J1065" s="26">
        <f t="shared" si="114"/>
        <v>15600</v>
      </c>
      <c r="K1065" s="32">
        <f t="shared" si="117"/>
        <v>105600</v>
      </c>
      <c r="L1065" s="42"/>
      <c r="M1065" s="34">
        <f t="shared" si="115"/>
        <v>73920</v>
      </c>
      <c r="N1065" s="34">
        <f t="shared" si="118"/>
        <v>73920</v>
      </c>
      <c r="O1065" s="34">
        <f t="shared" si="116"/>
        <v>31680</v>
      </c>
      <c r="P1065" s="43">
        <v>44362</v>
      </c>
      <c r="Q1065" s="43">
        <v>44726</v>
      </c>
      <c r="R1065" s="20" t="s">
        <v>24</v>
      </c>
      <c r="S1065" s="37" t="s">
        <v>2080</v>
      </c>
    </row>
    <row r="1066" s="5" customFormat="1" ht="20.1" customHeight="1" spans="1:19">
      <c r="A1066" s="20">
        <v>1061</v>
      </c>
      <c r="B1066" s="20" t="s">
        <v>2173</v>
      </c>
      <c r="C1066" s="50" t="s">
        <v>3472</v>
      </c>
      <c r="D1066" s="20">
        <v>770</v>
      </c>
      <c r="E1066" s="41">
        <v>17.57</v>
      </c>
      <c r="F1066" s="24">
        <f t="shared" si="112"/>
        <v>43.8247011952191</v>
      </c>
      <c r="G1066" s="25" t="s">
        <v>60</v>
      </c>
      <c r="H1066" s="26">
        <v>231000</v>
      </c>
      <c r="I1066" s="26">
        <f t="shared" si="113"/>
        <v>34650</v>
      </c>
      <c r="J1066" s="26">
        <f t="shared" si="114"/>
        <v>6006</v>
      </c>
      <c r="K1066" s="32">
        <f t="shared" si="117"/>
        <v>40656</v>
      </c>
      <c r="L1066" s="42"/>
      <c r="M1066" s="34">
        <f t="shared" si="115"/>
        <v>28459.2</v>
      </c>
      <c r="N1066" s="34">
        <f t="shared" si="118"/>
        <v>28459.2</v>
      </c>
      <c r="O1066" s="34">
        <f t="shared" si="116"/>
        <v>12196.8</v>
      </c>
      <c r="P1066" s="43">
        <v>44356</v>
      </c>
      <c r="Q1066" s="43">
        <v>44720</v>
      </c>
      <c r="R1066" s="20" t="s">
        <v>28</v>
      </c>
      <c r="S1066" s="37" t="s">
        <v>2175</v>
      </c>
    </row>
    <row r="1067" s="5" customFormat="1" ht="20.1" customHeight="1" spans="1:19">
      <c r="A1067" s="20">
        <v>1062</v>
      </c>
      <c r="B1067" s="20" t="s">
        <v>2173</v>
      </c>
      <c r="C1067" s="50" t="s">
        <v>3473</v>
      </c>
      <c r="D1067" s="20">
        <v>750</v>
      </c>
      <c r="E1067" s="41">
        <v>18.19</v>
      </c>
      <c r="F1067" s="24">
        <f t="shared" si="112"/>
        <v>41.2314458493678</v>
      </c>
      <c r="G1067" s="25" t="s">
        <v>60</v>
      </c>
      <c r="H1067" s="26">
        <v>225000</v>
      </c>
      <c r="I1067" s="26">
        <f t="shared" si="113"/>
        <v>33750</v>
      </c>
      <c r="J1067" s="26">
        <f t="shared" si="114"/>
        <v>5850</v>
      </c>
      <c r="K1067" s="32">
        <f t="shared" si="117"/>
        <v>39600</v>
      </c>
      <c r="L1067" s="42"/>
      <c r="M1067" s="34">
        <f t="shared" si="115"/>
        <v>27720</v>
      </c>
      <c r="N1067" s="34">
        <f t="shared" si="118"/>
        <v>27720</v>
      </c>
      <c r="O1067" s="34">
        <f t="shared" si="116"/>
        <v>11880</v>
      </c>
      <c r="P1067" s="43">
        <v>44356</v>
      </c>
      <c r="Q1067" s="43">
        <v>44720</v>
      </c>
      <c r="R1067" s="20" t="s">
        <v>28</v>
      </c>
      <c r="S1067" s="37" t="s">
        <v>2175</v>
      </c>
    </row>
    <row r="1068" s="5" customFormat="1" ht="20.1" customHeight="1" spans="1:19">
      <c r="A1068" s="20">
        <v>1063</v>
      </c>
      <c r="B1068" s="20" t="s">
        <v>2183</v>
      </c>
      <c r="C1068" s="50" t="s">
        <v>3474</v>
      </c>
      <c r="D1068" s="20">
        <v>1500</v>
      </c>
      <c r="E1068" s="41">
        <v>22.98</v>
      </c>
      <c r="F1068" s="24">
        <f t="shared" si="112"/>
        <v>65.2741514360313</v>
      </c>
      <c r="G1068" s="25" t="s">
        <v>60</v>
      </c>
      <c r="H1068" s="26">
        <v>450000</v>
      </c>
      <c r="I1068" s="26">
        <f t="shared" si="113"/>
        <v>67500</v>
      </c>
      <c r="J1068" s="26">
        <f t="shared" si="114"/>
        <v>11700</v>
      </c>
      <c r="K1068" s="32">
        <f t="shared" si="117"/>
        <v>79200</v>
      </c>
      <c r="L1068" s="42"/>
      <c r="M1068" s="34">
        <f t="shared" si="115"/>
        <v>55440</v>
      </c>
      <c r="N1068" s="34">
        <f t="shared" si="118"/>
        <v>55440</v>
      </c>
      <c r="O1068" s="34">
        <f t="shared" si="116"/>
        <v>23760</v>
      </c>
      <c r="P1068" s="43">
        <v>44362</v>
      </c>
      <c r="Q1068" s="43">
        <v>44726</v>
      </c>
      <c r="R1068" s="20" t="s">
        <v>24</v>
      </c>
      <c r="S1068" s="37" t="s">
        <v>1378</v>
      </c>
    </row>
    <row r="1069" s="5" customFormat="1" ht="20.1" customHeight="1" spans="1:19">
      <c r="A1069" s="20">
        <v>1064</v>
      </c>
      <c r="B1069" s="20" t="s">
        <v>2181</v>
      </c>
      <c r="C1069" s="50" t="s">
        <v>3475</v>
      </c>
      <c r="D1069" s="20">
        <v>1600</v>
      </c>
      <c r="E1069" s="41">
        <v>37.13</v>
      </c>
      <c r="F1069" s="24">
        <f t="shared" si="112"/>
        <v>43.0918394828979</v>
      </c>
      <c r="G1069" s="25" t="s">
        <v>60</v>
      </c>
      <c r="H1069" s="26">
        <v>480000</v>
      </c>
      <c r="I1069" s="26">
        <f t="shared" si="113"/>
        <v>72000</v>
      </c>
      <c r="J1069" s="26">
        <f t="shared" si="114"/>
        <v>12480</v>
      </c>
      <c r="K1069" s="32">
        <f t="shared" si="117"/>
        <v>84480</v>
      </c>
      <c r="L1069" s="42"/>
      <c r="M1069" s="34">
        <f t="shared" si="115"/>
        <v>59136</v>
      </c>
      <c r="N1069" s="34">
        <f t="shared" si="118"/>
        <v>59136</v>
      </c>
      <c r="O1069" s="34">
        <f t="shared" si="116"/>
        <v>25344</v>
      </c>
      <c r="P1069" s="43">
        <v>44362</v>
      </c>
      <c r="Q1069" s="43">
        <v>44726</v>
      </c>
      <c r="R1069" s="20" t="s">
        <v>24</v>
      </c>
      <c r="S1069" s="37" t="s">
        <v>3476</v>
      </c>
    </row>
    <row r="1070" s="5" customFormat="1" ht="20.1" customHeight="1" spans="1:19">
      <c r="A1070" s="20">
        <v>1065</v>
      </c>
      <c r="B1070" s="20" t="s">
        <v>2189</v>
      </c>
      <c r="C1070" s="50" t="s">
        <v>3477</v>
      </c>
      <c r="D1070" s="20">
        <v>600</v>
      </c>
      <c r="E1070" s="41">
        <v>19.61</v>
      </c>
      <c r="F1070" s="24">
        <f t="shared" si="112"/>
        <v>30.5966343702193</v>
      </c>
      <c r="G1070" s="25" t="s">
        <v>60</v>
      </c>
      <c r="H1070" s="26">
        <v>180000</v>
      </c>
      <c r="I1070" s="26">
        <f t="shared" si="113"/>
        <v>27000</v>
      </c>
      <c r="J1070" s="26">
        <f t="shared" si="114"/>
        <v>4680</v>
      </c>
      <c r="K1070" s="32">
        <f t="shared" si="117"/>
        <v>31680</v>
      </c>
      <c r="L1070" s="42"/>
      <c r="M1070" s="34">
        <f t="shared" si="115"/>
        <v>22176</v>
      </c>
      <c r="N1070" s="34">
        <f t="shared" si="118"/>
        <v>22176</v>
      </c>
      <c r="O1070" s="34">
        <f t="shared" si="116"/>
        <v>9504</v>
      </c>
      <c r="P1070" s="43">
        <v>44362</v>
      </c>
      <c r="Q1070" s="43">
        <v>44726</v>
      </c>
      <c r="R1070" s="20" t="s">
        <v>24</v>
      </c>
      <c r="S1070" s="37" t="s">
        <v>2191</v>
      </c>
    </row>
    <row r="1071" s="5" customFormat="1" ht="20.1" customHeight="1" spans="1:19">
      <c r="A1071" s="20">
        <v>1066</v>
      </c>
      <c r="B1071" s="20" t="s">
        <v>1977</v>
      </c>
      <c r="C1071" s="50" t="s">
        <v>3478</v>
      </c>
      <c r="D1071" s="20">
        <v>2800</v>
      </c>
      <c r="E1071" s="41">
        <v>63.67</v>
      </c>
      <c r="F1071" s="24">
        <f t="shared" si="112"/>
        <v>43.9767551437098</v>
      </c>
      <c r="G1071" s="25" t="s">
        <v>60</v>
      </c>
      <c r="H1071" s="26">
        <v>840000</v>
      </c>
      <c r="I1071" s="26">
        <f t="shared" si="113"/>
        <v>126000</v>
      </c>
      <c r="J1071" s="26">
        <f t="shared" si="114"/>
        <v>21840</v>
      </c>
      <c r="K1071" s="32">
        <f t="shared" si="117"/>
        <v>147840</v>
      </c>
      <c r="L1071" s="42"/>
      <c r="M1071" s="34">
        <f t="shared" si="115"/>
        <v>103488</v>
      </c>
      <c r="N1071" s="34">
        <f t="shared" si="118"/>
        <v>103488</v>
      </c>
      <c r="O1071" s="34">
        <f t="shared" si="116"/>
        <v>44352</v>
      </c>
      <c r="P1071" s="43">
        <v>44367</v>
      </c>
      <c r="Q1071" s="43">
        <v>44731</v>
      </c>
      <c r="R1071" s="20" t="s">
        <v>28</v>
      </c>
      <c r="S1071" s="37" t="s">
        <v>1923</v>
      </c>
    </row>
    <row r="1072" s="5" customFormat="1" ht="20.1" customHeight="1" spans="1:19">
      <c r="A1072" s="20"/>
      <c r="B1072" s="20" t="s">
        <v>16</v>
      </c>
      <c r="C1072" s="29"/>
      <c r="D1072" s="20">
        <f>SUM(D6:D1071)</f>
        <v>1848840</v>
      </c>
      <c r="E1072" s="41">
        <f>SUM(E6:E1071)</f>
        <v>46499.6</v>
      </c>
      <c r="F1072" s="24"/>
      <c r="G1072" s="25"/>
      <c r="H1072" s="26">
        <f>SUM(H6:H1071)</f>
        <v>554652000</v>
      </c>
      <c r="I1072" s="26">
        <f>SUM(I6:I1071)</f>
        <v>82831042.07</v>
      </c>
      <c r="J1072" s="26">
        <f>SUM(J6:J1071)</f>
        <v>14357389.93</v>
      </c>
      <c r="K1072" s="26">
        <f>SUM(K6:K1071)</f>
        <v>97188432</v>
      </c>
      <c r="L1072" s="42"/>
      <c r="M1072" s="34">
        <f>SUM(M6:M1071)</f>
        <v>68031902.4</v>
      </c>
      <c r="N1072" s="34">
        <f t="shared" si="118"/>
        <v>68031902.4</v>
      </c>
      <c r="O1072" s="34">
        <f>SUM(O6:O1071)</f>
        <v>29156529.6</v>
      </c>
      <c r="P1072" s="20"/>
      <c r="Q1072" s="20"/>
      <c r="R1072" s="20"/>
      <c r="S1072" s="37"/>
    </row>
    <row r="1073" s="6" customFormat="1" spans="1:16384">
      <c r="A1073" s="5"/>
      <c r="B1073" s="5"/>
      <c r="C1073" s="7"/>
      <c r="D1073" s="5"/>
      <c r="E1073" s="8"/>
      <c r="F1073" s="9"/>
      <c r="G1073" s="10"/>
      <c r="H1073" s="8"/>
      <c r="I1073" s="8"/>
      <c r="J1073" s="8"/>
      <c r="K1073" s="8"/>
      <c r="L1073" s="11"/>
      <c r="M1073" s="8"/>
      <c r="N1073" s="8"/>
      <c r="O1073" s="8"/>
      <c r="P1073" s="5"/>
      <c r="Q1073" s="5"/>
      <c r="R1073" s="5"/>
      <c r="S1073" s="12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5"/>
      <c r="AW1073" s="5"/>
      <c r="AX1073" s="5"/>
      <c r="AY1073" s="5"/>
      <c r="AZ1073" s="5"/>
      <c r="BA1073" s="5"/>
      <c r="BB1073" s="5"/>
      <c r="BC1073" s="5"/>
      <c r="BD1073" s="5"/>
      <c r="BE1073" s="5"/>
      <c r="BF1073" s="5"/>
      <c r="BG1073" s="5"/>
      <c r="BH1073" s="5"/>
      <c r="BI1073" s="5"/>
      <c r="BJ1073" s="5"/>
      <c r="BK1073" s="5"/>
      <c r="BL1073" s="5"/>
      <c r="BM1073" s="5"/>
      <c r="BN1073" s="5"/>
      <c r="BO1073" s="5"/>
      <c r="BP1073" s="5"/>
      <c r="BQ1073" s="5"/>
      <c r="BR1073" s="5"/>
      <c r="BS1073" s="5"/>
      <c r="BT1073" s="5"/>
      <c r="BU1073" s="5"/>
      <c r="BV1073" s="5"/>
      <c r="BW1073" s="5"/>
      <c r="BX1073" s="5"/>
      <c r="BY1073" s="5"/>
      <c r="BZ1073" s="5"/>
      <c r="CA1073" s="5"/>
      <c r="CB1073" s="5"/>
      <c r="CC1073" s="5"/>
      <c r="CD1073" s="5"/>
      <c r="CE1073" s="5"/>
      <c r="CF1073" s="5"/>
      <c r="CG1073" s="5"/>
      <c r="CH1073" s="5"/>
      <c r="CI1073" s="5"/>
      <c r="CJ1073" s="5"/>
      <c r="CK1073" s="5"/>
      <c r="CL1073" s="5"/>
      <c r="CM1073" s="5"/>
      <c r="CN1073" s="5"/>
      <c r="CO1073" s="5"/>
      <c r="CP1073" s="5"/>
      <c r="CQ1073" s="5"/>
      <c r="CR1073" s="5"/>
      <c r="CS1073" s="5"/>
      <c r="CT1073" s="5"/>
      <c r="CU1073" s="5"/>
      <c r="CV1073" s="5"/>
      <c r="CW1073" s="5"/>
      <c r="CX1073" s="5"/>
      <c r="CY1073" s="5"/>
      <c r="CZ1073" s="5"/>
      <c r="DA1073" s="5"/>
      <c r="DB1073" s="5"/>
      <c r="DC1073" s="5"/>
      <c r="DD1073" s="5"/>
      <c r="DE1073" s="5"/>
      <c r="DF1073" s="5"/>
      <c r="DG1073" s="5"/>
      <c r="DH1073" s="5"/>
      <c r="DI1073" s="5"/>
      <c r="DJ1073" s="5"/>
      <c r="DK1073" s="5"/>
      <c r="DL1073" s="5"/>
      <c r="DM1073" s="5"/>
      <c r="DN1073" s="5"/>
      <c r="DO1073" s="5"/>
      <c r="DP1073" s="5"/>
      <c r="DQ1073" s="5"/>
      <c r="DR1073" s="5"/>
      <c r="DS1073" s="5"/>
      <c r="DT1073" s="5"/>
      <c r="DU1073" s="5"/>
      <c r="DV1073" s="5"/>
      <c r="DW1073" s="5"/>
      <c r="DX1073" s="5"/>
      <c r="DY1073" s="5"/>
      <c r="DZ1073" s="5"/>
      <c r="EA1073" s="5"/>
      <c r="EB1073" s="5"/>
      <c r="EC1073" s="5"/>
      <c r="ED1073" s="5"/>
      <c r="EE1073" s="5"/>
      <c r="EF1073" s="5"/>
      <c r="EG1073" s="5"/>
      <c r="EH1073" s="5"/>
      <c r="EI1073" s="5"/>
      <c r="EJ1073" s="5"/>
      <c r="EK1073" s="5"/>
      <c r="EL1073" s="5"/>
      <c r="EM1073" s="5"/>
      <c r="EN1073" s="5"/>
      <c r="EO1073" s="5"/>
      <c r="EP1073" s="5"/>
      <c r="EQ1073" s="5"/>
      <c r="ER1073" s="5"/>
      <c r="ES1073" s="5"/>
      <c r="ET1073" s="5"/>
      <c r="EU1073" s="5"/>
      <c r="EV1073" s="5"/>
      <c r="EW1073" s="5"/>
      <c r="EX1073" s="5"/>
      <c r="EY1073" s="5"/>
      <c r="EZ1073" s="5"/>
      <c r="FA1073" s="5"/>
      <c r="FB1073" s="5"/>
      <c r="FC1073" s="5"/>
      <c r="FD1073" s="5"/>
      <c r="FE1073" s="5"/>
      <c r="FF1073" s="5"/>
      <c r="FG1073" s="5"/>
      <c r="FH1073" s="5"/>
      <c r="FI1073" s="5"/>
      <c r="FJ1073" s="5"/>
      <c r="FK1073" s="5"/>
      <c r="FL1073" s="5"/>
      <c r="FM1073" s="5"/>
      <c r="FN1073" s="5"/>
      <c r="FO1073" s="5"/>
      <c r="FP1073" s="5"/>
      <c r="FQ1073" s="5"/>
      <c r="FR1073" s="5"/>
      <c r="FS1073" s="5"/>
      <c r="FT1073" s="5"/>
      <c r="FU1073" s="5"/>
      <c r="FV1073" s="5"/>
      <c r="FW1073" s="5"/>
      <c r="FX1073" s="5"/>
      <c r="FY1073" s="5"/>
      <c r="FZ1073" s="5"/>
      <c r="GA1073" s="5"/>
      <c r="GB1073" s="5"/>
      <c r="GC1073" s="5"/>
      <c r="GD1073" s="5"/>
      <c r="GE1073" s="5"/>
      <c r="GF1073" s="5"/>
      <c r="GG1073" s="5"/>
      <c r="GH1073" s="5"/>
      <c r="GI1073" s="5"/>
      <c r="GJ1073" s="5"/>
      <c r="GK1073" s="5"/>
      <c r="GL1073" s="5"/>
      <c r="GM1073" s="5"/>
      <c r="GN1073" s="5"/>
      <c r="GO1073" s="5"/>
      <c r="GP1073" s="5"/>
      <c r="GQ1073" s="5"/>
      <c r="GR1073" s="5"/>
      <c r="GS1073" s="5"/>
      <c r="GT1073" s="5"/>
      <c r="GU1073" s="5"/>
      <c r="GV1073" s="5"/>
      <c r="GW1073" s="5"/>
      <c r="GX1073" s="5"/>
      <c r="GY1073" s="5"/>
      <c r="GZ1073" s="5"/>
      <c r="HA1073" s="5"/>
      <c r="HB1073" s="5"/>
      <c r="HC1073" s="5"/>
      <c r="HD1073" s="5"/>
      <c r="HE1073" s="5"/>
      <c r="HF1073" s="5"/>
      <c r="HG1073" s="5"/>
      <c r="HH1073" s="5"/>
      <c r="HI1073" s="5"/>
      <c r="HJ1073" s="5"/>
      <c r="HK1073" s="5"/>
      <c r="HL1073" s="5"/>
      <c r="HM1073" s="5"/>
      <c r="HN1073" s="5"/>
      <c r="HO1073" s="5"/>
      <c r="HP1073" s="5"/>
      <c r="HQ1073" s="5"/>
      <c r="HR1073" s="5"/>
      <c r="HS1073" s="5"/>
      <c r="HT1073" s="5"/>
      <c r="HU1073" s="5"/>
      <c r="HV1073" s="5"/>
      <c r="HW1073" s="5"/>
      <c r="HX1073" s="5"/>
      <c r="HY1073" s="5"/>
      <c r="HZ1073" s="5"/>
      <c r="IA1073" s="5"/>
      <c r="IB1073" s="5"/>
      <c r="IC1073" s="5"/>
      <c r="ID1073" s="5"/>
      <c r="IE1073" s="5"/>
      <c r="IF1073" s="5"/>
      <c r="IG1073" s="5"/>
      <c r="IH1073" s="5"/>
      <c r="II1073" s="5"/>
      <c r="IJ1073" s="5"/>
      <c r="IK1073" s="5"/>
      <c r="IL1073" s="5"/>
      <c r="IM1073" s="5"/>
      <c r="IN1073" s="5"/>
      <c r="IO1073" s="5"/>
      <c r="IP1073" s="5"/>
      <c r="IQ1073" s="5"/>
      <c r="IR1073" s="5"/>
      <c r="IS1073" s="5"/>
      <c r="IT1073" s="5"/>
      <c r="IU1073" s="5"/>
      <c r="IV1073" s="5"/>
      <c r="IW1073" s="5"/>
      <c r="IX1073" s="5"/>
      <c r="IY1073" s="5"/>
      <c r="IZ1073" s="5"/>
      <c r="JA1073" s="5"/>
      <c r="JB1073" s="5"/>
      <c r="JC1073" s="5"/>
      <c r="JD1073" s="5"/>
      <c r="JE1073" s="5"/>
      <c r="JF1073" s="5"/>
      <c r="JG1073" s="5"/>
      <c r="JH1073" s="5"/>
      <c r="JI1073" s="5"/>
      <c r="JJ1073" s="5"/>
      <c r="JK1073" s="5"/>
      <c r="JL1073" s="5"/>
      <c r="JM1073" s="5"/>
      <c r="JN1073" s="5"/>
      <c r="JO1073" s="5"/>
      <c r="JP1073" s="5"/>
      <c r="JQ1073" s="5"/>
      <c r="JR1073" s="5"/>
      <c r="JS1073" s="5"/>
      <c r="JT1073" s="5"/>
      <c r="JU1073" s="5"/>
      <c r="JV1073" s="5"/>
      <c r="JW1073" s="5"/>
      <c r="JX1073" s="5"/>
      <c r="JY1073" s="5"/>
      <c r="JZ1073" s="5"/>
      <c r="KA1073" s="5"/>
      <c r="KB1073" s="5"/>
      <c r="KC1073" s="5"/>
      <c r="KD1073" s="5"/>
      <c r="KE1073" s="5"/>
      <c r="KF1073" s="5"/>
      <c r="KG1073" s="5"/>
      <c r="KH1073" s="5"/>
      <c r="KI1073" s="5"/>
      <c r="KJ1073" s="5"/>
      <c r="KK1073" s="5"/>
      <c r="KL1073" s="5"/>
      <c r="KM1073" s="5"/>
      <c r="KN1073" s="5"/>
      <c r="KO1073" s="5"/>
      <c r="KP1073" s="5"/>
      <c r="KQ1073" s="5"/>
      <c r="KR1073" s="5"/>
      <c r="KS1073" s="5"/>
      <c r="KT1073" s="5"/>
      <c r="KU1073" s="5"/>
      <c r="KV1073" s="5"/>
      <c r="KW1073" s="5"/>
      <c r="KX1073" s="5"/>
      <c r="KY1073" s="5"/>
      <c r="KZ1073" s="5"/>
      <c r="LA1073" s="5"/>
      <c r="LB1073" s="5"/>
      <c r="LC1073" s="5"/>
      <c r="LD1073" s="5"/>
      <c r="LE1073" s="5"/>
      <c r="LF1073" s="5"/>
      <c r="LG1073" s="5"/>
      <c r="LH1073" s="5"/>
      <c r="LI1073" s="5"/>
      <c r="LJ1073" s="5"/>
      <c r="LK1073" s="5"/>
      <c r="LL1073" s="5"/>
      <c r="LM1073" s="5"/>
      <c r="LN1073" s="5"/>
      <c r="LO1073" s="5"/>
      <c r="LP1073" s="5"/>
      <c r="LQ1073" s="5"/>
      <c r="LR1073" s="5"/>
      <c r="LS1073" s="5"/>
      <c r="LT1073" s="5"/>
      <c r="LU1073" s="5"/>
      <c r="LV1073" s="5"/>
      <c r="LW1073" s="5"/>
      <c r="LX1073" s="5"/>
      <c r="LY1073" s="5"/>
      <c r="LZ1073" s="5"/>
      <c r="MA1073" s="5"/>
      <c r="MB1073" s="5"/>
      <c r="MC1073" s="5"/>
      <c r="MD1073" s="5"/>
      <c r="ME1073" s="5"/>
      <c r="MF1073" s="5"/>
      <c r="MG1073" s="5"/>
      <c r="MH1073" s="5"/>
      <c r="MI1073" s="5"/>
      <c r="MJ1073" s="5"/>
      <c r="MK1073" s="5"/>
      <c r="ML1073" s="5"/>
      <c r="MM1073" s="5"/>
      <c r="MN1073" s="5"/>
      <c r="MO1073" s="5"/>
      <c r="MP1073" s="5"/>
      <c r="MQ1073" s="5"/>
      <c r="MR1073" s="5"/>
      <c r="MS1073" s="5"/>
      <c r="MT1073" s="5"/>
      <c r="MU1073" s="5"/>
      <c r="MV1073" s="5"/>
      <c r="MW1073" s="5"/>
      <c r="MX1073" s="5"/>
      <c r="MY1073" s="5"/>
      <c r="MZ1073" s="5"/>
      <c r="NA1073" s="5"/>
      <c r="NB1073" s="5"/>
      <c r="NC1073" s="5"/>
      <c r="ND1073" s="5"/>
      <c r="NE1073" s="5"/>
      <c r="NF1073" s="5"/>
      <c r="NG1073" s="5"/>
      <c r="NH1073" s="5"/>
      <c r="NI1073" s="5"/>
      <c r="NJ1073" s="5"/>
      <c r="NK1073" s="5"/>
      <c r="NL1073" s="5"/>
      <c r="NM1073" s="5"/>
      <c r="NN1073" s="5"/>
      <c r="NO1073" s="5"/>
      <c r="NP1073" s="5"/>
      <c r="NQ1073" s="5"/>
      <c r="NR1073" s="5"/>
      <c r="NS1073" s="5"/>
      <c r="NT1073" s="5"/>
      <c r="NU1073" s="5"/>
      <c r="NV1073" s="5"/>
      <c r="NW1073" s="5"/>
      <c r="NX1073" s="5"/>
      <c r="NY1073" s="5"/>
      <c r="NZ1073" s="5"/>
      <c r="OA1073" s="5"/>
      <c r="OB1073" s="5"/>
      <c r="OC1073" s="5"/>
      <c r="OD1073" s="5"/>
      <c r="OE1073" s="5"/>
      <c r="OF1073" s="5"/>
      <c r="OG1073" s="5"/>
      <c r="OH1073" s="5"/>
      <c r="OI1073" s="5"/>
      <c r="OJ1073" s="5"/>
      <c r="OK1073" s="5"/>
      <c r="OL1073" s="5"/>
      <c r="OM1073" s="5"/>
      <c r="ON1073" s="5"/>
      <c r="OO1073" s="5"/>
      <c r="OP1073" s="5"/>
      <c r="OQ1073" s="5"/>
      <c r="OR1073" s="5"/>
      <c r="OS1073" s="5"/>
      <c r="OT1073" s="5"/>
      <c r="OU1073" s="5"/>
      <c r="OV1073" s="5"/>
      <c r="OW1073" s="5"/>
      <c r="OX1073" s="5"/>
      <c r="OY1073" s="5"/>
      <c r="OZ1073" s="5"/>
      <c r="PA1073" s="5"/>
      <c r="PB1073" s="5"/>
      <c r="PC1073" s="5"/>
      <c r="PD1073" s="5"/>
      <c r="PE1073" s="5"/>
      <c r="PF1073" s="5"/>
      <c r="PG1073" s="5"/>
      <c r="PH1073" s="5"/>
      <c r="PI1073" s="5"/>
      <c r="PJ1073" s="5"/>
      <c r="PK1073" s="5"/>
      <c r="PL1073" s="5"/>
      <c r="PM1073" s="5"/>
      <c r="PN1073" s="5"/>
      <c r="PO1073" s="5"/>
      <c r="PP1073" s="5"/>
      <c r="PQ1073" s="5"/>
      <c r="PR1073" s="5"/>
      <c r="PS1073" s="5"/>
      <c r="PT1073" s="5"/>
      <c r="PU1073" s="5"/>
      <c r="PV1073" s="5"/>
      <c r="PW1073" s="5"/>
      <c r="PX1073" s="5"/>
      <c r="PY1073" s="5"/>
      <c r="PZ1073" s="5"/>
      <c r="QA1073" s="5"/>
      <c r="QB1073" s="5"/>
      <c r="QC1073" s="5"/>
      <c r="QD1073" s="5"/>
      <c r="QE1073" s="5"/>
      <c r="QF1073" s="5"/>
      <c r="QG1073" s="5"/>
      <c r="QH1073" s="5"/>
      <c r="QI1073" s="5"/>
      <c r="QJ1073" s="5"/>
      <c r="QK1073" s="5"/>
      <c r="QL1073" s="5"/>
      <c r="QM1073" s="5"/>
      <c r="QN1073" s="5"/>
      <c r="QO1073" s="5"/>
      <c r="QP1073" s="5"/>
      <c r="QQ1073" s="5"/>
      <c r="QR1073" s="5"/>
      <c r="QS1073" s="5"/>
      <c r="QT1073" s="5"/>
      <c r="QU1073" s="5"/>
      <c r="QV1073" s="5"/>
      <c r="QW1073" s="5"/>
      <c r="QX1073" s="5"/>
      <c r="QY1073" s="5"/>
      <c r="QZ1073" s="5"/>
      <c r="RA1073" s="5"/>
      <c r="RB1073" s="5"/>
      <c r="RC1073" s="5"/>
      <c r="RD1073" s="5"/>
      <c r="RE1073" s="5"/>
      <c r="RF1073" s="5"/>
      <c r="RG1073" s="5"/>
      <c r="RH1073" s="5"/>
      <c r="RI1073" s="5"/>
      <c r="RJ1073" s="5"/>
      <c r="RK1073" s="5"/>
      <c r="RL1073" s="5"/>
      <c r="RM1073" s="5"/>
      <c r="RN1073" s="5"/>
      <c r="RO1073" s="5"/>
      <c r="RP1073" s="5"/>
      <c r="RQ1073" s="5"/>
      <c r="RR1073" s="5"/>
      <c r="RS1073" s="5"/>
      <c r="RT1073" s="5"/>
      <c r="RU1073" s="5"/>
      <c r="RV1073" s="5"/>
      <c r="RW1073" s="5"/>
      <c r="RX1073" s="5"/>
      <c r="RY1073" s="5"/>
      <c r="RZ1073" s="5"/>
      <c r="SA1073" s="5"/>
      <c r="SB1073" s="5"/>
      <c r="SC1073" s="5"/>
      <c r="SD1073" s="5"/>
      <c r="SE1073" s="5"/>
      <c r="SF1073" s="5"/>
      <c r="SG1073" s="5"/>
      <c r="SH1073" s="5"/>
      <c r="SI1073" s="5"/>
      <c r="SJ1073" s="5"/>
      <c r="SK1073" s="5"/>
      <c r="SL1073" s="5"/>
      <c r="SM1073" s="5"/>
      <c r="SN1073" s="5"/>
      <c r="SO1073" s="5"/>
      <c r="SP1073" s="5"/>
      <c r="SQ1073" s="5"/>
      <c r="SR1073" s="5"/>
      <c r="SS1073" s="5"/>
      <c r="ST1073" s="5"/>
      <c r="SU1073" s="5"/>
      <c r="SV1073" s="5"/>
      <c r="SW1073" s="5"/>
      <c r="SX1073" s="5"/>
      <c r="SY1073" s="5"/>
      <c r="SZ1073" s="5"/>
      <c r="TA1073" s="5"/>
      <c r="TB1073" s="5"/>
      <c r="TC1073" s="5"/>
      <c r="TD1073" s="5"/>
      <c r="TE1073" s="5"/>
      <c r="TF1073" s="5"/>
      <c r="TG1073" s="5"/>
      <c r="TH1073" s="5"/>
      <c r="TI1073" s="5"/>
      <c r="TJ1073" s="5"/>
      <c r="TK1073" s="5"/>
      <c r="TL1073" s="5"/>
      <c r="TM1073" s="5"/>
      <c r="TN1073" s="5"/>
      <c r="TO1073" s="5"/>
      <c r="TP1073" s="5"/>
      <c r="TQ1073" s="5"/>
      <c r="TR1073" s="5"/>
      <c r="TS1073" s="5"/>
      <c r="TT1073" s="5"/>
      <c r="TU1073" s="5"/>
      <c r="TV1073" s="5"/>
      <c r="TW1073" s="5"/>
      <c r="TX1073" s="5"/>
      <c r="TY1073" s="5"/>
      <c r="TZ1073" s="5"/>
      <c r="UA1073" s="5"/>
      <c r="UB1073" s="5"/>
      <c r="UC1073" s="5"/>
      <c r="UD1073" s="5"/>
      <c r="UE1073" s="5"/>
      <c r="UF1073" s="5"/>
      <c r="UG1073" s="5"/>
      <c r="UH1073" s="5"/>
      <c r="UI1073" s="5"/>
      <c r="UJ1073" s="5"/>
      <c r="UK1073" s="5"/>
      <c r="UL1073" s="5"/>
      <c r="UM1073" s="5"/>
      <c r="UN1073" s="5"/>
      <c r="UO1073" s="5"/>
      <c r="UP1073" s="5"/>
      <c r="UQ1073" s="5"/>
      <c r="UR1073" s="5"/>
      <c r="US1073" s="5"/>
      <c r="UT1073" s="5"/>
      <c r="UU1073" s="5"/>
      <c r="UV1073" s="5"/>
      <c r="UW1073" s="5"/>
      <c r="UX1073" s="5"/>
      <c r="UY1073" s="5"/>
      <c r="UZ1073" s="5"/>
      <c r="VA1073" s="5"/>
      <c r="VB1073" s="5"/>
      <c r="VC1073" s="5"/>
      <c r="VD1073" s="5"/>
      <c r="VE1073" s="5"/>
      <c r="VF1073" s="5"/>
      <c r="VG1073" s="5"/>
      <c r="VH1073" s="5"/>
      <c r="VI1073" s="5"/>
      <c r="VJ1073" s="5"/>
      <c r="VK1073" s="5"/>
      <c r="VL1073" s="5"/>
      <c r="VM1073" s="5"/>
      <c r="VN1073" s="5"/>
      <c r="VO1073" s="5"/>
      <c r="VP1073" s="5"/>
      <c r="VQ1073" s="5"/>
      <c r="VR1073" s="5"/>
      <c r="VS1073" s="5"/>
      <c r="VT1073" s="5"/>
      <c r="VU1073" s="5"/>
      <c r="VV1073" s="5"/>
      <c r="VW1073" s="5"/>
      <c r="VX1073" s="5"/>
      <c r="VY1073" s="5"/>
      <c r="VZ1073" s="5"/>
      <c r="WA1073" s="5"/>
      <c r="WB1073" s="5"/>
      <c r="WC1073" s="5"/>
      <c r="WD1073" s="5"/>
      <c r="WE1073" s="5"/>
      <c r="WF1073" s="5"/>
      <c r="WG1073" s="5"/>
      <c r="WH1073" s="5"/>
      <c r="WI1073" s="5"/>
      <c r="WJ1073" s="5"/>
      <c r="WK1073" s="5"/>
      <c r="WL1073" s="5"/>
      <c r="WM1073" s="5"/>
      <c r="WN1073" s="5"/>
      <c r="WO1073" s="5"/>
      <c r="WP1073" s="5"/>
      <c r="WQ1073" s="5"/>
      <c r="WR1073" s="5"/>
      <c r="WS1073" s="5"/>
      <c r="WT1073" s="5"/>
      <c r="WU1073" s="5"/>
      <c r="WV1073" s="5"/>
      <c r="WW1073" s="5"/>
      <c r="WX1073" s="5"/>
      <c r="WY1073" s="5"/>
      <c r="WZ1073" s="5"/>
      <c r="XA1073" s="5"/>
      <c r="XB1073" s="5"/>
      <c r="XC1073" s="5"/>
      <c r="XD1073" s="5"/>
      <c r="XE1073" s="5"/>
      <c r="XF1073" s="5"/>
      <c r="XG1073" s="5"/>
      <c r="XH1073" s="5"/>
      <c r="XI1073" s="5"/>
      <c r="XJ1073" s="5"/>
      <c r="XK1073" s="5"/>
      <c r="XL1073" s="5"/>
      <c r="XM1073" s="5"/>
      <c r="XN1073" s="5"/>
      <c r="XO1073" s="5"/>
      <c r="XP1073" s="5"/>
      <c r="XQ1073" s="5"/>
      <c r="XR1073" s="5"/>
      <c r="XS1073" s="5"/>
      <c r="XT1073" s="5"/>
      <c r="XU1073" s="5"/>
      <c r="XV1073" s="5"/>
      <c r="XW1073" s="5"/>
      <c r="XX1073" s="5"/>
      <c r="XY1073" s="5"/>
      <c r="XZ1073" s="5"/>
      <c r="YA1073" s="5"/>
      <c r="YB1073" s="5"/>
      <c r="YC1073" s="5"/>
      <c r="YD1073" s="5"/>
      <c r="YE1073" s="5"/>
      <c r="YF1073" s="5"/>
      <c r="YG1073" s="5"/>
      <c r="YH1073" s="5"/>
      <c r="YI1073" s="5"/>
      <c r="YJ1073" s="5"/>
      <c r="YK1073" s="5"/>
      <c r="YL1073" s="5"/>
      <c r="YM1073" s="5"/>
      <c r="YN1073" s="5"/>
      <c r="YO1073" s="5"/>
      <c r="YP1073" s="5"/>
      <c r="YQ1073" s="5"/>
      <c r="YR1073" s="5"/>
      <c r="YS1073" s="5"/>
      <c r="YT1073" s="5"/>
      <c r="YU1073" s="5"/>
      <c r="YV1073" s="5"/>
      <c r="YW1073" s="5"/>
      <c r="YX1073" s="5"/>
      <c r="YY1073" s="5"/>
      <c r="YZ1073" s="5"/>
      <c r="ZA1073" s="5"/>
      <c r="ZB1073" s="5"/>
      <c r="ZC1073" s="5"/>
      <c r="ZD1073" s="5"/>
      <c r="ZE1073" s="5"/>
      <c r="ZF1073" s="5"/>
      <c r="ZG1073" s="5"/>
      <c r="ZH1073" s="5"/>
      <c r="ZI1073" s="5"/>
      <c r="ZJ1073" s="5"/>
      <c r="ZK1073" s="5"/>
      <c r="ZL1073" s="5"/>
      <c r="ZM1073" s="5"/>
      <c r="ZN1073" s="5"/>
      <c r="ZO1073" s="5"/>
      <c r="ZP1073" s="5"/>
      <c r="ZQ1073" s="5"/>
      <c r="ZR1073" s="5"/>
      <c r="ZS1073" s="5"/>
      <c r="ZT1073" s="5"/>
      <c r="ZU1073" s="5"/>
      <c r="ZV1073" s="5"/>
      <c r="ZW1073" s="5"/>
      <c r="ZX1073" s="5"/>
      <c r="ZY1073" s="5"/>
      <c r="ZZ1073" s="5"/>
      <c r="AAA1073" s="5"/>
      <c r="AAB1073" s="5"/>
      <c r="AAC1073" s="5"/>
      <c r="AAD1073" s="5"/>
      <c r="AAE1073" s="5"/>
      <c r="AAF1073" s="5"/>
      <c r="AAG1073" s="5"/>
      <c r="AAH1073" s="5"/>
      <c r="AAI1073" s="5"/>
      <c r="AAJ1073" s="5"/>
      <c r="AAK1073" s="5"/>
      <c r="AAL1073" s="5"/>
      <c r="AAM1073" s="5"/>
      <c r="AAN1073" s="5"/>
      <c r="AAO1073" s="5"/>
      <c r="AAP1073" s="5"/>
      <c r="AAQ1073" s="5"/>
      <c r="AAR1073" s="5"/>
      <c r="AAS1073" s="5"/>
      <c r="AAT1073" s="5"/>
      <c r="AAU1073" s="5"/>
      <c r="AAV1073" s="5"/>
      <c r="AAW1073" s="5"/>
      <c r="AAX1073" s="5"/>
      <c r="AAY1073" s="5"/>
      <c r="AAZ1073" s="5"/>
      <c r="ABA1073" s="5"/>
      <c r="ABB1073" s="5"/>
      <c r="ABC1073" s="5"/>
      <c r="ABD1073" s="5"/>
      <c r="ABE1073" s="5"/>
      <c r="ABF1073" s="5"/>
      <c r="ABG1073" s="5"/>
      <c r="ABH1073" s="5"/>
      <c r="ABI1073" s="5"/>
      <c r="ABJ1073" s="5"/>
      <c r="ABK1073" s="5"/>
      <c r="ABL1073" s="5"/>
      <c r="ABM1073" s="5"/>
      <c r="ABN1073" s="5"/>
      <c r="ABO1073" s="5"/>
      <c r="ABP1073" s="5"/>
      <c r="ABQ1073" s="5"/>
      <c r="ABR1073" s="5"/>
      <c r="ABS1073" s="5"/>
      <c r="ABT1073" s="5"/>
      <c r="ABU1073" s="5"/>
      <c r="ABV1073" s="5"/>
      <c r="ABW1073" s="5"/>
      <c r="ABX1073" s="5"/>
      <c r="ABY1073" s="5"/>
      <c r="ABZ1073" s="5"/>
      <c r="ACA1073" s="5"/>
      <c r="ACB1073" s="5"/>
      <c r="ACC1073" s="5"/>
      <c r="ACD1073" s="5"/>
      <c r="ACE1073" s="5"/>
      <c r="ACF1073" s="5"/>
      <c r="ACG1073" s="5"/>
      <c r="ACH1073" s="5"/>
      <c r="ACI1073" s="5"/>
      <c r="ACJ1073" s="5"/>
      <c r="ACK1073" s="5"/>
      <c r="ACL1073" s="5"/>
      <c r="ACM1073" s="5"/>
      <c r="ACN1073" s="5"/>
      <c r="ACO1073" s="5"/>
      <c r="ACP1073" s="5"/>
      <c r="ACQ1073" s="5"/>
      <c r="ACR1073" s="5"/>
      <c r="ACS1073" s="5"/>
      <c r="ACT1073" s="5"/>
      <c r="ACU1073" s="5"/>
      <c r="ACV1073" s="5"/>
      <c r="ACW1073" s="5"/>
      <c r="ACX1073" s="5"/>
      <c r="ACY1073" s="5"/>
      <c r="ACZ1073" s="5"/>
      <c r="ADA1073" s="5"/>
      <c r="ADB1073" s="5"/>
      <c r="ADC1073" s="5"/>
      <c r="ADD1073" s="5"/>
      <c r="ADE1073" s="5"/>
      <c r="ADF1073" s="5"/>
      <c r="ADG1073" s="5"/>
      <c r="ADH1073" s="5"/>
      <c r="ADI1073" s="5"/>
      <c r="ADJ1073" s="5"/>
      <c r="ADK1073" s="5"/>
      <c r="ADL1073" s="5"/>
      <c r="ADM1073" s="5"/>
      <c r="ADN1073" s="5"/>
      <c r="ADO1073" s="5"/>
      <c r="ADP1073" s="5"/>
      <c r="ADQ1073" s="5"/>
      <c r="ADR1073" s="5"/>
      <c r="ADS1073" s="5"/>
      <c r="ADT1073" s="5"/>
      <c r="ADU1073" s="5"/>
      <c r="ADV1073" s="5"/>
      <c r="ADW1073" s="5"/>
      <c r="ADX1073" s="5"/>
      <c r="ADY1073" s="5"/>
      <c r="ADZ1073" s="5"/>
      <c r="AEA1073" s="5"/>
      <c r="AEB1073" s="5"/>
      <c r="AEC1073" s="5"/>
      <c r="AED1073" s="5"/>
      <c r="AEE1073" s="5"/>
      <c r="AEF1073" s="5"/>
      <c r="AEG1073" s="5"/>
      <c r="AEH1073" s="5"/>
      <c r="AEI1073" s="5"/>
      <c r="AEJ1073" s="5"/>
      <c r="AEK1073" s="5"/>
      <c r="AEL1073" s="5"/>
      <c r="AEM1073" s="5"/>
      <c r="AEN1073" s="5"/>
      <c r="AEO1073" s="5"/>
      <c r="AEP1073" s="5"/>
      <c r="AEQ1073" s="5"/>
      <c r="AER1073" s="5"/>
      <c r="AES1073" s="5"/>
      <c r="AET1073" s="5"/>
      <c r="AEU1073" s="5"/>
      <c r="AEV1073" s="5"/>
      <c r="AEW1073" s="5"/>
      <c r="AEX1073" s="5"/>
      <c r="AEY1073" s="5"/>
      <c r="AEZ1073" s="5"/>
      <c r="AFA1073" s="5"/>
      <c r="AFB1073" s="5"/>
      <c r="AFC1073" s="5"/>
      <c r="AFD1073" s="5"/>
      <c r="AFE1073" s="5"/>
      <c r="AFF1073" s="5"/>
      <c r="AFG1073" s="5"/>
      <c r="AFH1073" s="5"/>
      <c r="AFI1073" s="5"/>
      <c r="AFJ1073" s="5"/>
      <c r="AFK1073" s="5"/>
      <c r="AFL1073" s="5"/>
      <c r="AFM1073" s="5"/>
      <c r="AFN1073" s="5"/>
      <c r="AFO1073" s="5"/>
      <c r="AFP1073" s="5"/>
      <c r="AFQ1073" s="5"/>
      <c r="AFR1073" s="5"/>
      <c r="AFS1073" s="5"/>
      <c r="AFT1073" s="5"/>
      <c r="AFU1073" s="5"/>
      <c r="AFV1073" s="5"/>
      <c r="AFW1073" s="5"/>
      <c r="AFX1073" s="5"/>
      <c r="AFY1073" s="5"/>
      <c r="AFZ1073" s="5"/>
      <c r="AGA1073" s="5"/>
      <c r="AGB1073" s="5"/>
      <c r="AGC1073" s="5"/>
      <c r="AGD1073" s="5"/>
      <c r="AGE1073" s="5"/>
      <c r="AGF1073" s="5"/>
      <c r="AGG1073" s="5"/>
      <c r="AGH1073" s="5"/>
      <c r="AGI1073" s="5"/>
      <c r="AGJ1073" s="5"/>
      <c r="AGK1073" s="5"/>
      <c r="AGL1073" s="5"/>
      <c r="AGM1073" s="5"/>
      <c r="AGN1073" s="5"/>
      <c r="AGO1073" s="5"/>
      <c r="AGP1073" s="5"/>
      <c r="AGQ1073" s="5"/>
      <c r="AGR1073" s="5"/>
      <c r="AGS1073" s="5"/>
      <c r="AGT1073" s="5"/>
      <c r="AGU1073" s="5"/>
      <c r="AGV1073" s="5"/>
      <c r="AGW1073" s="5"/>
      <c r="AGX1073" s="5"/>
      <c r="AGY1073" s="5"/>
      <c r="AGZ1073" s="5"/>
      <c r="AHA1073" s="5"/>
      <c r="AHB1073" s="5"/>
      <c r="AHC1073" s="5"/>
      <c r="AHD1073" s="5"/>
      <c r="AHE1073" s="5"/>
      <c r="AHF1073" s="5"/>
      <c r="AHG1073" s="5"/>
      <c r="AHH1073" s="5"/>
      <c r="AHI1073" s="5"/>
      <c r="AHJ1073" s="5"/>
      <c r="AHK1073" s="5"/>
      <c r="AHL1073" s="5"/>
      <c r="AHM1073" s="5"/>
      <c r="AHN1073" s="5"/>
      <c r="AHO1073" s="5"/>
      <c r="AHP1073" s="5"/>
      <c r="AHQ1073" s="5"/>
      <c r="AHR1073" s="5"/>
      <c r="AHS1073" s="5"/>
      <c r="AHT1073" s="5"/>
      <c r="AHU1073" s="5"/>
      <c r="AHV1073" s="5"/>
      <c r="AHW1073" s="5"/>
      <c r="AHX1073" s="5"/>
      <c r="AHY1073" s="5"/>
      <c r="AHZ1073" s="5"/>
      <c r="AIA1073" s="5"/>
      <c r="AIB1073" s="5"/>
      <c r="AIC1073" s="5"/>
      <c r="AID1073" s="5"/>
      <c r="AIE1073" s="5"/>
      <c r="AIF1073" s="5"/>
      <c r="AIG1073" s="5"/>
      <c r="AIH1073" s="5"/>
      <c r="AII1073" s="5"/>
      <c r="AIJ1073" s="5"/>
      <c r="AIK1073" s="5"/>
      <c r="AIL1073" s="5"/>
      <c r="AIM1073" s="5"/>
      <c r="AIN1073" s="5"/>
      <c r="AIO1073" s="5"/>
      <c r="AIP1073" s="5"/>
      <c r="AIQ1073" s="5"/>
      <c r="AIR1073" s="5"/>
      <c r="AIS1073" s="5"/>
      <c r="AIT1073" s="5"/>
      <c r="AIU1073" s="5"/>
      <c r="AIV1073" s="5"/>
      <c r="AIW1073" s="5"/>
      <c r="AIX1073" s="5"/>
      <c r="AIY1073" s="5"/>
      <c r="AIZ1073" s="5"/>
      <c r="AJA1073" s="5"/>
      <c r="AJB1073" s="5"/>
      <c r="AJC1073" s="5"/>
      <c r="AJD1073" s="5"/>
      <c r="AJE1073" s="5"/>
      <c r="AJF1073" s="5"/>
      <c r="AJG1073" s="5"/>
      <c r="AJH1073" s="5"/>
      <c r="AJI1073" s="5"/>
      <c r="AJJ1073" s="5"/>
      <c r="AJK1073" s="5"/>
      <c r="AJL1073" s="5"/>
      <c r="AJM1073" s="5"/>
      <c r="AJN1073" s="5"/>
      <c r="AJO1073" s="5"/>
      <c r="AJP1073" s="5"/>
      <c r="AJQ1073" s="5"/>
      <c r="AJR1073" s="5"/>
      <c r="AJS1073" s="5"/>
      <c r="AJT1073" s="5"/>
      <c r="AJU1073" s="5"/>
      <c r="AJV1073" s="5"/>
      <c r="AJW1073" s="5"/>
      <c r="AJX1073" s="5"/>
      <c r="AJY1073" s="5"/>
      <c r="AJZ1073" s="5"/>
      <c r="AKA1073" s="5"/>
      <c r="AKB1073" s="5"/>
      <c r="AKC1073" s="5"/>
      <c r="AKD1073" s="5"/>
      <c r="AKE1073" s="5"/>
      <c r="AKF1073" s="5"/>
      <c r="AKG1073" s="5"/>
      <c r="AKH1073" s="5"/>
      <c r="AKI1073" s="5"/>
      <c r="AKJ1073" s="5"/>
      <c r="AKK1073" s="5"/>
      <c r="AKL1073" s="5"/>
      <c r="AKM1073" s="5"/>
      <c r="AKN1073" s="5"/>
      <c r="AKO1073" s="5"/>
      <c r="AKP1073" s="5"/>
      <c r="AKQ1073" s="5"/>
      <c r="AKR1073" s="5"/>
      <c r="AKS1073" s="5"/>
      <c r="AKT1073" s="5"/>
      <c r="AKU1073" s="5"/>
      <c r="AKV1073" s="5"/>
      <c r="AKW1073" s="5"/>
      <c r="AKX1073" s="5"/>
      <c r="AKY1073" s="5"/>
      <c r="AKZ1073" s="5"/>
      <c r="ALA1073" s="5"/>
      <c r="ALB1073" s="5"/>
      <c r="ALC1073" s="5"/>
      <c r="ALD1073" s="5"/>
      <c r="ALE1073" s="5"/>
      <c r="ALF1073" s="5"/>
      <c r="ALG1073" s="5"/>
      <c r="ALH1073" s="5"/>
      <c r="ALI1073" s="5"/>
      <c r="ALJ1073" s="5"/>
      <c r="ALK1073" s="5"/>
      <c r="ALL1073" s="5"/>
      <c r="ALM1073" s="5"/>
      <c r="ALN1073" s="5"/>
      <c r="ALO1073" s="5"/>
      <c r="ALP1073" s="5"/>
      <c r="ALQ1073" s="5"/>
      <c r="ALR1073" s="5"/>
      <c r="ALS1073" s="5"/>
      <c r="ALT1073" s="5"/>
      <c r="ALU1073" s="5"/>
      <c r="ALV1073" s="5"/>
      <c r="ALW1073" s="5"/>
      <c r="ALX1073" s="5"/>
      <c r="ALY1073" s="5"/>
      <c r="ALZ1073" s="5"/>
      <c r="AMA1073" s="5"/>
      <c r="AMB1073" s="5"/>
      <c r="AMC1073" s="5"/>
      <c r="AMD1073" s="5"/>
      <c r="AME1073" s="5"/>
      <c r="AMF1073" s="5"/>
      <c r="AMG1073" s="5"/>
      <c r="AMH1073" s="5"/>
      <c r="AMI1073" s="5"/>
      <c r="AMJ1073" s="5"/>
      <c r="AMK1073" s="5"/>
      <c r="AML1073" s="5"/>
      <c r="AMM1073" s="5"/>
      <c r="AMN1073" s="5"/>
      <c r="AMO1073" s="5"/>
      <c r="AMP1073" s="5"/>
      <c r="AMQ1073" s="5"/>
      <c r="AMR1073" s="5"/>
      <c r="AMS1073" s="5"/>
      <c r="AMT1073" s="5"/>
      <c r="AMU1073" s="5"/>
      <c r="AMV1073" s="5"/>
      <c r="AMW1073" s="5"/>
      <c r="AMX1073" s="5"/>
      <c r="AMY1073" s="5"/>
      <c r="AMZ1073" s="5"/>
      <c r="ANA1073" s="5"/>
      <c r="ANB1073" s="5"/>
      <c r="ANC1073" s="5"/>
      <c r="AND1073" s="5"/>
      <c r="ANE1073" s="5"/>
      <c r="ANF1073" s="5"/>
      <c r="ANG1073" s="5"/>
      <c r="ANH1073" s="5"/>
      <c r="ANI1073" s="5"/>
      <c r="ANJ1073" s="5"/>
      <c r="ANK1073" s="5"/>
      <c r="ANL1073" s="5"/>
      <c r="ANM1073" s="5"/>
      <c r="ANN1073" s="5"/>
      <c r="ANO1073" s="5"/>
      <c r="ANP1073" s="5"/>
      <c r="ANQ1073" s="5"/>
      <c r="ANR1073" s="5"/>
      <c r="ANS1073" s="5"/>
      <c r="ANT1073" s="5"/>
      <c r="ANU1073" s="5"/>
      <c r="ANV1073" s="5"/>
      <c r="ANW1073" s="5"/>
      <c r="ANX1073" s="5"/>
      <c r="ANY1073" s="5"/>
      <c r="ANZ1073" s="5"/>
      <c r="AOA1073" s="5"/>
      <c r="AOB1073" s="5"/>
      <c r="AOC1073" s="5"/>
      <c r="AOD1073" s="5"/>
      <c r="AOE1073" s="5"/>
      <c r="AOF1073" s="5"/>
      <c r="AOG1073" s="5"/>
      <c r="AOH1073" s="5"/>
      <c r="AOI1073" s="5"/>
      <c r="AOJ1073" s="5"/>
      <c r="AOK1073" s="5"/>
      <c r="AOL1073" s="5"/>
      <c r="AOM1073" s="5"/>
      <c r="AON1073" s="5"/>
      <c r="AOO1073" s="5"/>
      <c r="AOP1073" s="5"/>
      <c r="AOQ1073" s="5"/>
      <c r="AOR1073" s="5"/>
      <c r="AOS1073" s="5"/>
      <c r="AOT1073" s="5"/>
      <c r="AOU1073" s="5"/>
      <c r="AOV1073" s="5"/>
      <c r="AOW1073" s="5"/>
      <c r="AOX1073" s="5"/>
      <c r="AOY1073" s="5"/>
      <c r="AOZ1073" s="5"/>
      <c r="APA1073" s="5"/>
      <c r="APB1073" s="5"/>
      <c r="APC1073" s="5"/>
      <c r="APD1073" s="5"/>
      <c r="APE1073" s="5"/>
      <c r="APF1073" s="5"/>
      <c r="APG1073" s="5"/>
      <c r="APH1073" s="5"/>
      <c r="API1073" s="5"/>
      <c r="APJ1073" s="5"/>
      <c r="APK1073" s="5"/>
      <c r="APL1073" s="5"/>
      <c r="APM1073" s="5"/>
      <c r="APN1073" s="5"/>
      <c r="APO1073" s="5"/>
      <c r="APP1073" s="5"/>
      <c r="APQ1073" s="5"/>
      <c r="APR1073" s="5"/>
      <c r="APS1073" s="5"/>
      <c r="APT1073" s="5"/>
      <c r="APU1073" s="5"/>
      <c r="APV1073" s="5"/>
      <c r="APW1073" s="5"/>
      <c r="APX1073" s="5"/>
      <c r="APY1073" s="5"/>
      <c r="APZ1073" s="5"/>
      <c r="AQA1073" s="5"/>
      <c r="AQB1073" s="5"/>
      <c r="AQC1073" s="5"/>
      <c r="AQD1073" s="5"/>
      <c r="AQE1073" s="5"/>
      <c r="AQF1073" s="5"/>
      <c r="AQG1073" s="5"/>
      <c r="AQH1073" s="5"/>
      <c r="AQI1073" s="5"/>
      <c r="AQJ1073" s="5"/>
      <c r="AQK1073" s="5"/>
      <c r="AQL1073" s="5"/>
      <c r="AQM1073" s="5"/>
      <c r="AQN1073" s="5"/>
      <c r="AQO1073" s="5"/>
      <c r="AQP1073" s="5"/>
      <c r="AQQ1073" s="5"/>
      <c r="AQR1073" s="5"/>
      <c r="AQS1073" s="5"/>
      <c r="AQT1073" s="5"/>
      <c r="AQU1073" s="5"/>
      <c r="AQV1073" s="5"/>
      <c r="AQW1073" s="5"/>
      <c r="AQX1073" s="5"/>
      <c r="AQY1073" s="5"/>
      <c r="AQZ1073" s="5"/>
      <c r="ARA1073" s="5"/>
      <c r="ARB1073" s="5"/>
      <c r="ARC1073" s="5"/>
      <c r="ARD1073" s="5"/>
      <c r="ARE1073" s="5"/>
      <c r="ARF1073" s="5"/>
      <c r="ARG1073" s="5"/>
      <c r="ARH1073" s="5"/>
      <c r="ARI1073" s="5"/>
      <c r="ARJ1073" s="5"/>
      <c r="ARK1073" s="5"/>
      <c r="ARL1073" s="5"/>
      <c r="ARM1073" s="5"/>
      <c r="ARN1073" s="5"/>
      <c r="ARO1073" s="5"/>
      <c r="ARP1073" s="5"/>
      <c r="ARQ1073" s="5"/>
      <c r="ARR1073" s="5"/>
      <c r="ARS1073" s="5"/>
      <c r="ART1073" s="5"/>
      <c r="ARU1073" s="5"/>
      <c r="ARV1073" s="5"/>
      <c r="ARW1073" s="5"/>
      <c r="ARX1073" s="5"/>
      <c r="ARY1073" s="5"/>
      <c r="ARZ1073" s="5"/>
      <c r="ASA1073" s="5"/>
      <c r="ASB1073" s="5"/>
      <c r="ASC1073" s="5"/>
      <c r="ASD1073" s="5"/>
      <c r="ASE1073" s="5"/>
      <c r="ASF1073" s="5"/>
      <c r="ASG1073" s="5"/>
      <c r="ASH1073" s="5"/>
      <c r="ASI1073" s="5"/>
      <c r="ASJ1073" s="5"/>
      <c r="ASK1073" s="5"/>
      <c r="ASL1073" s="5"/>
      <c r="ASM1073" s="5"/>
      <c r="ASN1073" s="5"/>
      <c r="ASO1073" s="5"/>
      <c r="ASP1073" s="5"/>
      <c r="ASQ1073" s="5"/>
      <c r="ASR1073" s="5"/>
      <c r="ASS1073" s="5"/>
      <c r="AST1073" s="5"/>
      <c r="ASU1073" s="5"/>
      <c r="ASV1073" s="5"/>
      <c r="ASW1073" s="5"/>
      <c r="ASX1073" s="5"/>
      <c r="ASY1073" s="5"/>
      <c r="ASZ1073" s="5"/>
      <c r="ATA1073" s="5"/>
      <c r="ATB1073" s="5"/>
      <c r="ATC1073" s="5"/>
      <c r="ATD1073" s="5"/>
      <c r="ATE1073" s="5"/>
      <c r="ATF1073" s="5"/>
      <c r="ATG1073" s="5"/>
      <c r="ATH1073" s="5"/>
      <c r="ATI1073" s="5"/>
      <c r="ATJ1073" s="5"/>
      <c r="ATK1073" s="5"/>
      <c r="ATL1073" s="5"/>
      <c r="ATM1073" s="5"/>
      <c r="ATN1073" s="5"/>
      <c r="ATO1073" s="5"/>
      <c r="ATP1073" s="5"/>
      <c r="ATQ1073" s="5"/>
      <c r="ATR1073" s="5"/>
      <c r="ATS1073" s="5"/>
      <c r="ATT1073" s="5"/>
      <c r="ATU1073" s="5"/>
      <c r="ATV1073" s="5"/>
      <c r="ATW1073" s="5"/>
      <c r="ATX1073" s="5"/>
      <c r="ATY1073" s="5"/>
      <c r="ATZ1073" s="5"/>
      <c r="AUA1073" s="5"/>
      <c r="AUB1073" s="5"/>
      <c r="AUC1073" s="5"/>
      <c r="AUD1073" s="5"/>
      <c r="AUE1073" s="5"/>
      <c r="AUF1073" s="5"/>
      <c r="AUG1073" s="5"/>
      <c r="AUH1073" s="5"/>
      <c r="AUI1073" s="5"/>
      <c r="AUJ1073" s="5"/>
      <c r="AUK1073" s="5"/>
      <c r="AUL1073" s="5"/>
      <c r="AUM1073" s="5"/>
      <c r="AUN1073" s="5"/>
      <c r="AUO1073" s="5"/>
      <c r="AUP1073" s="5"/>
      <c r="AUQ1073" s="5"/>
      <c r="AUR1073" s="5"/>
      <c r="AUS1073" s="5"/>
      <c r="AUT1073" s="5"/>
      <c r="AUU1073" s="5"/>
      <c r="AUV1073" s="5"/>
      <c r="AUW1073" s="5"/>
      <c r="AUX1073" s="5"/>
      <c r="AUY1073" s="5"/>
      <c r="AUZ1073" s="5"/>
      <c r="AVA1073" s="5"/>
      <c r="AVB1073" s="5"/>
      <c r="AVC1073" s="5"/>
      <c r="AVD1073" s="5"/>
      <c r="AVE1073" s="5"/>
      <c r="AVF1073" s="5"/>
      <c r="AVG1073" s="5"/>
      <c r="AVH1073" s="5"/>
      <c r="AVI1073" s="5"/>
      <c r="AVJ1073" s="5"/>
      <c r="AVK1073" s="5"/>
      <c r="AVL1073" s="5"/>
      <c r="AVM1073" s="5"/>
      <c r="AVN1073" s="5"/>
      <c r="AVO1073" s="5"/>
      <c r="AVP1073" s="5"/>
      <c r="AVQ1073" s="5"/>
      <c r="AVR1073" s="5"/>
      <c r="AVS1073" s="5"/>
      <c r="AVT1073" s="5"/>
      <c r="AVU1073" s="5"/>
      <c r="AVV1073" s="5"/>
      <c r="AVW1073" s="5"/>
      <c r="AVX1073" s="5"/>
      <c r="AVY1073" s="5"/>
      <c r="AVZ1073" s="5"/>
      <c r="AWA1073" s="5"/>
      <c r="AWB1073" s="5"/>
      <c r="AWC1073" s="5"/>
      <c r="AWD1073" s="5"/>
      <c r="AWE1073" s="5"/>
      <c r="AWF1073" s="5"/>
      <c r="AWG1073" s="5"/>
      <c r="AWH1073" s="5"/>
      <c r="AWI1073" s="5"/>
      <c r="AWJ1073" s="5"/>
      <c r="AWK1073" s="5"/>
      <c r="AWL1073" s="5"/>
      <c r="AWM1073" s="5"/>
      <c r="AWN1073" s="5"/>
      <c r="AWO1073" s="5"/>
      <c r="AWP1073" s="5"/>
      <c r="AWQ1073" s="5"/>
      <c r="AWR1073" s="5"/>
      <c r="AWS1073" s="5"/>
      <c r="AWT1073" s="5"/>
      <c r="AWU1073" s="5"/>
      <c r="AWV1073" s="5"/>
      <c r="AWW1073" s="5"/>
      <c r="AWX1073" s="5"/>
      <c r="AWY1073" s="5"/>
      <c r="AWZ1073" s="5"/>
      <c r="AXA1073" s="5"/>
      <c r="AXB1073" s="5"/>
      <c r="AXC1073" s="5"/>
      <c r="AXD1073" s="5"/>
      <c r="AXE1073" s="5"/>
      <c r="AXF1073" s="5"/>
      <c r="AXG1073" s="5"/>
      <c r="AXH1073" s="5"/>
      <c r="AXI1073" s="5"/>
      <c r="AXJ1073" s="5"/>
      <c r="AXK1073" s="5"/>
      <c r="AXL1073" s="5"/>
      <c r="AXM1073" s="5"/>
      <c r="AXN1073" s="5"/>
      <c r="AXO1073" s="5"/>
      <c r="AXP1073" s="5"/>
      <c r="AXQ1073" s="5"/>
      <c r="AXR1073" s="5"/>
      <c r="AXS1073" s="5"/>
      <c r="AXT1073" s="5"/>
      <c r="AXU1073" s="5"/>
      <c r="AXV1073" s="5"/>
      <c r="AXW1073" s="5"/>
      <c r="AXX1073" s="5"/>
      <c r="AXY1073" s="5"/>
      <c r="AXZ1073" s="5"/>
      <c r="AYA1073" s="5"/>
      <c r="AYB1073" s="5"/>
      <c r="AYC1073" s="5"/>
      <c r="AYD1073" s="5"/>
      <c r="AYE1073" s="5"/>
      <c r="AYF1073" s="5"/>
      <c r="AYG1073" s="5"/>
      <c r="AYH1073" s="5"/>
      <c r="AYI1073" s="5"/>
      <c r="AYJ1073" s="5"/>
      <c r="AYK1073" s="5"/>
      <c r="AYL1073" s="5"/>
      <c r="AYM1073" s="5"/>
      <c r="AYN1073" s="5"/>
      <c r="AYO1073" s="5"/>
      <c r="AYP1073" s="5"/>
      <c r="AYQ1073" s="5"/>
      <c r="AYR1073" s="5"/>
      <c r="AYS1073" s="5"/>
      <c r="AYT1073" s="5"/>
      <c r="AYU1073" s="5"/>
      <c r="AYV1073" s="5"/>
      <c r="AYW1073" s="5"/>
      <c r="AYX1073" s="5"/>
      <c r="AYY1073" s="5"/>
      <c r="AYZ1073" s="5"/>
      <c r="AZA1073" s="5"/>
      <c r="AZB1073" s="5"/>
      <c r="AZC1073" s="5"/>
      <c r="AZD1073" s="5"/>
      <c r="AZE1073" s="5"/>
      <c r="AZF1073" s="5"/>
      <c r="AZG1073" s="5"/>
      <c r="AZH1073" s="5"/>
      <c r="AZI1073" s="5"/>
      <c r="AZJ1073" s="5"/>
      <c r="AZK1073" s="5"/>
      <c r="AZL1073" s="5"/>
      <c r="AZM1073" s="5"/>
      <c r="AZN1073" s="5"/>
      <c r="AZO1073" s="5"/>
      <c r="AZP1073" s="5"/>
      <c r="AZQ1073" s="5"/>
      <c r="AZR1073" s="5"/>
      <c r="AZS1073" s="5"/>
      <c r="AZT1073" s="5"/>
      <c r="AZU1073" s="5"/>
      <c r="AZV1073" s="5"/>
      <c r="AZW1073" s="5"/>
      <c r="AZX1073" s="5"/>
      <c r="AZY1073" s="5"/>
      <c r="AZZ1073" s="5"/>
      <c r="BAA1073" s="5"/>
      <c r="BAB1073" s="5"/>
      <c r="BAC1073" s="5"/>
      <c r="BAD1073" s="5"/>
      <c r="BAE1073" s="5"/>
      <c r="BAF1073" s="5"/>
      <c r="BAG1073" s="5"/>
      <c r="BAH1073" s="5"/>
      <c r="BAI1073" s="5"/>
      <c r="BAJ1073" s="5"/>
      <c r="BAK1073" s="5"/>
      <c r="BAL1073" s="5"/>
      <c r="BAM1073" s="5"/>
      <c r="BAN1073" s="5"/>
      <c r="BAO1073" s="5"/>
      <c r="BAP1073" s="5"/>
      <c r="BAQ1073" s="5"/>
      <c r="BAR1073" s="5"/>
      <c r="BAS1073" s="5"/>
      <c r="BAT1073" s="5"/>
      <c r="BAU1073" s="5"/>
      <c r="BAV1073" s="5"/>
      <c r="BAW1073" s="5"/>
      <c r="BAX1073" s="5"/>
      <c r="BAY1073" s="5"/>
      <c r="BAZ1073" s="5"/>
      <c r="BBA1073" s="5"/>
      <c r="BBB1073" s="5"/>
      <c r="BBC1073" s="5"/>
      <c r="BBD1073" s="5"/>
      <c r="BBE1073" s="5"/>
      <c r="BBF1073" s="5"/>
      <c r="BBG1073" s="5"/>
      <c r="BBH1073" s="5"/>
      <c r="BBI1073" s="5"/>
      <c r="BBJ1073" s="5"/>
      <c r="BBK1073" s="5"/>
      <c r="BBL1073" s="5"/>
      <c r="BBM1073" s="5"/>
      <c r="BBN1073" s="5"/>
      <c r="BBO1073" s="5"/>
      <c r="BBP1073" s="5"/>
      <c r="BBQ1073" s="5"/>
      <c r="BBR1073" s="5"/>
      <c r="BBS1073" s="5"/>
      <c r="BBT1073" s="5"/>
      <c r="BBU1073" s="5"/>
      <c r="BBV1073" s="5"/>
      <c r="BBW1073" s="5"/>
      <c r="BBX1073" s="5"/>
      <c r="BBY1073" s="5"/>
      <c r="BBZ1073" s="5"/>
      <c r="BCA1073" s="5"/>
      <c r="BCB1073" s="5"/>
      <c r="BCC1073" s="5"/>
      <c r="BCD1073" s="5"/>
      <c r="BCE1073" s="5"/>
      <c r="BCF1073" s="5"/>
      <c r="BCG1073" s="5"/>
      <c r="BCH1073" s="5"/>
      <c r="BCI1073" s="5"/>
      <c r="BCJ1073" s="5"/>
      <c r="BCK1073" s="5"/>
      <c r="BCL1073" s="5"/>
      <c r="BCM1073" s="5"/>
      <c r="BCN1073" s="5"/>
      <c r="BCO1073" s="5"/>
      <c r="BCP1073" s="5"/>
      <c r="BCQ1073" s="5"/>
      <c r="BCR1073" s="5"/>
      <c r="BCS1073" s="5"/>
      <c r="BCT1073" s="5"/>
      <c r="BCU1073" s="5"/>
      <c r="BCV1073" s="5"/>
      <c r="BCW1073" s="5"/>
      <c r="BCX1073" s="5"/>
      <c r="BCY1073" s="5"/>
      <c r="BCZ1073" s="5"/>
      <c r="BDA1073" s="5"/>
      <c r="BDB1073" s="5"/>
      <c r="BDC1073" s="5"/>
      <c r="BDD1073" s="5"/>
      <c r="BDE1073" s="5"/>
      <c r="BDF1073" s="5"/>
      <c r="BDG1073" s="5"/>
      <c r="BDH1073" s="5"/>
      <c r="BDI1073" s="5"/>
      <c r="BDJ1073" s="5"/>
      <c r="BDK1073" s="5"/>
      <c r="BDL1073" s="5"/>
      <c r="BDM1073" s="5"/>
      <c r="BDN1073" s="5"/>
      <c r="BDO1073" s="5"/>
      <c r="BDP1073" s="5"/>
      <c r="BDQ1073" s="5"/>
      <c r="BDR1073" s="5"/>
      <c r="BDS1073" s="5"/>
      <c r="BDT1073" s="5"/>
      <c r="BDU1073" s="5"/>
      <c r="BDV1073" s="5"/>
      <c r="BDW1073" s="5"/>
      <c r="BDX1073" s="5"/>
      <c r="BDY1073" s="5"/>
      <c r="BDZ1073" s="5"/>
      <c r="BEA1073" s="5"/>
      <c r="BEB1073" s="5"/>
      <c r="BEC1073" s="5"/>
      <c r="BED1073" s="5"/>
      <c r="BEE1073" s="5"/>
      <c r="BEF1073" s="5"/>
      <c r="BEG1073" s="5"/>
      <c r="BEH1073" s="5"/>
      <c r="BEI1073" s="5"/>
      <c r="BEJ1073" s="5"/>
      <c r="BEK1073" s="5"/>
      <c r="BEL1073" s="5"/>
      <c r="BEM1073" s="5"/>
      <c r="BEN1073" s="5"/>
      <c r="BEO1073" s="5"/>
      <c r="BEP1073" s="5"/>
      <c r="BEQ1073" s="5"/>
      <c r="BER1073" s="5"/>
      <c r="BES1073" s="5"/>
      <c r="BET1073" s="5"/>
      <c r="BEU1073" s="5"/>
      <c r="BEV1073" s="5"/>
      <c r="BEW1073" s="5"/>
      <c r="BEX1073" s="5"/>
      <c r="BEY1073" s="5"/>
      <c r="BEZ1073" s="5"/>
      <c r="BFA1073" s="5"/>
      <c r="BFB1073" s="5"/>
      <c r="BFC1073" s="5"/>
      <c r="BFD1073" s="5"/>
      <c r="BFE1073" s="5"/>
      <c r="BFF1073" s="5"/>
      <c r="BFG1073" s="5"/>
      <c r="BFH1073" s="5"/>
      <c r="BFI1073" s="5"/>
      <c r="BFJ1073" s="5"/>
      <c r="BFK1073" s="5"/>
      <c r="BFL1073" s="5"/>
      <c r="BFM1073" s="5"/>
      <c r="BFN1073" s="5"/>
      <c r="BFO1073" s="5"/>
      <c r="BFP1073" s="5"/>
      <c r="BFQ1073" s="5"/>
      <c r="BFR1073" s="5"/>
      <c r="BFS1073" s="5"/>
      <c r="BFT1073" s="5"/>
      <c r="BFU1073" s="5"/>
      <c r="BFV1073" s="5"/>
      <c r="BFW1073" s="5"/>
      <c r="BFX1073" s="5"/>
      <c r="BFY1073" s="5"/>
      <c r="BFZ1073" s="5"/>
      <c r="BGA1073" s="5"/>
      <c r="BGB1073" s="5"/>
      <c r="BGC1073" s="5"/>
      <c r="BGD1073" s="5"/>
      <c r="BGE1073" s="5"/>
      <c r="BGF1073" s="5"/>
      <c r="BGG1073" s="5"/>
      <c r="BGH1073" s="5"/>
      <c r="BGI1073" s="5"/>
      <c r="BGJ1073" s="5"/>
      <c r="BGK1073" s="5"/>
      <c r="BGL1073" s="5"/>
      <c r="BGM1073" s="5"/>
      <c r="BGN1073" s="5"/>
      <c r="BGO1073" s="5"/>
      <c r="BGP1073" s="5"/>
      <c r="BGQ1073" s="5"/>
      <c r="BGR1073" s="5"/>
      <c r="BGS1073" s="5"/>
      <c r="BGT1073" s="5"/>
      <c r="BGU1073" s="5"/>
      <c r="BGV1073" s="5"/>
      <c r="BGW1073" s="5"/>
      <c r="BGX1073" s="5"/>
      <c r="BGY1073" s="5"/>
      <c r="BGZ1073" s="5"/>
      <c r="BHA1073" s="5"/>
      <c r="BHB1073" s="5"/>
      <c r="BHC1073" s="5"/>
      <c r="BHD1073" s="5"/>
      <c r="BHE1073" s="5"/>
      <c r="BHF1073" s="5"/>
      <c r="BHG1073" s="5"/>
      <c r="BHH1073" s="5"/>
      <c r="BHI1073" s="5"/>
      <c r="BHJ1073" s="5"/>
      <c r="BHK1073" s="5"/>
      <c r="BHL1073" s="5"/>
      <c r="BHM1073" s="5"/>
      <c r="BHN1073" s="5"/>
      <c r="BHO1073" s="5"/>
      <c r="BHP1073" s="5"/>
      <c r="BHQ1073" s="5"/>
      <c r="BHR1073" s="5"/>
      <c r="BHS1073" s="5"/>
      <c r="BHT1073" s="5"/>
      <c r="BHU1073" s="5"/>
      <c r="BHV1073" s="5"/>
      <c r="BHW1073" s="5"/>
      <c r="BHX1073" s="5"/>
      <c r="BHY1073" s="5"/>
      <c r="BHZ1073" s="5"/>
      <c r="BIA1073" s="5"/>
      <c r="BIB1073" s="5"/>
      <c r="BIC1073" s="5"/>
      <c r="BID1073" s="5"/>
      <c r="BIE1073" s="5"/>
      <c r="BIF1073" s="5"/>
      <c r="BIG1073" s="5"/>
      <c r="BIH1073" s="5"/>
      <c r="BII1073" s="5"/>
      <c r="BIJ1073" s="5"/>
      <c r="BIK1073" s="5"/>
      <c r="BIL1073" s="5"/>
      <c r="BIM1073" s="5"/>
      <c r="BIN1073" s="5"/>
      <c r="BIO1073" s="5"/>
      <c r="BIP1073" s="5"/>
      <c r="BIQ1073" s="5"/>
      <c r="BIR1073" s="5"/>
      <c r="BIS1073" s="5"/>
      <c r="BIT1073" s="5"/>
      <c r="BIU1073" s="5"/>
      <c r="BIV1073" s="5"/>
      <c r="BIW1073" s="5"/>
      <c r="BIX1073" s="5"/>
      <c r="BIY1073" s="5"/>
      <c r="BIZ1073" s="5"/>
      <c r="BJA1073" s="5"/>
      <c r="BJB1073" s="5"/>
      <c r="BJC1073" s="5"/>
      <c r="BJD1073" s="5"/>
      <c r="BJE1073" s="5"/>
      <c r="BJF1073" s="5"/>
      <c r="BJG1073" s="5"/>
      <c r="BJH1073" s="5"/>
      <c r="BJI1073" s="5"/>
      <c r="BJJ1073" s="5"/>
      <c r="BJK1073" s="5"/>
      <c r="BJL1073" s="5"/>
      <c r="BJM1073" s="5"/>
      <c r="BJN1073" s="5"/>
      <c r="BJO1073" s="5"/>
      <c r="BJP1073" s="5"/>
      <c r="BJQ1073" s="5"/>
      <c r="BJR1073" s="5"/>
      <c r="BJS1073" s="5"/>
      <c r="BJT1073" s="5"/>
      <c r="BJU1073" s="5"/>
      <c r="BJV1073" s="5"/>
      <c r="BJW1073" s="5"/>
      <c r="BJX1073" s="5"/>
      <c r="BJY1073" s="5"/>
      <c r="BJZ1073" s="5"/>
      <c r="BKA1073" s="5"/>
      <c r="BKB1073" s="5"/>
      <c r="BKC1073" s="5"/>
      <c r="BKD1073" s="5"/>
      <c r="BKE1073" s="5"/>
      <c r="BKF1073" s="5"/>
      <c r="BKG1073" s="5"/>
      <c r="BKH1073" s="5"/>
      <c r="BKI1073" s="5"/>
      <c r="BKJ1073" s="5"/>
      <c r="BKK1073" s="5"/>
      <c r="BKL1073" s="5"/>
      <c r="BKM1073" s="5"/>
      <c r="BKN1073" s="5"/>
      <c r="BKO1073" s="5"/>
      <c r="BKP1073" s="5"/>
      <c r="BKQ1073" s="5"/>
      <c r="BKR1073" s="5"/>
      <c r="BKS1073" s="5"/>
      <c r="BKT1073" s="5"/>
      <c r="BKU1073" s="5"/>
      <c r="BKV1073" s="5"/>
      <c r="BKW1073" s="5"/>
      <c r="BKX1073" s="5"/>
      <c r="BKY1073" s="5"/>
      <c r="BKZ1073" s="5"/>
      <c r="BLA1073" s="5"/>
      <c r="BLB1073" s="5"/>
      <c r="BLC1073" s="5"/>
      <c r="BLD1073" s="5"/>
      <c r="BLE1073" s="5"/>
      <c r="BLF1073" s="5"/>
      <c r="BLG1073" s="5"/>
      <c r="BLH1073" s="5"/>
      <c r="BLI1073" s="5"/>
      <c r="BLJ1073" s="5"/>
      <c r="BLK1073" s="5"/>
      <c r="BLL1073" s="5"/>
      <c r="BLM1073" s="5"/>
      <c r="BLN1073" s="5"/>
      <c r="BLO1073" s="5"/>
      <c r="BLP1073" s="5"/>
      <c r="BLQ1073" s="5"/>
      <c r="BLR1073" s="5"/>
      <c r="BLS1073" s="5"/>
      <c r="BLT1073" s="5"/>
      <c r="BLU1073" s="5"/>
      <c r="BLV1073" s="5"/>
      <c r="BLW1073" s="5"/>
      <c r="BLX1073" s="5"/>
      <c r="BLY1073" s="5"/>
      <c r="BLZ1073" s="5"/>
      <c r="BMA1073" s="5"/>
      <c r="BMB1073" s="5"/>
      <c r="BMC1073" s="5"/>
      <c r="BMD1073" s="5"/>
      <c r="BME1073" s="5"/>
      <c r="BMF1073" s="5"/>
      <c r="BMG1073" s="5"/>
      <c r="BMH1073" s="5"/>
      <c r="BMI1073" s="5"/>
      <c r="BMJ1073" s="5"/>
      <c r="BMK1073" s="5"/>
      <c r="BML1073" s="5"/>
      <c r="BMM1073" s="5"/>
      <c r="BMN1073" s="5"/>
      <c r="BMO1073" s="5"/>
      <c r="BMP1073" s="5"/>
      <c r="BMQ1073" s="5"/>
      <c r="BMR1073" s="5"/>
      <c r="BMS1073" s="5"/>
      <c r="BMT1073" s="5"/>
      <c r="BMU1073" s="5"/>
      <c r="BMV1073" s="5"/>
      <c r="BMW1073" s="5"/>
      <c r="BMX1073" s="5"/>
      <c r="BMY1073" s="5"/>
      <c r="BMZ1073" s="5"/>
      <c r="BNA1073" s="5"/>
      <c r="BNB1073" s="5"/>
      <c r="BNC1073" s="5"/>
      <c r="BND1073" s="5"/>
      <c r="BNE1073" s="5"/>
      <c r="BNF1073" s="5"/>
      <c r="BNG1073" s="5"/>
      <c r="BNH1073" s="5"/>
      <c r="BNI1073" s="5"/>
      <c r="BNJ1073" s="5"/>
      <c r="BNK1073" s="5"/>
      <c r="BNL1073" s="5"/>
      <c r="BNM1073" s="5"/>
      <c r="BNN1073" s="5"/>
      <c r="BNO1073" s="5"/>
      <c r="BNP1073" s="5"/>
      <c r="BNQ1073" s="5"/>
      <c r="BNR1073" s="5"/>
      <c r="BNS1073" s="5"/>
      <c r="BNT1073" s="5"/>
      <c r="BNU1073" s="5"/>
      <c r="BNV1073" s="5"/>
      <c r="BNW1073" s="5"/>
      <c r="BNX1073" s="5"/>
      <c r="BNY1073" s="5"/>
      <c r="BNZ1073" s="5"/>
      <c r="BOA1073" s="5"/>
      <c r="BOB1073" s="5"/>
      <c r="BOC1073" s="5"/>
      <c r="BOD1073" s="5"/>
      <c r="BOE1073" s="5"/>
      <c r="BOF1073" s="5"/>
      <c r="BOG1073" s="5"/>
      <c r="BOH1073" s="5"/>
      <c r="BOI1073" s="5"/>
      <c r="BOJ1073" s="5"/>
      <c r="BOK1073" s="5"/>
      <c r="BOL1073" s="5"/>
      <c r="BOM1073" s="5"/>
      <c r="BON1073" s="5"/>
      <c r="BOO1073" s="5"/>
      <c r="BOP1073" s="5"/>
      <c r="BOQ1073" s="5"/>
      <c r="BOR1073" s="5"/>
      <c r="BOS1073" s="5"/>
      <c r="BOT1073" s="5"/>
      <c r="BOU1073" s="5"/>
      <c r="BOV1073" s="5"/>
      <c r="BOW1073" s="5"/>
      <c r="BOX1073" s="5"/>
      <c r="BOY1073" s="5"/>
      <c r="BOZ1073" s="5"/>
      <c r="BPA1073" s="5"/>
      <c r="BPB1073" s="5"/>
      <c r="BPC1073" s="5"/>
      <c r="BPD1073" s="5"/>
      <c r="BPE1073" s="5"/>
      <c r="BPF1073" s="5"/>
      <c r="BPG1073" s="5"/>
      <c r="BPH1073" s="5"/>
      <c r="BPI1073" s="5"/>
      <c r="BPJ1073" s="5"/>
      <c r="BPK1073" s="5"/>
      <c r="BPL1073" s="5"/>
      <c r="BPM1073" s="5"/>
      <c r="BPN1073" s="5"/>
      <c r="BPO1073" s="5"/>
      <c r="BPP1073" s="5"/>
      <c r="BPQ1073" s="5"/>
      <c r="BPR1073" s="5"/>
      <c r="BPS1073" s="5"/>
      <c r="BPT1073" s="5"/>
      <c r="BPU1073" s="5"/>
      <c r="BPV1073" s="5"/>
      <c r="BPW1073" s="5"/>
      <c r="BPX1073" s="5"/>
      <c r="BPY1073" s="5"/>
      <c r="BPZ1073" s="5"/>
      <c r="BQA1073" s="5"/>
      <c r="BQB1073" s="5"/>
      <c r="BQC1073" s="5"/>
      <c r="BQD1073" s="5"/>
      <c r="BQE1073" s="5"/>
      <c r="BQF1073" s="5"/>
      <c r="BQG1073" s="5"/>
      <c r="BQH1073" s="5"/>
      <c r="BQI1073" s="5"/>
      <c r="BQJ1073" s="5"/>
      <c r="BQK1073" s="5"/>
      <c r="BQL1073" s="5"/>
      <c r="BQM1073" s="5"/>
      <c r="BQN1073" s="5"/>
      <c r="BQO1073" s="5"/>
      <c r="BQP1073" s="5"/>
      <c r="BQQ1073" s="5"/>
      <c r="BQR1073" s="5"/>
      <c r="BQS1073" s="5"/>
      <c r="BQT1073" s="5"/>
      <c r="BQU1073" s="5"/>
      <c r="BQV1073" s="5"/>
      <c r="BQW1073" s="5"/>
      <c r="BQX1073" s="5"/>
      <c r="BQY1073" s="5"/>
      <c r="BQZ1073" s="5"/>
      <c r="BRA1073" s="5"/>
      <c r="BRB1073" s="5"/>
      <c r="BRC1073" s="5"/>
      <c r="BRD1073" s="5"/>
      <c r="BRE1073" s="5"/>
      <c r="BRF1073" s="5"/>
      <c r="BRG1073" s="5"/>
      <c r="BRH1073" s="5"/>
      <c r="BRI1073" s="5"/>
      <c r="BRJ1073" s="5"/>
      <c r="BRK1073" s="5"/>
      <c r="BRL1073" s="5"/>
      <c r="BRM1073" s="5"/>
      <c r="BRN1073" s="5"/>
      <c r="BRO1073" s="5"/>
      <c r="BRP1073" s="5"/>
      <c r="BRQ1073" s="5"/>
      <c r="BRR1073" s="5"/>
      <c r="BRS1073" s="5"/>
      <c r="BRT1073" s="5"/>
      <c r="BRU1073" s="5"/>
      <c r="BRV1073" s="5"/>
      <c r="BRW1073" s="5"/>
      <c r="BRX1073" s="5"/>
      <c r="BRY1073" s="5"/>
      <c r="BRZ1073" s="5"/>
      <c r="BSA1073" s="5"/>
      <c r="BSB1073" s="5"/>
      <c r="BSC1073" s="5"/>
      <c r="BSD1073" s="5"/>
      <c r="BSE1073" s="5"/>
      <c r="BSF1073" s="5"/>
      <c r="BSG1073" s="5"/>
      <c r="BSH1073" s="5"/>
      <c r="BSI1073" s="5"/>
      <c r="BSJ1073" s="5"/>
      <c r="BSK1073" s="5"/>
      <c r="BSL1073" s="5"/>
      <c r="BSM1073" s="5"/>
      <c r="BSN1073" s="5"/>
      <c r="BSO1073" s="5"/>
      <c r="BSP1073" s="5"/>
      <c r="BSQ1073" s="5"/>
      <c r="BSR1073" s="5"/>
      <c r="BSS1073" s="5"/>
      <c r="BST1073" s="5"/>
      <c r="BSU1073" s="5"/>
      <c r="BSV1073" s="5"/>
      <c r="BSW1073" s="5"/>
      <c r="BSX1073" s="5"/>
      <c r="BSY1073" s="5"/>
      <c r="BSZ1073" s="5"/>
      <c r="BTA1073" s="5"/>
      <c r="BTB1073" s="5"/>
      <c r="BTC1073" s="5"/>
      <c r="BTD1073" s="5"/>
      <c r="BTE1073" s="5"/>
      <c r="BTF1073" s="5"/>
      <c r="BTG1073" s="5"/>
      <c r="BTH1073" s="5"/>
      <c r="BTI1073" s="5"/>
      <c r="BTJ1073" s="5"/>
      <c r="BTK1073" s="5"/>
      <c r="BTL1073" s="5"/>
      <c r="BTM1073" s="5"/>
      <c r="BTN1073" s="5"/>
      <c r="BTO1073" s="5"/>
      <c r="BTP1073" s="5"/>
      <c r="BTQ1073" s="5"/>
      <c r="BTR1073" s="5"/>
      <c r="BTS1073" s="5"/>
      <c r="BTT1073" s="5"/>
      <c r="BTU1073" s="5"/>
      <c r="BTV1073" s="5"/>
      <c r="BTW1073" s="5"/>
      <c r="BTX1073" s="5"/>
      <c r="BTY1073" s="5"/>
      <c r="BTZ1073" s="5"/>
      <c r="BUA1073" s="5"/>
      <c r="BUB1073" s="5"/>
      <c r="BUC1073" s="5"/>
      <c r="BUD1073" s="5"/>
      <c r="BUE1073" s="5"/>
      <c r="BUF1073" s="5"/>
      <c r="BUG1073" s="5"/>
      <c r="BUH1073" s="5"/>
      <c r="BUI1073" s="5"/>
      <c r="BUJ1073" s="5"/>
      <c r="BUK1073" s="5"/>
      <c r="BUL1073" s="5"/>
      <c r="BUM1073" s="5"/>
      <c r="BUN1073" s="5"/>
      <c r="BUO1073" s="5"/>
      <c r="BUP1073" s="5"/>
      <c r="BUQ1073" s="5"/>
      <c r="BUR1073" s="5"/>
      <c r="BUS1073" s="5"/>
      <c r="BUT1073" s="5"/>
      <c r="BUU1073" s="5"/>
      <c r="BUV1073" s="5"/>
      <c r="BUW1073" s="5"/>
      <c r="BUX1073" s="5"/>
      <c r="BUY1073" s="5"/>
      <c r="BUZ1073" s="5"/>
      <c r="BVA1073" s="5"/>
      <c r="BVB1073" s="5"/>
      <c r="BVC1073" s="5"/>
      <c r="BVD1073" s="5"/>
      <c r="BVE1073" s="5"/>
      <c r="BVF1073" s="5"/>
      <c r="BVG1073" s="5"/>
      <c r="BVH1073" s="5"/>
      <c r="BVI1073" s="5"/>
      <c r="BVJ1073" s="5"/>
      <c r="BVK1073" s="5"/>
      <c r="BVL1073" s="5"/>
      <c r="BVM1073" s="5"/>
      <c r="BVN1073" s="5"/>
      <c r="BVO1073" s="5"/>
      <c r="BVP1073" s="5"/>
      <c r="BVQ1073" s="5"/>
      <c r="BVR1073" s="5"/>
      <c r="BVS1073" s="5"/>
      <c r="BVT1073" s="5"/>
      <c r="BVU1073" s="5"/>
      <c r="BVV1073" s="5"/>
      <c r="BVW1073" s="5"/>
      <c r="BVX1073" s="5"/>
      <c r="BVY1073" s="5"/>
      <c r="BVZ1073" s="5"/>
      <c r="BWA1073" s="5"/>
      <c r="BWB1073" s="5"/>
      <c r="BWC1073" s="5"/>
      <c r="BWD1073" s="5"/>
      <c r="BWE1073" s="5"/>
      <c r="BWF1073" s="5"/>
      <c r="BWG1073" s="5"/>
      <c r="BWH1073" s="5"/>
      <c r="BWI1073" s="5"/>
      <c r="BWJ1073" s="5"/>
      <c r="BWK1073" s="5"/>
      <c r="BWL1073" s="5"/>
      <c r="BWM1073" s="5"/>
      <c r="BWN1073" s="5"/>
      <c r="BWO1073" s="5"/>
      <c r="BWP1073" s="5"/>
      <c r="BWQ1073" s="5"/>
      <c r="BWR1073" s="5"/>
      <c r="BWS1073" s="5"/>
      <c r="BWT1073" s="5"/>
      <c r="BWU1073" s="5"/>
      <c r="BWV1073" s="5"/>
      <c r="BWW1073" s="5"/>
      <c r="BWX1073" s="5"/>
      <c r="BWY1073" s="5"/>
      <c r="BWZ1073" s="5"/>
      <c r="BXA1073" s="5"/>
      <c r="BXB1073" s="5"/>
      <c r="BXC1073" s="5"/>
      <c r="BXD1073" s="5"/>
      <c r="BXE1073" s="5"/>
      <c r="BXF1073" s="5"/>
      <c r="BXG1073" s="5"/>
      <c r="BXH1073" s="5"/>
      <c r="BXI1073" s="5"/>
      <c r="BXJ1073" s="5"/>
      <c r="BXK1073" s="5"/>
      <c r="BXL1073" s="5"/>
      <c r="BXM1073" s="5"/>
      <c r="BXN1073" s="5"/>
      <c r="BXO1073" s="5"/>
      <c r="BXP1073" s="5"/>
      <c r="BXQ1073" s="5"/>
      <c r="BXR1073" s="5"/>
      <c r="BXS1073" s="5"/>
      <c r="BXT1073" s="5"/>
      <c r="BXU1073" s="5"/>
      <c r="BXV1073" s="5"/>
      <c r="BXW1073" s="5"/>
      <c r="BXX1073" s="5"/>
      <c r="BXY1073" s="5"/>
      <c r="BXZ1073" s="5"/>
      <c r="BYA1073" s="5"/>
      <c r="BYB1073" s="5"/>
      <c r="BYC1073" s="5"/>
      <c r="BYD1073" s="5"/>
      <c r="BYE1073" s="5"/>
      <c r="BYF1073" s="5"/>
      <c r="BYG1073" s="5"/>
      <c r="BYH1073" s="5"/>
      <c r="BYI1073" s="5"/>
      <c r="BYJ1073" s="5"/>
      <c r="BYK1073" s="5"/>
      <c r="BYL1073" s="5"/>
      <c r="BYM1073" s="5"/>
      <c r="BYN1073" s="5"/>
      <c r="BYO1073" s="5"/>
      <c r="BYP1073" s="5"/>
      <c r="BYQ1073" s="5"/>
      <c r="BYR1073" s="5"/>
      <c r="BYS1073" s="5"/>
      <c r="BYT1073" s="5"/>
      <c r="BYU1073" s="5"/>
      <c r="BYV1073" s="5"/>
      <c r="BYW1073" s="5"/>
      <c r="BYX1073" s="5"/>
      <c r="BYY1073" s="5"/>
      <c r="BYZ1073" s="5"/>
      <c r="BZA1073" s="5"/>
      <c r="BZB1073" s="5"/>
      <c r="BZC1073" s="5"/>
      <c r="BZD1073" s="5"/>
      <c r="BZE1073" s="5"/>
      <c r="BZF1073" s="5"/>
      <c r="BZG1073" s="5"/>
      <c r="BZH1073" s="5"/>
      <c r="BZI1073" s="5"/>
      <c r="BZJ1073" s="5"/>
      <c r="BZK1073" s="5"/>
      <c r="BZL1073" s="5"/>
      <c r="BZM1073" s="5"/>
      <c r="BZN1073" s="5"/>
      <c r="BZO1073" s="5"/>
      <c r="BZP1073" s="5"/>
      <c r="BZQ1073" s="5"/>
      <c r="BZR1073" s="5"/>
      <c r="BZS1073" s="5"/>
      <c r="BZT1073" s="5"/>
      <c r="BZU1073" s="5"/>
      <c r="BZV1073" s="5"/>
      <c r="BZW1073" s="5"/>
      <c r="BZX1073" s="5"/>
      <c r="BZY1073" s="5"/>
      <c r="BZZ1073" s="5"/>
      <c r="CAA1073" s="5"/>
      <c r="CAB1073" s="5"/>
      <c r="CAC1073" s="5"/>
      <c r="CAD1073" s="5"/>
      <c r="CAE1073" s="5"/>
      <c r="CAF1073" s="5"/>
      <c r="CAG1073" s="5"/>
      <c r="CAH1073" s="5"/>
      <c r="CAI1073" s="5"/>
      <c r="CAJ1073" s="5"/>
      <c r="CAK1073" s="5"/>
      <c r="CAL1073" s="5"/>
      <c r="CAM1073" s="5"/>
      <c r="CAN1073" s="5"/>
      <c r="CAO1073" s="5"/>
      <c r="CAP1073" s="5"/>
      <c r="CAQ1073" s="5"/>
      <c r="CAR1073" s="5"/>
      <c r="CAS1073" s="5"/>
      <c r="CAT1073" s="5"/>
      <c r="CAU1073" s="5"/>
      <c r="CAV1073" s="5"/>
      <c r="CAW1073" s="5"/>
      <c r="CAX1073" s="5"/>
      <c r="CAY1073" s="5"/>
      <c r="CAZ1073" s="5"/>
      <c r="CBA1073" s="5"/>
      <c r="CBB1073" s="5"/>
      <c r="CBC1073" s="5"/>
      <c r="CBD1073" s="5"/>
      <c r="CBE1073" s="5"/>
      <c r="CBF1073" s="5"/>
      <c r="CBG1073" s="5"/>
      <c r="CBH1073" s="5"/>
      <c r="CBI1073" s="5"/>
      <c r="CBJ1073" s="5"/>
      <c r="CBK1073" s="5"/>
      <c r="CBL1073" s="5"/>
      <c r="CBM1073" s="5"/>
      <c r="CBN1073" s="5"/>
      <c r="CBO1073" s="5"/>
      <c r="CBP1073" s="5"/>
      <c r="CBQ1073" s="5"/>
      <c r="CBR1073" s="5"/>
      <c r="CBS1073" s="5"/>
      <c r="CBT1073" s="5"/>
      <c r="CBU1073" s="5"/>
      <c r="CBV1073" s="5"/>
      <c r="CBW1073" s="5"/>
      <c r="CBX1073" s="5"/>
      <c r="CBY1073" s="5"/>
      <c r="CBZ1073" s="5"/>
      <c r="CCA1073" s="5"/>
      <c r="CCB1073" s="5"/>
      <c r="CCC1073" s="5"/>
      <c r="CCD1073" s="5"/>
      <c r="CCE1073" s="5"/>
      <c r="CCF1073" s="5"/>
      <c r="CCG1073" s="5"/>
      <c r="CCH1073" s="5"/>
      <c r="CCI1073" s="5"/>
      <c r="CCJ1073" s="5"/>
      <c r="CCK1073" s="5"/>
      <c r="CCL1073" s="5"/>
      <c r="CCM1073" s="5"/>
      <c r="CCN1073" s="5"/>
      <c r="CCO1073" s="5"/>
      <c r="CCP1073" s="5"/>
      <c r="CCQ1073" s="5"/>
      <c r="CCR1073" s="5"/>
      <c r="CCS1073" s="5"/>
      <c r="CCT1073" s="5"/>
      <c r="CCU1073" s="5"/>
      <c r="CCV1073" s="5"/>
      <c r="CCW1073" s="5"/>
      <c r="CCX1073" s="5"/>
      <c r="CCY1073" s="5"/>
      <c r="CCZ1073" s="5"/>
      <c r="CDA1073" s="5"/>
      <c r="CDB1073" s="5"/>
      <c r="CDC1073" s="5"/>
      <c r="CDD1073" s="5"/>
      <c r="CDE1073" s="5"/>
      <c r="CDF1073" s="5"/>
      <c r="CDG1073" s="5"/>
      <c r="CDH1073" s="5"/>
      <c r="CDI1073" s="5"/>
      <c r="CDJ1073" s="5"/>
      <c r="CDK1073" s="5"/>
      <c r="CDL1073" s="5"/>
      <c r="CDM1073" s="5"/>
      <c r="CDN1073" s="5"/>
      <c r="CDO1073" s="5"/>
      <c r="CDP1073" s="5"/>
      <c r="CDQ1073" s="5"/>
      <c r="CDR1073" s="5"/>
      <c r="CDS1073" s="5"/>
      <c r="CDT1073" s="5"/>
      <c r="CDU1073" s="5"/>
      <c r="CDV1073" s="5"/>
      <c r="CDW1073" s="5"/>
      <c r="CDX1073" s="5"/>
      <c r="CDY1073" s="5"/>
      <c r="CDZ1073" s="5"/>
      <c r="CEA1073" s="5"/>
      <c r="CEB1073" s="5"/>
      <c r="CEC1073" s="5"/>
      <c r="CED1073" s="5"/>
      <c r="CEE1073" s="5"/>
      <c r="CEF1073" s="5"/>
      <c r="CEG1073" s="5"/>
      <c r="CEH1073" s="5"/>
      <c r="CEI1073" s="5"/>
      <c r="CEJ1073" s="5"/>
      <c r="CEK1073" s="5"/>
      <c r="CEL1073" s="5"/>
      <c r="CEM1073" s="5"/>
      <c r="CEN1073" s="5"/>
      <c r="CEO1073" s="5"/>
      <c r="CEP1073" s="5"/>
      <c r="CEQ1073" s="5"/>
      <c r="CER1073" s="5"/>
      <c r="CES1073" s="5"/>
      <c r="CET1073" s="5"/>
      <c r="CEU1073" s="5"/>
      <c r="CEV1073" s="5"/>
      <c r="CEW1073" s="5"/>
      <c r="CEX1073" s="5"/>
      <c r="CEY1073" s="5"/>
      <c r="CEZ1073" s="5"/>
      <c r="CFA1073" s="5"/>
      <c r="CFB1073" s="5"/>
      <c r="CFC1073" s="5"/>
      <c r="CFD1073" s="5"/>
      <c r="CFE1073" s="5"/>
      <c r="CFF1073" s="5"/>
      <c r="CFG1073" s="5"/>
      <c r="CFH1073" s="5"/>
      <c r="CFI1073" s="5"/>
      <c r="CFJ1073" s="5"/>
      <c r="CFK1073" s="5"/>
      <c r="CFL1073" s="5"/>
      <c r="CFM1073" s="5"/>
      <c r="CFN1073" s="5"/>
      <c r="CFO1073" s="5"/>
      <c r="CFP1073" s="5"/>
      <c r="CFQ1073" s="5"/>
      <c r="CFR1073" s="5"/>
      <c r="CFS1073" s="5"/>
      <c r="CFT1073" s="5"/>
      <c r="CFU1073" s="5"/>
      <c r="CFV1073" s="5"/>
      <c r="CFW1073" s="5"/>
      <c r="CFX1073" s="5"/>
      <c r="CFY1073" s="5"/>
      <c r="CFZ1073" s="5"/>
      <c r="CGA1073" s="5"/>
      <c r="CGB1073" s="5"/>
      <c r="CGC1073" s="5"/>
      <c r="CGD1073" s="5"/>
      <c r="CGE1073" s="5"/>
      <c r="CGF1073" s="5"/>
      <c r="CGG1073" s="5"/>
      <c r="CGH1073" s="5"/>
      <c r="CGI1073" s="5"/>
      <c r="CGJ1073" s="5"/>
      <c r="CGK1073" s="5"/>
      <c r="CGL1073" s="5"/>
      <c r="CGM1073" s="5"/>
      <c r="CGN1073" s="5"/>
      <c r="CGO1073" s="5"/>
      <c r="CGP1073" s="5"/>
      <c r="CGQ1073" s="5"/>
      <c r="CGR1073" s="5"/>
      <c r="CGS1073" s="5"/>
      <c r="CGT1073" s="5"/>
      <c r="CGU1073" s="5"/>
      <c r="CGV1073" s="5"/>
      <c r="CGW1073" s="5"/>
      <c r="CGX1073" s="5"/>
      <c r="CGY1073" s="5"/>
      <c r="CGZ1073" s="5"/>
      <c r="CHA1073" s="5"/>
      <c r="CHB1073" s="5"/>
      <c r="CHC1073" s="5"/>
      <c r="CHD1073" s="5"/>
      <c r="CHE1073" s="5"/>
      <c r="CHF1073" s="5"/>
      <c r="CHG1073" s="5"/>
      <c r="CHH1073" s="5"/>
      <c r="CHI1073" s="5"/>
      <c r="CHJ1073" s="5"/>
      <c r="CHK1073" s="5"/>
      <c r="CHL1073" s="5"/>
      <c r="CHM1073" s="5"/>
      <c r="CHN1073" s="5"/>
      <c r="CHO1073" s="5"/>
      <c r="CHP1073" s="5"/>
      <c r="CHQ1073" s="5"/>
      <c r="CHR1073" s="5"/>
      <c r="CHS1073" s="5"/>
      <c r="CHT1073" s="5"/>
      <c r="CHU1073" s="5"/>
      <c r="CHV1073" s="5"/>
      <c r="CHW1073" s="5"/>
      <c r="CHX1073" s="5"/>
      <c r="CHY1073" s="5"/>
      <c r="CHZ1073" s="5"/>
      <c r="CIA1073" s="5"/>
      <c r="CIB1073" s="5"/>
      <c r="CIC1073" s="5"/>
      <c r="CID1073" s="5"/>
      <c r="CIE1073" s="5"/>
      <c r="CIF1073" s="5"/>
      <c r="CIG1073" s="5"/>
      <c r="CIH1073" s="5"/>
      <c r="CII1073" s="5"/>
      <c r="CIJ1073" s="5"/>
      <c r="CIK1073" s="5"/>
      <c r="CIL1073" s="5"/>
      <c r="CIM1073" s="5"/>
      <c r="CIN1073" s="5"/>
      <c r="CIO1073" s="5"/>
      <c r="CIP1073" s="5"/>
      <c r="CIQ1073" s="5"/>
      <c r="CIR1073" s="5"/>
      <c r="CIS1073" s="5"/>
      <c r="CIT1073" s="5"/>
      <c r="CIU1073" s="5"/>
      <c r="CIV1073" s="5"/>
      <c r="CIW1073" s="5"/>
      <c r="CIX1073" s="5"/>
      <c r="CIY1073" s="5"/>
      <c r="CIZ1073" s="5"/>
      <c r="CJA1073" s="5"/>
      <c r="CJB1073" s="5"/>
      <c r="CJC1073" s="5"/>
      <c r="CJD1073" s="5"/>
      <c r="CJE1073" s="5"/>
      <c r="CJF1073" s="5"/>
      <c r="CJG1073" s="5"/>
      <c r="CJH1073" s="5"/>
      <c r="CJI1073" s="5"/>
      <c r="CJJ1073" s="5"/>
      <c r="CJK1073" s="5"/>
      <c r="CJL1073" s="5"/>
      <c r="CJM1073" s="5"/>
      <c r="CJN1073" s="5"/>
      <c r="CJO1073" s="5"/>
      <c r="CJP1073" s="5"/>
      <c r="CJQ1073" s="5"/>
      <c r="CJR1073" s="5"/>
      <c r="CJS1073" s="5"/>
      <c r="CJT1073" s="5"/>
      <c r="CJU1073" s="5"/>
      <c r="CJV1073" s="5"/>
      <c r="CJW1073" s="5"/>
      <c r="CJX1073" s="5"/>
      <c r="CJY1073" s="5"/>
      <c r="CJZ1073" s="5"/>
      <c r="CKA1073" s="5"/>
      <c r="CKB1073" s="5"/>
      <c r="CKC1073" s="5"/>
      <c r="CKD1073" s="5"/>
      <c r="CKE1073" s="5"/>
      <c r="CKF1073" s="5"/>
      <c r="CKG1073" s="5"/>
      <c r="CKH1073" s="5"/>
      <c r="CKI1073" s="5"/>
      <c r="CKJ1073" s="5"/>
      <c r="CKK1073" s="5"/>
      <c r="CKL1073" s="5"/>
      <c r="CKM1073" s="5"/>
      <c r="CKN1073" s="5"/>
      <c r="CKO1073" s="5"/>
      <c r="CKP1073" s="5"/>
      <c r="CKQ1073" s="5"/>
      <c r="CKR1073" s="5"/>
      <c r="CKS1073" s="5"/>
      <c r="CKT1073" s="5"/>
      <c r="CKU1073" s="5"/>
      <c r="CKV1073" s="5"/>
      <c r="CKW1073" s="5"/>
      <c r="CKX1073" s="5"/>
      <c r="CKY1073" s="5"/>
      <c r="CKZ1073" s="5"/>
      <c r="CLA1073" s="5"/>
      <c r="CLB1073" s="5"/>
      <c r="CLC1073" s="5"/>
      <c r="CLD1073" s="5"/>
      <c r="CLE1073" s="5"/>
      <c r="CLF1073" s="5"/>
      <c r="CLG1073" s="5"/>
      <c r="CLH1073" s="5"/>
      <c r="CLI1073" s="5"/>
      <c r="CLJ1073" s="5"/>
      <c r="CLK1073" s="5"/>
      <c r="CLL1073" s="5"/>
      <c r="CLM1073" s="5"/>
      <c r="CLN1073" s="5"/>
      <c r="CLO1073" s="5"/>
      <c r="CLP1073" s="5"/>
      <c r="CLQ1073" s="5"/>
      <c r="CLR1073" s="5"/>
      <c r="CLS1073" s="5"/>
      <c r="CLT1073" s="5"/>
      <c r="CLU1073" s="5"/>
      <c r="CLV1073" s="5"/>
      <c r="CLW1073" s="5"/>
      <c r="CLX1073" s="5"/>
      <c r="CLY1073" s="5"/>
      <c r="CLZ1073" s="5"/>
      <c r="CMA1073" s="5"/>
      <c r="CMB1073" s="5"/>
      <c r="CMC1073" s="5"/>
      <c r="CMD1073" s="5"/>
      <c r="CME1073" s="5"/>
      <c r="CMF1073" s="5"/>
      <c r="CMG1073" s="5"/>
      <c r="CMH1073" s="5"/>
      <c r="CMI1073" s="5"/>
      <c r="CMJ1073" s="5"/>
      <c r="CMK1073" s="5"/>
      <c r="CML1073" s="5"/>
      <c r="CMM1073" s="5"/>
      <c r="CMN1073" s="5"/>
      <c r="CMO1073" s="5"/>
      <c r="CMP1073" s="5"/>
      <c r="CMQ1073" s="5"/>
      <c r="CMR1073" s="5"/>
      <c r="CMS1073" s="5"/>
      <c r="CMT1073" s="5"/>
      <c r="CMU1073" s="5"/>
      <c r="CMV1073" s="5"/>
      <c r="CMW1073" s="5"/>
      <c r="CMX1073" s="5"/>
      <c r="CMY1073" s="5"/>
      <c r="CMZ1073" s="5"/>
      <c r="CNA1073" s="5"/>
      <c r="CNB1073" s="5"/>
      <c r="CNC1073" s="5"/>
      <c r="CND1073" s="5"/>
      <c r="CNE1073" s="5"/>
      <c r="CNF1073" s="5"/>
      <c r="CNG1073" s="5"/>
      <c r="CNH1073" s="5"/>
      <c r="CNI1073" s="5"/>
      <c r="CNJ1073" s="5"/>
      <c r="CNK1073" s="5"/>
      <c r="CNL1073" s="5"/>
      <c r="CNM1073" s="5"/>
      <c r="CNN1073" s="5"/>
      <c r="CNO1073" s="5"/>
      <c r="CNP1073" s="5"/>
      <c r="CNQ1073" s="5"/>
      <c r="CNR1073" s="5"/>
      <c r="CNS1073" s="5"/>
      <c r="CNT1073" s="5"/>
      <c r="CNU1073" s="5"/>
      <c r="CNV1073" s="5"/>
      <c r="CNW1073" s="5"/>
      <c r="CNX1073" s="5"/>
      <c r="CNY1073" s="5"/>
      <c r="CNZ1073" s="5"/>
      <c r="COA1073" s="5"/>
      <c r="COB1073" s="5"/>
      <c r="COC1073" s="5"/>
      <c r="COD1073" s="5"/>
      <c r="COE1073" s="5"/>
      <c r="COF1073" s="5"/>
      <c r="COG1073" s="5"/>
      <c r="COH1073" s="5"/>
      <c r="COI1073" s="5"/>
      <c r="COJ1073" s="5"/>
      <c r="COK1073" s="5"/>
      <c r="COL1073" s="5"/>
      <c r="COM1073" s="5"/>
      <c r="CON1073" s="5"/>
      <c r="COO1073" s="5"/>
      <c r="COP1073" s="5"/>
      <c r="COQ1073" s="5"/>
      <c r="COR1073" s="5"/>
      <c r="COS1073" s="5"/>
      <c r="COT1073" s="5"/>
      <c r="COU1073" s="5"/>
      <c r="COV1073" s="5"/>
      <c r="COW1073" s="5"/>
      <c r="COX1073" s="5"/>
      <c r="COY1073" s="5"/>
      <c r="COZ1073" s="5"/>
      <c r="CPA1073" s="5"/>
      <c r="CPB1073" s="5"/>
      <c r="CPC1073" s="5"/>
      <c r="CPD1073" s="5"/>
      <c r="CPE1073" s="5"/>
      <c r="CPF1073" s="5"/>
      <c r="CPG1073" s="5"/>
      <c r="CPH1073" s="5"/>
      <c r="CPI1073" s="5"/>
      <c r="CPJ1073" s="5"/>
      <c r="CPK1073" s="5"/>
      <c r="CPL1073" s="5"/>
      <c r="CPM1073" s="5"/>
      <c r="CPN1073" s="5"/>
      <c r="CPO1073" s="5"/>
      <c r="CPP1073" s="5"/>
      <c r="CPQ1073" s="5"/>
      <c r="CPR1073" s="5"/>
      <c r="CPS1073" s="5"/>
      <c r="CPT1073" s="5"/>
      <c r="CPU1073" s="5"/>
      <c r="CPV1073" s="5"/>
      <c r="CPW1073" s="5"/>
      <c r="CPX1073" s="5"/>
      <c r="CPY1073" s="5"/>
      <c r="CPZ1073" s="5"/>
      <c r="CQA1073" s="5"/>
      <c r="CQB1073" s="5"/>
      <c r="CQC1073" s="5"/>
      <c r="CQD1073" s="5"/>
      <c r="CQE1073" s="5"/>
      <c r="CQF1073" s="5"/>
      <c r="CQG1073" s="5"/>
      <c r="CQH1073" s="5"/>
      <c r="CQI1073" s="5"/>
      <c r="CQJ1073" s="5"/>
      <c r="CQK1073" s="5"/>
      <c r="CQL1073" s="5"/>
      <c r="CQM1073" s="5"/>
      <c r="CQN1073" s="5"/>
      <c r="CQO1073" s="5"/>
      <c r="CQP1073" s="5"/>
      <c r="CQQ1073" s="5"/>
      <c r="CQR1073" s="5"/>
      <c r="CQS1073" s="5"/>
      <c r="CQT1073" s="5"/>
      <c r="CQU1073" s="5"/>
      <c r="CQV1073" s="5"/>
      <c r="CQW1073" s="5"/>
      <c r="CQX1073" s="5"/>
      <c r="CQY1073" s="5"/>
      <c r="CQZ1073" s="5"/>
      <c r="CRA1073" s="5"/>
      <c r="CRB1073" s="5"/>
      <c r="CRC1073" s="5"/>
      <c r="CRD1073" s="5"/>
      <c r="CRE1073" s="5"/>
      <c r="CRF1073" s="5"/>
      <c r="CRG1073" s="5"/>
      <c r="CRH1073" s="5"/>
      <c r="CRI1073" s="5"/>
      <c r="CRJ1073" s="5"/>
      <c r="CRK1073" s="5"/>
      <c r="CRL1073" s="5"/>
      <c r="CRM1073" s="5"/>
      <c r="CRN1073" s="5"/>
      <c r="CRO1073" s="5"/>
      <c r="CRP1073" s="5"/>
      <c r="CRQ1073" s="5"/>
      <c r="CRR1073" s="5"/>
      <c r="CRS1073" s="5"/>
      <c r="CRT1073" s="5"/>
      <c r="CRU1073" s="5"/>
      <c r="CRV1073" s="5"/>
      <c r="CRW1073" s="5"/>
      <c r="CRX1073" s="5"/>
      <c r="CRY1073" s="5"/>
      <c r="CRZ1073" s="5"/>
      <c r="CSA1073" s="5"/>
      <c r="CSB1073" s="5"/>
      <c r="CSC1073" s="5"/>
      <c r="CSD1073" s="5"/>
      <c r="CSE1073" s="5"/>
      <c r="CSF1073" s="5"/>
      <c r="CSG1073" s="5"/>
      <c r="CSH1073" s="5"/>
      <c r="CSI1073" s="5"/>
      <c r="CSJ1073" s="5"/>
      <c r="CSK1073" s="5"/>
      <c r="CSL1073" s="5"/>
      <c r="CSM1073" s="5"/>
      <c r="CSN1073" s="5"/>
      <c r="CSO1073" s="5"/>
      <c r="CSP1073" s="5"/>
      <c r="CSQ1073" s="5"/>
      <c r="CSR1073" s="5"/>
      <c r="CSS1073" s="5"/>
      <c r="CST1073" s="5"/>
      <c r="CSU1073" s="5"/>
      <c r="CSV1073" s="5"/>
      <c r="CSW1073" s="5"/>
      <c r="CSX1073" s="5"/>
      <c r="CSY1073" s="5"/>
      <c r="CSZ1073" s="5"/>
      <c r="CTA1073" s="5"/>
      <c r="CTB1073" s="5"/>
      <c r="CTC1073" s="5"/>
      <c r="CTD1073" s="5"/>
      <c r="CTE1073" s="5"/>
      <c r="CTF1073" s="5"/>
      <c r="CTG1073" s="5"/>
      <c r="CTH1073" s="5"/>
      <c r="CTI1073" s="5"/>
      <c r="CTJ1073" s="5"/>
      <c r="CTK1073" s="5"/>
      <c r="CTL1073" s="5"/>
      <c r="CTM1073" s="5"/>
      <c r="CTN1073" s="5"/>
      <c r="CTO1073" s="5"/>
      <c r="CTP1073" s="5"/>
      <c r="CTQ1073" s="5"/>
      <c r="CTR1073" s="5"/>
      <c r="CTS1073" s="5"/>
      <c r="CTT1073" s="5"/>
      <c r="CTU1073" s="5"/>
      <c r="CTV1073" s="5"/>
      <c r="CTW1073" s="5"/>
      <c r="CTX1073" s="5"/>
      <c r="CTY1073" s="5"/>
      <c r="CTZ1073" s="5"/>
      <c r="CUA1073" s="5"/>
      <c r="CUB1073" s="5"/>
      <c r="CUC1073" s="5"/>
      <c r="CUD1073" s="5"/>
      <c r="CUE1073" s="5"/>
      <c r="CUF1073" s="5"/>
      <c r="CUG1073" s="5"/>
      <c r="CUH1073" s="5"/>
      <c r="CUI1073" s="5"/>
      <c r="CUJ1073" s="5"/>
      <c r="CUK1073" s="5"/>
      <c r="CUL1073" s="5"/>
      <c r="CUM1073" s="5"/>
      <c r="CUN1073" s="5"/>
      <c r="CUO1073" s="5"/>
      <c r="CUP1073" s="5"/>
      <c r="CUQ1073" s="5"/>
      <c r="CUR1073" s="5"/>
      <c r="CUS1073" s="5"/>
      <c r="CUT1073" s="5"/>
      <c r="CUU1073" s="5"/>
      <c r="CUV1073" s="5"/>
      <c r="CUW1073" s="5"/>
      <c r="CUX1073" s="5"/>
      <c r="CUY1073" s="5"/>
      <c r="CUZ1073" s="5"/>
      <c r="CVA1073" s="5"/>
      <c r="CVB1073" s="5"/>
      <c r="CVC1073" s="5"/>
      <c r="CVD1073" s="5"/>
      <c r="CVE1073" s="5"/>
      <c r="CVF1073" s="5"/>
      <c r="CVG1073" s="5"/>
      <c r="CVH1073" s="5"/>
      <c r="CVI1073" s="5"/>
      <c r="CVJ1073" s="5"/>
      <c r="CVK1073" s="5"/>
      <c r="CVL1073" s="5"/>
      <c r="CVM1073" s="5"/>
      <c r="CVN1073" s="5"/>
      <c r="CVO1073" s="5"/>
      <c r="CVP1073" s="5"/>
      <c r="CVQ1073" s="5"/>
      <c r="CVR1073" s="5"/>
      <c r="CVS1073" s="5"/>
      <c r="CVT1073" s="5"/>
      <c r="CVU1073" s="5"/>
      <c r="CVV1073" s="5"/>
      <c r="CVW1073" s="5"/>
      <c r="CVX1073" s="5"/>
      <c r="CVY1073" s="5"/>
      <c r="CVZ1073" s="5"/>
      <c r="CWA1073" s="5"/>
      <c r="CWB1073" s="5"/>
      <c r="CWC1073" s="5"/>
      <c r="CWD1073" s="5"/>
      <c r="CWE1073" s="5"/>
      <c r="CWF1073" s="5"/>
      <c r="CWG1073" s="5"/>
      <c r="CWH1073" s="5"/>
      <c r="CWI1073" s="5"/>
      <c r="CWJ1073" s="5"/>
      <c r="CWK1073" s="5"/>
      <c r="CWL1073" s="5"/>
      <c r="CWM1073" s="5"/>
      <c r="CWN1073" s="5"/>
      <c r="CWO1073" s="5"/>
      <c r="CWP1073" s="5"/>
      <c r="CWQ1073" s="5"/>
      <c r="CWR1073" s="5"/>
      <c r="CWS1073" s="5"/>
      <c r="CWT1073" s="5"/>
      <c r="CWU1073" s="5"/>
      <c r="CWV1073" s="5"/>
      <c r="CWW1073" s="5"/>
      <c r="CWX1073" s="5"/>
      <c r="CWY1073" s="5"/>
      <c r="CWZ1073" s="5"/>
      <c r="CXA1073" s="5"/>
      <c r="CXB1073" s="5"/>
      <c r="CXC1073" s="5"/>
      <c r="CXD1073" s="5"/>
      <c r="CXE1073" s="5"/>
      <c r="CXF1073" s="5"/>
      <c r="CXG1073" s="5"/>
      <c r="CXH1073" s="5"/>
      <c r="CXI1073" s="5"/>
      <c r="CXJ1073" s="5"/>
      <c r="CXK1073" s="5"/>
      <c r="CXL1073" s="5"/>
      <c r="CXM1073" s="5"/>
      <c r="CXN1073" s="5"/>
      <c r="CXO1073" s="5"/>
      <c r="CXP1073" s="5"/>
      <c r="CXQ1073" s="5"/>
      <c r="CXR1073" s="5"/>
      <c r="CXS1073" s="5"/>
      <c r="CXT1073" s="5"/>
      <c r="CXU1073" s="5"/>
      <c r="CXV1073" s="5"/>
      <c r="CXW1073" s="5"/>
      <c r="CXX1073" s="5"/>
      <c r="CXY1073" s="5"/>
      <c r="CXZ1073" s="5"/>
      <c r="CYA1073" s="5"/>
      <c r="CYB1073" s="5"/>
      <c r="CYC1073" s="5"/>
      <c r="CYD1073" s="5"/>
      <c r="CYE1073" s="5"/>
      <c r="CYF1073" s="5"/>
      <c r="CYG1073" s="5"/>
      <c r="CYH1073" s="5"/>
      <c r="CYI1073" s="5"/>
      <c r="CYJ1073" s="5"/>
      <c r="CYK1073" s="5"/>
      <c r="CYL1073" s="5"/>
      <c r="CYM1073" s="5"/>
      <c r="CYN1073" s="5"/>
      <c r="CYO1073" s="5"/>
      <c r="CYP1073" s="5"/>
      <c r="CYQ1073" s="5"/>
      <c r="CYR1073" s="5"/>
      <c r="CYS1073" s="5"/>
      <c r="CYT1073" s="5"/>
      <c r="CYU1073" s="5"/>
      <c r="CYV1073" s="5"/>
      <c r="CYW1073" s="5"/>
      <c r="CYX1073" s="5"/>
      <c r="CYY1073" s="5"/>
      <c r="CYZ1073" s="5"/>
      <c r="CZA1073" s="5"/>
      <c r="CZB1073" s="5"/>
      <c r="CZC1073" s="5"/>
      <c r="CZD1073" s="5"/>
      <c r="CZE1073" s="5"/>
      <c r="CZF1073" s="5"/>
      <c r="CZG1073" s="5"/>
      <c r="CZH1073" s="5"/>
      <c r="CZI1073" s="5"/>
      <c r="CZJ1073" s="5"/>
      <c r="CZK1073" s="5"/>
      <c r="CZL1073" s="5"/>
      <c r="CZM1073" s="5"/>
      <c r="CZN1073" s="5"/>
      <c r="CZO1073" s="5"/>
      <c r="CZP1073" s="5"/>
      <c r="CZQ1073" s="5"/>
      <c r="CZR1073" s="5"/>
      <c r="CZS1073" s="5"/>
      <c r="CZT1073" s="5"/>
      <c r="CZU1073" s="5"/>
      <c r="CZV1073" s="5"/>
      <c r="CZW1073" s="5"/>
      <c r="CZX1073" s="5"/>
      <c r="CZY1073" s="5"/>
      <c r="CZZ1073" s="5"/>
      <c r="DAA1073" s="5"/>
      <c r="DAB1073" s="5"/>
      <c r="DAC1073" s="5"/>
      <c r="DAD1073" s="5"/>
      <c r="DAE1073" s="5"/>
      <c r="DAF1073" s="5"/>
      <c r="DAG1073" s="5"/>
      <c r="DAH1073" s="5"/>
      <c r="DAI1073" s="5"/>
      <c r="DAJ1073" s="5"/>
      <c r="DAK1073" s="5"/>
      <c r="DAL1073" s="5"/>
      <c r="DAM1073" s="5"/>
      <c r="DAN1073" s="5"/>
      <c r="DAO1073" s="5"/>
      <c r="DAP1073" s="5"/>
      <c r="DAQ1073" s="5"/>
      <c r="DAR1073" s="5"/>
      <c r="DAS1073" s="5"/>
      <c r="DAT1073" s="5"/>
      <c r="DAU1073" s="5"/>
      <c r="DAV1073" s="5"/>
      <c r="DAW1073" s="5"/>
      <c r="DAX1073" s="5"/>
      <c r="DAY1073" s="5"/>
      <c r="DAZ1073" s="5"/>
      <c r="DBA1073" s="5"/>
      <c r="DBB1073" s="5"/>
      <c r="DBC1073" s="5"/>
      <c r="DBD1073" s="5"/>
      <c r="DBE1073" s="5"/>
      <c r="DBF1073" s="5"/>
      <c r="DBG1073" s="5"/>
      <c r="DBH1073" s="5"/>
      <c r="DBI1073" s="5"/>
      <c r="DBJ1073" s="5"/>
      <c r="DBK1073" s="5"/>
      <c r="DBL1073" s="5"/>
      <c r="DBM1073" s="5"/>
      <c r="DBN1073" s="5"/>
      <c r="DBO1073" s="5"/>
      <c r="DBP1073" s="5"/>
      <c r="DBQ1073" s="5"/>
      <c r="DBR1073" s="5"/>
      <c r="DBS1073" s="5"/>
      <c r="DBT1073" s="5"/>
      <c r="DBU1073" s="5"/>
      <c r="DBV1073" s="5"/>
      <c r="DBW1073" s="5"/>
      <c r="DBX1073" s="5"/>
      <c r="DBY1073" s="5"/>
      <c r="DBZ1073" s="5"/>
      <c r="DCA1073" s="5"/>
      <c r="DCB1073" s="5"/>
      <c r="DCC1073" s="5"/>
      <c r="DCD1073" s="5"/>
      <c r="DCE1073" s="5"/>
      <c r="DCF1073" s="5"/>
      <c r="DCG1073" s="5"/>
      <c r="DCH1073" s="5"/>
      <c r="DCI1073" s="5"/>
      <c r="DCJ1073" s="5"/>
      <c r="DCK1073" s="5"/>
      <c r="DCL1073" s="5"/>
      <c r="DCM1073" s="5"/>
      <c r="DCN1073" s="5"/>
      <c r="DCO1073" s="5"/>
      <c r="DCP1073" s="5"/>
      <c r="DCQ1073" s="5"/>
      <c r="DCR1073" s="5"/>
      <c r="DCS1073" s="5"/>
      <c r="DCT1073" s="5"/>
      <c r="DCU1073" s="5"/>
      <c r="DCV1073" s="5"/>
      <c r="DCW1073" s="5"/>
      <c r="DCX1073" s="5"/>
      <c r="DCY1073" s="5"/>
      <c r="DCZ1073" s="5"/>
      <c r="DDA1073" s="5"/>
      <c r="DDB1073" s="5"/>
      <c r="DDC1073" s="5"/>
      <c r="DDD1073" s="5"/>
      <c r="DDE1073" s="5"/>
      <c r="DDF1073" s="5"/>
      <c r="DDG1073" s="5"/>
      <c r="DDH1073" s="5"/>
      <c r="DDI1073" s="5"/>
      <c r="DDJ1073" s="5"/>
      <c r="DDK1073" s="5"/>
      <c r="DDL1073" s="5"/>
      <c r="DDM1073" s="5"/>
      <c r="DDN1073" s="5"/>
      <c r="DDO1073" s="5"/>
      <c r="DDP1073" s="5"/>
      <c r="DDQ1073" s="5"/>
      <c r="DDR1073" s="5"/>
      <c r="DDS1073" s="5"/>
      <c r="DDT1073" s="5"/>
      <c r="DDU1073" s="5"/>
      <c r="DDV1073" s="5"/>
      <c r="DDW1073" s="5"/>
      <c r="DDX1073" s="5"/>
      <c r="DDY1073" s="5"/>
      <c r="DDZ1073" s="5"/>
      <c r="DEA1073" s="5"/>
      <c r="DEB1073" s="5"/>
      <c r="DEC1073" s="5"/>
      <c r="DED1073" s="5"/>
      <c r="DEE1073" s="5"/>
      <c r="DEF1073" s="5"/>
      <c r="DEG1073" s="5"/>
      <c r="DEH1073" s="5"/>
      <c r="DEI1073" s="5"/>
      <c r="DEJ1073" s="5"/>
      <c r="DEK1073" s="5"/>
      <c r="DEL1073" s="5"/>
      <c r="DEM1073" s="5"/>
      <c r="DEN1073" s="5"/>
      <c r="DEO1073" s="5"/>
      <c r="DEP1073" s="5"/>
      <c r="DEQ1073" s="5"/>
      <c r="DER1073" s="5"/>
      <c r="DES1073" s="5"/>
      <c r="DET1073" s="5"/>
      <c r="DEU1073" s="5"/>
      <c r="DEV1073" s="5"/>
      <c r="DEW1073" s="5"/>
      <c r="DEX1073" s="5"/>
      <c r="DEY1073" s="5"/>
      <c r="DEZ1073" s="5"/>
      <c r="DFA1073" s="5"/>
      <c r="DFB1073" s="5"/>
      <c r="DFC1073" s="5"/>
      <c r="DFD1073" s="5"/>
      <c r="DFE1073" s="5"/>
      <c r="DFF1073" s="5"/>
      <c r="DFG1073" s="5"/>
      <c r="DFH1073" s="5"/>
      <c r="DFI1073" s="5"/>
      <c r="DFJ1073" s="5"/>
      <c r="DFK1073" s="5"/>
      <c r="DFL1073" s="5"/>
      <c r="DFM1073" s="5"/>
      <c r="DFN1073" s="5"/>
      <c r="DFO1073" s="5"/>
      <c r="DFP1073" s="5"/>
      <c r="DFQ1073" s="5"/>
      <c r="DFR1073" s="5"/>
      <c r="DFS1073" s="5"/>
      <c r="DFT1073" s="5"/>
      <c r="DFU1073" s="5"/>
      <c r="DFV1073" s="5"/>
      <c r="DFW1073" s="5"/>
      <c r="DFX1073" s="5"/>
      <c r="DFY1073" s="5"/>
      <c r="DFZ1073" s="5"/>
      <c r="DGA1073" s="5"/>
      <c r="DGB1073" s="5"/>
      <c r="DGC1073" s="5"/>
      <c r="DGD1073" s="5"/>
      <c r="DGE1073" s="5"/>
      <c r="DGF1073" s="5"/>
      <c r="DGG1073" s="5"/>
      <c r="DGH1073" s="5"/>
      <c r="DGI1073" s="5"/>
      <c r="DGJ1073" s="5"/>
      <c r="DGK1073" s="5"/>
      <c r="DGL1073" s="5"/>
      <c r="DGM1073" s="5"/>
      <c r="DGN1073" s="5"/>
      <c r="DGO1073" s="5"/>
      <c r="DGP1073" s="5"/>
      <c r="DGQ1073" s="5"/>
      <c r="DGR1073" s="5"/>
      <c r="DGS1073" s="5"/>
      <c r="DGT1073" s="5"/>
      <c r="DGU1073" s="5"/>
      <c r="DGV1073" s="5"/>
      <c r="DGW1073" s="5"/>
      <c r="DGX1073" s="5"/>
      <c r="DGY1073" s="5"/>
      <c r="DGZ1073" s="5"/>
      <c r="DHA1073" s="5"/>
      <c r="DHB1073" s="5"/>
      <c r="DHC1073" s="5"/>
      <c r="DHD1073" s="5"/>
      <c r="DHE1073" s="5"/>
      <c r="DHF1073" s="5"/>
      <c r="DHG1073" s="5"/>
      <c r="DHH1073" s="5"/>
      <c r="DHI1073" s="5"/>
      <c r="DHJ1073" s="5"/>
      <c r="DHK1073" s="5"/>
      <c r="DHL1073" s="5"/>
      <c r="DHM1073" s="5"/>
      <c r="DHN1073" s="5"/>
      <c r="DHO1073" s="5"/>
      <c r="DHP1073" s="5"/>
      <c r="DHQ1073" s="5"/>
      <c r="DHR1073" s="5"/>
      <c r="DHS1073" s="5"/>
      <c r="DHT1073" s="5"/>
      <c r="DHU1073" s="5"/>
      <c r="DHV1073" s="5"/>
      <c r="DHW1073" s="5"/>
      <c r="DHX1073" s="5"/>
      <c r="DHY1073" s="5"/>
      <c r="DHZ1073" s="5"/>
      <c r="DIA1073" s="5"/>
      <c r="DIB1073" s="5"/>
      <c r="DIC1073" s="5"/>
      <c r="DID1073" s="5"/>
      <c r="DIE1073" s="5"/>
      <c r="DIF1073" s="5"/>
      <c r="DIG1073" s="5"/>
      <c r="DIH1073" s="5"/>
      <c r="DII1073" s="5"/>
      <c r="DIJ1073" s="5"/>
      <c r="DIK1073" s="5"/>
      <c r="DIL1073" s="5"/>
      <c r="DIM1073" s="5"/>
      <c r="DIN1073" s="5"/>
      <c r="DIO1073" s="5"/>
      <c r="DIP1073" s="5"/>
      <c r="DIQ1073" s="5"/>
      <c r="DIR1073" s="5"/>
      <c r="DIS1073" s="5"/>
      <c r="DIT1073" s="5"/>
      <c r="DIU1073" s="5"/>
      <c r="DIV1073" s="5"/>
      <c r="DIW1073" s="5"/>
      <c r="DIX1073" s="5"/>
      <c r="DIY1073" s="5"/>
      <c r="DIZ1073" s="5"/>
      <c r="DJA1073" s="5"/>
      <c r="DJB1073" s="5"/>
      <c r="DJC1073" s="5"/>
      <c r="DJD1073" s="5"/>
      <c r="DJE1073" s="5"/>
      <c r="DJF1073" s="5"/>
      <c r="DJG1073" s="5"/>
      <c r="DJH1073" s="5"/>
      <c r="DJI1073" s="5"/>
      <c r="DJJ1073" s="5"/>
      <c r="DJK1073" s="5"/>
      <c r="DJL1073" s="5"/>
      <c r="DJM1073" s="5"/>
      <c r="DJN1073" s="5"/>
      <c r="DJO1073" s="5"/>
      <c r="DJP1073" s="5"/>
      <c r="DJQ1073" s="5"/>
      <c r="DJR1073" s="5"/>
      <c r="DJS1073" s="5"/>
      <c r="DJT1073" s="5"/>
      <c r="DJU1073" s="5"/>
      <c r="DJV1073" s="5"/>
      <c r="DJW1073" s="5"/>
      <c r="DJX1073" s="5"/>
      <c r="DJY1073" s="5"/>
      <c r="DJZ1073" s="5"/>
      <c r="DKA1073" s="5"/>
      <c r="DKB1073" s="5"/>
      <c r="DKC1073" s="5"/>
      <c r="DKD1073" s="5"/>
      <c r="DKE1073" s="5"/>
      <c r="DKF1073" s="5"/>
      <c r="DKG1073" s="5"/>
      <c r="DKH1073" s="5"/>
      <c r="DKI1073" s="5"/>
      <c r="DKJ1073" s="5"/>
      <c r="DKK1073" s="5"/>
      <c r="DKL1073" s="5"/>
      <c r="DKM1073" s="5"/>
      <c r="DKN1073" s="5"/>
      <c r="DKO1073" s="5"/>
      <c r="DKP1073" s="5"/>
      <c r="DKQ1073" s="5"/>
      <c r="DKR1073" s="5"/>
      <c r="DKS1073" s="5"/>
      <c r="DKT1073" s="5"/>
      <c r="DKU1073" s="5"/>
      <c r="DKV1073" s="5"/>
      <c r="DKW1073" s="5"/>
      <c r="DKX1073" s="5"/>
      <c r="DKY1073" s="5"/>
      <c r="DKZ1073" s="5"/>
      <c r="DLA1073" s="5"/>
      <c r="DLB1073" s="5"/>
      <c r="DLC1073" s="5"/>
      <c r="DLD1073" s="5"/>
      <c r="DLE1073" s="5"/>
      <c r="DLF1073" s="5"/>
      <c r="DLG1073" s="5"/>
      <c r="DLH1073" s="5"/>
      <c r="DLI1073" s="5"/>
      <c r="DLJ1073" s="5"/>
      <c r="DLK1073" s="5"/>
      <c r="DLL1073" s="5"/>
      <c r="DLM1073" s="5"/>
      <c r="DLN1073" s="5"/>
      <c r="DLO1073" s="5"/>
      <c r="DLP1073" s="5"/>
      <c r="DLQ1073" s="5"/>
      <c r="DLR1073" s="5"/>
      <c r="DLS1073" s="5"/>
      <c r="DLT1073" s="5"/>
      <c r="DLU1073" s="5"/>
      <c r="DLV1073" s="5"/>
      <c r="DLW1073" s="5"/>
      <c r="DLX1073" s="5"/>
      <c r="DLY1073" s="5"/>
      <c r="DLZ1073" s="5"/>
      <c r="DMA1073" s="5"/>
      <c r="DMB1073" s="5"/>
      <c r="DMC1073" s="5"/>
      <c r="DMD1073" s="5"/>
      <c r="DME1073" s="5"/>
      <c r="DMF1073" s="5"/>
      <c r="DMG1073" s="5"/>
      <c r="DMH1073" s="5"/>
      <c r="DMI1073" s="5"/>
      <c r="DMJ1073" s="5"/>
      <c r="DMK1073" s="5"/>
      <c r="DML1073" s="5"/>
      <c r="DMM1073" s="5"/>
      <c r="DMN1073" s="5"/>
      <c r="DMO1073" s="5"/>
      <c r="DMP1073" s="5"/>
      <c r="DMQ1073" s="5"/>
      <c r="DMR1073" s="5"/>
      <c r="DMS1073" s="5"/>
      <c r="DMT1073" s="5"/>
      <c r="DMU1073" s="5"/>
      <c r="DMV1073" s="5"/>
      <c r="DMW1073" s="5"/>
      <c r="DMX1073" s="5"/>
      <c r="DMY1073" s="5"/>
      <c r="DMZ1073" s="5"/>
      <c r="DNA1073" s="5"/>
      <c r="DNB1073" s="5"/>
      <c r="DNC1073" s="5"/>
      <c r="DND1073" s="5"/>
      <c r="DNE1073" s="5"/>
      <c r="DNF1073" s="5"/>
      <c r="DNG1073" s="5"/>
      <c r="DNH1073" s="5"/>
      <c r="DNI1073" s="5"/>
      <c r="DNJ1073" s="5"/>
      <c r="DNK1073" s="5"/>
      <c r="DNL1073" s="5"/>
      <c r="DNM1073" s="5"/>
      <c r="DNN1073" s="5"/>
      <c r="DNO1073" s="5"/>
      <c r="DNP1073" s="5"/>
      <c r="DNQ1073" s="5"/>
      <c r="DNR1073" s="5"/>
      <c r="DNS1073" s="5"/>
      <c r="DNT1073" s="5"/>
      <c r="DNU1073" s="5"/>
      <c r="DNV1073" s="5"/>
      <c r="DNW1073" s="5"/>
      <c r="DNX1073" s="5"/>
      <c r="DNY1073" s="5"/>
      <c r="DNZ1073" s="5"/>
      <c r="DOA1073" s="5"/>
      <c r="DOB1073" s="5"/>
      <c r="DOC1073" s="5"/>
      <c r="DOD1073" s="5"/>
      <c r="DOE1073" s="5"/>
      <c r="DOF1073" s="5"/>
      <c r="DOG1073" s="5"/>
      <c r="DOH1073" s="5"/>
      <c r="DOI1073" s="5"/>
      <c r="DOJ1073" s="5"/>
      <c r="DOK1073" s="5"/>
      <c r="DOL1073" s="5"/>
      <c r="DOM1073" s="5"/>
      <c r="DON1073" s="5"/>
      <c r="DOO1073" s="5"/>
      <c r="DOP1073" s="5"/>
      <c r="DOQ1073" s="5"/>
      <c r="DOR1073" s="5"/>
      <c r="DOS1073" s="5"/>
      <c r="DOT1073" s="5"/>
      <c r="DOU1073" s="5"/>
      <c r="DOV1073" s="5"/>
      <c r="DOW1073" s="5"/>
      <c r="DOX1073" s="5"/>
      <c r="DOY1073" s="5"/>
      <c r="DOZ1073" s="5"/>
      <c r="DPA1073" s="5"/>
      <c r="DPB1073" s="5"/>
      <c r="DPC1073" s="5"/>
      <c r="DPD1073" s="5"/>
      <c r="DPE1073" s="5"/>
      <c r="DPF1073" s="5"/>
      <c r="DPG1073" s="5"/>
      <c r="DPH1073" s="5"/>
      <c r="DPI1073" s="5"/>
      <c r="DPJ1073" s="5"/>
      <c r="DPK1073" s="5"/>
      <c r="DPL1073" s="5"/>
      <c r="DPM1073" s="5"/>
      <c r="DPN1073" s="5"/>
      <c r="DPO1073" s="5"/>
      <c r="DPP1073" s="5"/>
      <c r="DPQ1073" s="5"/>
      <c r="DPR1073" s="5"/>
      <c r="DPS1073" s="5"/>
      <c r="DPT1073" s="5"/>
      <c r="DPU1073" s="5"/>
      <c r="DPV1073" s="5"/>
      <c r="DPW1073" s="5"/>
      <c r="DPX1073" s="5"/>
      <c r="DPY1073" s="5"/>
      <c r="DPZ1073" s="5"/>
      <c r="DQA1073" s="5"/>
      <c r="DQB1073" s="5"/>
      <c r="DQC1073" s="5"/>
      <c r="DQD1073" s="5"/>
      <c r="DQE1073" s="5"/>
      <c r="DQF1073" s="5"/>
      <c r="DQG1073" s="5"/>
      <c r="DQH1073" s="5"/>
      <c r="DQI1073" s="5"/>
      <c r="DQJ1073" s="5"/>
      <c r="DQK1073" s="5"/>
      <c r="DQL1073" s="5"/>
      <c r="DQM1073" s="5"/>
      <c r="DQN1073" s="5"/>
      <c r="DQO1073" s="5"/>
      <c r="DQP1073" s="5"/>
      <c r="DQQ1073" s="5"/>
      <c r="DQR1073" s="5"/>
      <c r="DQS1073" s="5"/>
      <c r="DQT1073" s="5"/>
      <c r="DQU1073" s="5"/>
      <c r="DQV1073" s="5"/>
      <c r="DQW1073" s="5"/>
      <c r="DQX1073" s="5"/>
      <c r="DQY1073" s="5"/>
      <c r="DQZ1073" s="5"/>
      <c r="DRA1073" s="5"/>
      <c r="DRB1073" s="5"/>
      <c r="DRC1073" s="5"/>
      <c r="DRD1073" s="5"/>
      <c r="DRE1073" s="5"/>
      <c r="DRF1073" s="5"/>
      <c r="DRG1073" s="5"/>
      <c r="DRH1073" s="5"/>
      <c r="DRI1073" s="5"/>
      <c r="DRJ1073" s="5"/>
      <c r="DRK1073" s="5"/>
      <c r="DRL1073" s="5"/>
      <c r="DRM1073" s="5"/>
      <c r="DRN1073" s="5"/>
      <c r="DRO1073" s="5"/>
      <c r="DRP1073" s="5"/>
      <c r="DRQ1073" s="5"/>
      <c r="DRR1073" s="5"/>
      <c r="DRS1073" s="5"/>
      <c r="DRT1073" s="5"/>
      <c r="DRU1073" s="5"/>
      <c r="DRV1073" s="5"/>
      <c r="DRW1073" s="5"/>
      <c r="DRX1073" s="5"/>
      <c r="DRY1073" s="5"/>
      <c r="DRZ1073" s="5"/>
      <c r="DSA1073" s="5"/>
      <c r="DSB1073" s="5"/>
      <c r="DSC1073" s="5"/>
      <c r="DSD1073" s="5"/>
      <c r="DSE1073" s="5"/>
      <c r="DSF1073" s="5"/>
      <c r="DSG1073" s="5"/>
      <c r="DSH1073" s="5"/>
      <c r="DSI1073" s="5"/>
      <c r="DSJ1073" s="5"/>
      <c r="DSK1073" s="5"/>
      <c r="DSL1073" s="5"/>
      <c r="DSM1073" s="5"/>
      <c r="DSN1073" s="5"/>
      <c r="DSO1073" s="5"/>
      <c r="DSP1073" s="5"/>
      <c r="DSQ1073" s="5"/>
      <c r="DSR1073" s="5"/>
      <c r="DSS1073" s="5"/>
      <c r="DST1073" s="5"/>
      <c r="DSU1073" s="5"/>
      <c r="DSV1073" s="5"/>
      <c r="DSW1073" s="5"/>
      <c r="DSX1073" s="5"/>
      <c r="DSY1073" s="5"/>
      <c r="DSZ1073" s="5"/>
      <c r="DTA1073" s="5"/>
      <c r="DTB1073" s="5"/>
      <c r="DTC1073" s="5"/>
      <c r="DTD1073" s="5"/>
      <c r="DTE1073" s="5"/>
      <c r="DTF1073" s="5"/>
      <c r="DTG1073" s="5"/>
      <c r="DTH1073" s="5"/>
      <c r="DTI1073" s="5"/>
      <c r="DTJ1073" s="5"/>
      <c r="DTK1073" s="5"/>
      <c r="DTL1073" s="5"/>
      <c r="DTM1073" s="5"/>
      <c r="DTN1073" s="5"/>
      <c r="DTO1073" s="5"/>
      <c r="DTP1073" s="5"/>
      <c r="DTQ1073" s="5"/>
      <c r="DTR1073" s="5"/>
      <c r="DTS1073" s="5"/>
      <c r="DTT1073" s="5"/>
      <c r="DTU1073" s="5"/>
      <c r="DTV1073" s="5"/>
      <c r="DTW1073" s="5"/>
      <c r="DTX1073" s="5"/>
      <c r="DTY1073" s="5"/>
      <c r="DTZ1073" s="5"/>
      <c r="DUA1073" s="5"/>
      <c r="DUB1073" s="5"/>
      <c r="DUC1073" s="5"/>
      <c r="DUD1073" s="5"/>
      <c r="DUE1073" s="5"/>
      <c r="DUF1073" s="5"/>
      <c r="DUG1073" s="5"/>
      <c r="DUH1073" s="5"/>
      <c r="DUI1073" s="5"/>
      <c r="DUJ1073" s="5"/>
      <c r="DUK1073" s="5"/>
      <c r="DUL1073" s="5"/>
      <c r="DUM1073" s="5"/>
      <c r="DUN1073" s="5"/>
      <c r="DUO1073" s="5"/>
      <c r="DUP1073" s="5"/>
      <c r="DUQ1073" s="5"/>
      <c r="DUR1073" s="5"/>
      <c r="DUS1073" s="5"/>
      <c r="DUT1073" s="5"/>
      <c r="DUU1073" s="5"/>
      <c r="DUV1073" s="5"/>
      <c r="DUW1073" s="5"/>
      <c r="DUX1073" s="5"/>
      <c r="DUY1073" s="5"/>
      <c r="DUZ1073" s="5"/>
      <c r="DVA1073" s="5"/>
      <c r="DVB1073" s="5"/>
      <c r="DVC1073" s="5"/>
      <c r="DVD1073" s="5"/>
      <c r="DVE1073" s="5"/>
      <c r="DVF1073" s="5"/>
      <c r="DVG1073" s="5"/>
      <c r="DVH1073" s="5"/>
      <c r="DVI1073" s="5"/>
      <c r="DVJ1073" s="5"/>
      <c r="DVK1073" s="5"/>
      <c r="DVL1073" s="5"/>
      <c r="DVM1073" s="5"/>
      <c r="DVN1073" s="5"/>
      <c r="DVO1073" s="5"/>
      <c r="DVP1073" s="5"/>
      <c r="DVQ1073" s="5"/>
      <c r="DVR1073" s="5"/>
      <c r="DVS1073" s="5"/>
      <c r="DVT1073" s="5"/>
      <c r="DVU1073" s="5"/>
      <c r="DVV1073" s="5"/>
      <c r="DVW1073" s="5"/>
      <c r="DVX1073" s="5"/>
      <c r="DVY1073" s="5"/>
      <c r="DVZ1073" s="5"/>
      <c r="DWA1073" s="5"/>
      <c r="DWB1073" s="5"/>
      <c r="DWC1073" s="5"/>
      <c r="DWD1073" s="5"/>
      <c r="DWE1073" s="5"/>
      <c r="DWF1073" s="5"/>
      <c r="DWG1073" s="5"/>
      <c r="DWH1073" s="5"/>
      <c r="DWI1073" s="5"/>
      <c r="DWJ1073" s="5"/>
      <c r="DWK1073" s="5"/>
      <c r="DWL1073" s="5"/>
      <c r="DWM1073" s="5"/>
      <c r="DWN1073" s="5"/>
      <c r="DWO1073" s="5"/>
      <c r="DWP1073" s="5"/>
      <c r="DWQ1073" s="5"/>
      <c r="DWR1073" s="5"/>
      <c r="DWS1073" s="5"/>
      <c r="DWT1073" s="5"/>
      <c r="DWU1073" s="5"/>
      <c r="DWV1073" s="5"/>
      <c r="DWW1073" s="5"/>
      <c r="DWX1073" s="5"/>
      <c r="DWY1073" s="5"/>
      <c r="DWZ1073" s="5"/>
      <c r="DXA1073" s="5"/>
      <c r="DXB1073" s="5"/>
      <c r="DXC1073" s="5"/>
      <c r="DXD1073" s="5"/>
      <c r="DXE1073" s="5"/>
      <c r="DXF1073" s="5"/>
      <c r="DXG1073" s="5"/>
      <c r="DXH1073" s="5"/>
      <c r="DXI1073" s="5"/>
      <c r="DXJ1073" s="5"/>
      <c r="DXK1073" s="5"/>
      <c r="DXL1073" s="5"/>
      <c r="DXM1073" s="5"/>
      <c r="DXN1073" s="5"/>
      <c r="DXO1073" s="5"/>
      <c r="DXP1073" s="5"/>
      <c r="DXQ1073" s="5"/>
      <c r="DXR1073" s="5"/>
      <c r="DXS1073" s="5"/>
      <c r="DXT1073" s="5"/>
      <c r="DXU1073" s="5"/>
      <c r="DXV1073" s="5"/>
      <c r="DXW1073" s="5"/>
      <c r="DXX1073" s="5"/>
      <c r="DXY1073" s="5"/>
      <c r="DXZ1073" s="5"/>
      <c r="DYA1073" s="5"/>
      <c r="DYB1073" s="5"/>
      <c r="DYC1073" s="5"/>
      <c r="DYD1073" s="5"/>
      <c r="DYE1073" s="5"/>
      <c r="DYF1073" s="5"/>
      <c r="DYG1073" s="5"/>
      <c r="DYH1073" s="5"/>
      <c r="DYI1073" s="5"/>
      <c r="DYJ1073" s="5"/>
      <c r="DYK1073" s="5"/>
      <c r="DYL1073" s="5"/>
      <c r="DYM1073" s="5"/>
      <c r="DYN1073" s="5"/>
      <c r="DYO1073" s="5"/>
      <c r="DYP1073" s="5"/>
      <c r="DYQ1073" s="5"/>
      <c r="DYR1073" s="5"/>
      <c r="DYS1073" s="5"/>
      <c r="DYT1073" s="5"/>
      <c r="DYU1073" s="5"/>
      <c r="DYV1073" s="5"/>
      <c r="DYW1073" s="5"/>
      <c r="DYX1073" s="5"/>
      <c r="DYY1073" s="5"/>
      <c r="DYZ1073" s="5"/>
      <c r="DZA1073" s="5"/>
      <c r="DZB1073" s="5"/>
      <c r="DZC1073" s="5"/>
      <c r="DZD1073" s="5"/>
      <c r="DZE1073" s="5"/>
      <c r="DZF1073" s="5"/>
      <c r="DZG1073" s="5"/>
      <c r="DZH1073" s="5"/>
      <c r="DZI1073" s="5"/>
      <c r="DZJ1073" s="5"/>
      <c r="DZK1073" s="5"/>
      <c r="DZL1073" s="5"/>
      <c r="DZM1073" s="5"/>
      <c r="DZN1073" s="5"/>
      <c r="DZO1073" s="5"/>
      <c r="DZP1073" s="5"/>
      <c r="DZQ1073" s="5"/>
      <c r="DZR1073" s="5"/>
      <c r="DZS1073" s="5"/>
      <c r="DZT1073" s="5"/>
      <c r="DZU1073" s="5"/>
      <c r="DZV1073" s="5"/>
      <c r="DZW1073" s="5"/>
      <c r="DZX1073" s="5"/>
      <c r="DZY1073" s="5"/>
      <c r="DZZ1073" s="5"/>
      <c r="EAA1073" s="5"/>
      <c r="EAB1073" s="5"/>
      <c r="EAC1073" s="5"/>
      <c r="EAD1073" s="5"/>
      <c r="EAE1073" s="5"/>
      <c r="EAF1073" s="5"/>
      <c r="EAG1073" s="5"/>
      <c r="EAH1073" s="5"/>
      <c r="EAI1073" s="5"/>
      <c r="EAJ1073" s="5"/>
      <c r="EAK1073" s="5"/>
      <c r="EAL1073" s="5"/>
      <c r="EAM1073" s="5"/>
      <c r="EAN1073" s="5"/>
      <c r="EAO1073" s="5"/>
      <c r="EAP1073" s="5"/>
      <c r="EAQ1073" s="5"/>
      <c r="EAR1073" s="5"/>
      <c r="EAS1073" s="5"/>
      <c r="EAT1073" s="5"/>
      <c r="EAU1073" s="5"/>
      <c r="EAV1073" s="5"/>
      <c r="EAW1073" s="5"/>
      <c r="EAX1073" s="5"/>
      <c r="EAY1073" s="5"/>
      <c r="EAZ1073" s="5"/>
      <c r="EBA1073" s="5"/>
      <c r="EBB1073" s="5"/>
      <c r="EBC1073" s="5"/>
      <c r="EBD1073" s="5"/>
      <c r="EBE1073" s="5"/>
      <c r="EBF1073" s="5"/>
      <c r="EBG1073" s="5"/>
      <c r="EBH1073" s="5"/>
      <c r="EBI1073" s="5"/>
      <c r="EBJ1073" s="5"/>
      <c r="EBK1073" s="5"/>
      <c r="EBL1073" s="5"/>
      <c r="EBM1073" s="5"/>
      <c r="EBN1073" s="5"/>
      <c r="EBO1073" s="5"/>
      <c r="EBP1073" s="5"/>
      <c r="EBQ1073" s="5"/>
      <c r="EBR1073" s="5"/>
      <c r="EBS1073" s="5"/>
      <c r="EBT1073" s="5"/>
      <c r="EBU1073" s="5"/>
      <c r="EBV1073" s="5"/>
      <c r="EBW1073" s="5"/>
      <c r="EBX1073" s="5"/>
      <c r="EBY1073" s="5"/>
      <c r="EBZ1073" s="5"/>
      <c r="ECA1073" s="5"/>
      <c r="ECB1073" s="5"/>
      <c r="ECC1073" s="5"/>
      <c r="ECD1073" s="5"/>
      <c r="ECE1073" s="5"/>
      <c r="ECF1073" s="5"/>
      <c r="ECG1073" s="5"/>
      <c r="ECH1073" s="5"/>
      <c r="ECI1073" s="5"/>
      <c r="ECJ1073" s="5"/>
      <c r="ECK1073" s="5"/>
      <c r="ECL1073" s="5"/>
      <c r="ECM1073" s="5"/>
      <c r="ECN1073" s="5"/>
      <c r="ECO1073" s="5"/>
      <c r="ECP1073" s="5"/>
      <c r="ECQ1073" s="5"/>
      <c r="ECR1073" s="5"/>
      <c r="ECS1073" s="5"/>
      <c r="ECT1073" s="5"/>
      <c r="ECU1073" s="5"/>
      <c r="ECV1073" s="5"/>
      <c r="ECW1073" s="5"/>
      <c r="ECX1073" s="5"/>
      <c r="ECY1073" s="5"/>
      <c r="ECZ1073" s="5"/>
      <c r="EDA1073" s="5"/>
      <c r="EDB1073" s="5"/>
      <c r="EDC1073" s="5"/>
      <c r="EDD1073" s="5"/>
      <c r="EDE1073" s="5"/>
      <c r="EDF1073" s="5"/>
      <c r="EDG1073" s="5"/>
      <c r="EDH1073" s="5"/>
      <c r="EDI1073" s="5"/>
      <c r="EDJ1073" s="5"/>
      <c r="EDK1073" s="5"/>
      <c r="EDL1073" s="5"/>
      <c r="EDM1073" s="5"/>
      <c r="EDN1073" s="5"/>
      <c r="EDO1073" s="5"/>
      <c r="EDP1073" s="5"/>
      <c r="EDQ1073" s="5"/>
      <c r="EDR1073" s="5"/>
      <c r="EDS1073" s="5"/>
      <c r="EDT1073" s="5"/>
      <c r="EDU1073" s="5"/>
      <c r="EDV1073" s="5"/>
      <c r="EDW1073" s="5"/>
      <c r="EDX1073" s="5"/>
      <c r="EDY1073" s="5"/>
      <c r="EDZ1073" s="5"/>
      <c r="EEA1073" s="5"/>
      <c r="EEB1073" s="5"/>
      <c r="EEC1073" s="5"/>
      <c r="EED1073" s="5"/>
      <c r="EEE1073" s="5"/>
      <c r="EEF1073" s="5"/>
      <c r="EEG1073" s="5"/>
      <c r="EEH1073" s="5"/>
      <c r="EEI1073" s="5"/>
      <c r="EEJ1073" s="5"/>
      <c r="EEK1073" s="5"/>
      <c r="EEL1073" s="5"/>
      <c r="EEM1073" s="5"/>
      <c r="EEN1073" s="5"/>
      <c r="EEO1073" s="5"/>
      <c r="EEP1073" s="5"/>
      <c r="EEQ1073" s="5"/>
      <c r="EER1073" s="5"/>
      <c r="EES1073" s="5"/>
      <c r="EET1073" s="5"/>
      <c r="EEU1073" s="5"/>
      <c r="EEV1073" s="5"/>
      <c r="EEW1073" s="5"/>
      <c r="EEX1073" s="5"/>
      <c r="EEY1073" s="5"/>
      <c r="EEZ1073" s="5"/>
      <c r="EFA1073" s="5"/>
      <c r="EFB1073" s="5"/>
      <c r="EFC1073" s="5"/>
      <c r="EFD1073" s="5"/>
      <c r="EFE1073" s="5"/>
      <c r="EFF1073" s="5"/>
      <c r="EFG1073" s="5"/>
      <c r="EFH1073" s="5"/>
      <c r="EFI1073" s="5"/>
      <c r="EFJ1073" s="5"/>
      <c r="EFK1073" s="5"/>
      <c r="EFL1073" s="5"/>
      <c r="EFM1073" s="5"/>
      <c r="EFN1073" s="5"/>
      <c r="EFO1073" s="5"/>
      <c r="EFP1073" s="5"/>
      <c r="EFQ1073" s="5"/>
      <c r="EFR1073" s="5"/>
      <c r="EFS1073" s="5"/>
      <c r="EFT1073" s="5"/>
      <c r="EFU1073" s="5"/>
      <c r="EFV1073" s="5"/>
      <c r="EFW1073" s="5"/>
      <c r="EFX1073" s="5"/>
      <c r="EFY1073" s="5"/>
      <c r="EFZ1073" s="5"/>
      <c r="EGA1073" s="5"/>
      <c r="EGB1073" s="5"/>
      <c r="EGC1073" s="5"/>
      <c r="EGD1073" s="5"/>
      <c r="EGE1073" s="5"/>
      <c r="EGF1073" s="5"/>
      <c r="EGG1073" s="5"/>
      <c r="EGH1073" s="5"/>
      <c r="EGI1073" s="5"/>
      <c r="EGJ1073" s="5"/>
      <c r="EGK1073" s="5"/>
      <c r="EGL1073" s="5"/>
      <c r="EGM1073" s="5"/>
      <c r="EGN1073" s="5"/>
      <c r="EGO1073" s="5"/>
      <c r="EGP1073" s="5"/>
      <c r="EGQ1073" s="5"/>
      <c r="EGR1073" s="5"/>
      <c r="EGS1073" s="5"/>
      <c r="EGT1073" s="5"/>
      <c r="EGU1073" s="5"/>
      <c r="EGV1073" s="5"/>
      <c r="EGW1073" s="5"/>
      <c r="EGX1073" s="5"/>
      <c r="EGY1073" s="5"/>
      <c r="EGZ1073" s="5"/>
      <c r="EHA1073" s="5"/>
      <c r="EHB1073" s="5"/>
      <c r="EHC1073" s="5"/>
      <c r="EHD1073" s="5"/>
      <c r="EHE1073" s="5"/>
      <c r="EHF1073" s="5"/>
      <c r="EHG1073" s="5"/>
      <c r="EHH1073" s="5"/>
      <c r="EHI1073" s="5"/>
      <c r="EHJ1073" s="5"/>
      <c r="EHK1073" s="5"/>
      <c r="EHL1073" s="5"/>
      <c r="EHM1073" s="5"/>
      <c r="EHN1073" s="5"/>
      <c r="EHO1073" s="5"/>
      <c r="EHP1073" s="5"/>
      <c r="EHQ1073" s="5"/>
      <c r="EHR1073" s="5"/>
      <c r="EHS1073" s="5"/>
      <c r="EHT1073" s="5"/>
      <c r="EHU1073" s="5"/>
      <c r="EHV1073" s="5"/>
      <c r="EHW1073" s="5"/>
      <c r="EHX1073" s="5"/>
      <c r="EHY1073" s="5"/>
      <c r="EHZ1073" s="5"/>
      <c r="EIA1073" s="5"/>
      <c r="EIB1073" s="5"/>
      <c r="EIC1073" s="5"/>
      <c r="EID1073" s="5"/>
      <c r="EIE1073" s="5"/>
      <c r="EIF1073" s="5"/>
      <c r="EIG1073" s="5"/>
      <c r="EIH1073" s="5"/>
      <c r="EII1073" s="5"/>
      <c r="EIJ1073" s="5"/>
      <c r="EIK1073" s="5"/>
      <c r="EIL1073" s="5"/>
      <c r="EIM1073" s="5"/>
      <c r="EIN1073" s="5"/>
      <c r="EIO1073" s="5"/>
      <c r="EIP1073" s="5"/>
      <c r="EIQ1073" s="5"/>
      <c r="EIR1073" s="5"/>
      <c r="EIS1073" s="5"/>
      <c r="EIT1073" s="5"/>
      <c r="EIU1073" s="5"/>
      <c r="EIV1073" s="5"/>
      <c r="EIW1073" s="5"/>
      <c r="EIX1073" s="5"/>
      <c r="EIY1073" s="5"/>
      <c r="EIZ1073" s="5"/>
      <c r="EJA1073" s="5"/>
      <c r="EJB1073" s="5"/>
      <c r="EJC1073" s="5"/>
      <c r="EJD1073" s="5"/>
      <c r="EJE1073" s="5"/>
      <c r="EJF1073" s="5"/>
      <c r="EJG1073" s="5"/>
      <c r="EJH1073" s="5"/>
      <c r="EJI1073" s="5"/>
      <c r="EJJ1073" s="5"/>
      <c r="EJK1073" s="5"/>
      <c r="EJL1073" s="5"/>
      <c r="EJM1073" s="5"/>
      <c r="EJN1073" s="5"/>
      <c r="EJO1073" s="5"/>
      <c r="EJP1073" s="5"/>
      <c r="EJQ1073" s="5"/>
      <c r="EJR1073" s="5"/>
      <c r="EJS1073" s="5"/>
      <c r="EJT1073" s="5"/>
      <c r="EJU1073" s="5"/>
      <c r="EJV1073" s="5"/>
      <c r="EJW1073" s="5"/>
      <c r="EJX1073" s="5"/>
      <c r="EJY1073" s="5"/>
      <c r="EJZ1073" s="5"/>
      <c r="EKA1073" s="5"/>
      <c r="EKB1073" s="5"/>
      <c r="EKC1073" s="5"/>
      <c r="EKD1073" s="5"/>
      <c r="EKE1073" s="5"/>
      <c r="EKF1073" s="5"/>
      <c r="EKG1073" s="5"/>
      <c r="EKH1073" s="5"/>
      <c r="EKI1073" s="5"/>
      <c r="EKJ1073" s="5"/>
      <c r="EKK1073" s="5"/>
      <c r="EKL1073" s="5"/>
      <c r="EKM1073" s="5"/>
      <c r="EKN1073" s="5"/>
      <c r="EKO1073" s="5"/>
      <c r="EKP1073" s="5"/>
      <c r="EKQ1073" s="5"/>
      <c r="EKR1073" s="5"/>
      <c r="EKS1073" s="5"/>
      <c r="EKT1073" s="5"/>
      <c r="EKU1073" s="5"/>
      <c r="EKV1073" s="5"/>
      <c r="EKW1073" s="5"/>
      <c r="EKX1073" s="5"/>
      <c r="EKY1073" s="5"/>
      <c r="EKZ1073" s="5"/>
      <c r="ELA1073" s="5"/>
      <c r="ELB1073" s="5"/>
      <c r="ELC1073" s="5"/>
      <c r="ELD1073" s="5"/>
      <c r="ELE1073" s="5"/>
      <c r="ELF1073" s="5"/>
      <c r="ELG1073" s="5"/>
      <c r="ELH1073" s="5"/>
      <c r="ELI1073" s="5"/>
      <c r="ELJ1073" s="5"/>
      <c r="ELK1073" s="5"/>
      <c r="ELL1073" s="5"/>
      <c r="ELM1073" s="5"/>
      <c r="ELN1073" s="5"/>
      <c r="ELO1073" s="5"/>
      <c r="ELP1073" s="5"/>
      <c r="ELQ1073" s="5"/>
      <c r="ELR1073" s="5"/>
      <c r="ELS1073" s="5"/>
      <c r="ELT1073" s="5"/>
      <c r="ELU1073" s="5"/>
      <c r="ELV1073" s="5"/>
      <c r="ELW1073" s="5"/>
      <c r="ELX1073" s="5"/>
      <c r="ELY1073" s="5"/>
      <c r="ELZ1073" s="5"/>
      <c r="EMA1073" s="5"/>
      <c r="EMB1073" s="5"/>
      <c r="EMC1073" s="5"/>
      <c r="EMD1073" s="5"/>
      <c r="EME1073" s="5"/>
      <c r="EMF1073" s="5"/>
      <c r="EMG1073" s="5"/>
      <c r="EMH1073" s="5"/>
      <c r="EMI1073" s="5"/>
      <c r="EMJ1073" s="5"/>
      <c r="EMK1073" s="5"/>
      <c r="EML1073" s="5"/>
      <c r="EMM1073" s="5"/>
      <c r="EMN1073" s="5"/>
      <c r="EMO1073" s="5"/>
      <c r="EMP1073" s="5"/>
      <c r="EMQ1073" s="5"/>
      <c r="EMR1073" s="5"/>
      <c r="EMS1073" s="5"/>
      <c r="EMT1073" s="5"/>
      <c r="EMU1073" s="5"/>
      <c r="EMV1073" s="5"/>
      <c r="EMW1073" s="5"/>
      <c r="EMX1073" s="5"/>
      <c r="EMY1073" s="5"/>
      <c r="EMZ1073" s="5"/>
      <c r="ENA1073" s="5"/>
      <c r="ENB1073" s="5"/>
      <c r="ENC1073" s="5"/>
      <c r="END1073" s="5"/>
      <c r="ENE1073" s="5"/>
      <c r="ENF1073" s="5"/>
      <c r="ENG1073" s="5"/>
      <c r="ENH1073" s="5"/>
      <c r="ENI1073" s="5"/>
      <c r="ENJ1073" s="5"/>
      <c r="ENK1073" s="5"/>
      <c r="ENL1073" s="5"/>
      <c r="ENM1073" s="5"/>
      <c r="ENN1073" s="5"/>
      <c r="ENO1073" s="5"/>
      <c r="ENP1073" s="5"/>
      <c r="ENQ1073" s="5"/>
      <c r="ENR1073" s="5"/>
      <c r="ENS1073" s="5"/>
      <c r="ENT1073" s="5"/>
      <c r="ENU1073" s="5"/>
      <c r="ENV1073" s="5"/>
      <c r="ENW1073" s="5"/>
      <c r="ENX1073" s="5"/>
      <c r="ENY1073" s="5"/>
      <c r="ENZ1073" s="5"/>
      <c r="EOA1073" s="5"/>
      <c r="EOB1073" s="5"/>
      <c r="EOC1073" s="5"/>
      <c r="EOD1073" s="5"/>
      <c r="EOE1073" s="5"/>
      <c r="EOF1073" s="5"/>
      <c r="EOG1073" s="5"/>
      <c r="EOH1073" s="5"/>
      <c r="EOI1073" s="5"/>
      <c r="EOJ1073" s="5"/>
      <c r="EOK1073" s="5"/>
      <c r="EOL1073" s="5"/>
      <c r="EOM1073" s="5"/>
      <c r="EON1073" s="5"/>
      <c r="EOO1073" s="5"/>
      <c r="EOP1073" s="5"/>
      <c r="EOQ1073" s="5"/>
      <c r="EOR1073" s="5"/>
      <c r="EOS1073" s="5"/>
      <c r="EOT1073" s="5"/>
      <c r="EOU1073" s="5"/>
      <c r="EOV1073" s="5"/>
      <c r="EOW1073" s="5"/>
      <c r="EOX1073" s="5"/>
      <c r="EOY1073" s="5"/>
      <c r="EOZ1073" s="5"/>
      <c r="EPA1073" s="5"/>
      <c r="EPB1073" s="5"/>
      <c r="EPC1073" s="5"/>
      <c r="EPD1073" s="5"/>
      <c r="EPE1073" s="5"/>
      <c r="EPF1073" s="5"/>
      <c r="EPG1073" s="5"/>
      <c r="EPH1073" s="5"/>
      <c r="EPI1073" s="5"/>
      <c r="EPJ1073" s="5"/>
      <c r="EPK1073" s="5"/>
      <c r="EPL1073" s="5"/>
      <c r="EPM1073" s="5"/>
      <c r="EPN1073" s="5"/>
      <c r="EPO1073" s="5"/>
      <c r="EPP1073" s="5"/>
      <c r="EPQ1073" s="5"/>
      <c r="EPR1073" s="5"/>
      <c r="EPS1073" s="5"/>
      <c r="EPT1073" s="5"/>
      <c r="EPU1073" s="5"/>
      <c r="EPV1073" s="5"/>
      <c r="EPW1073" s="5"/>
      <c r="EPX1073" s="5"/>
      <c r="EPY1073" s="5"/>
      <c r="EPZ1073" s="5"/>
      <c r="EQA1073" s="5"/>
      <c r="EQB1073" s="5"/>
      <c r="EQC1073" s="5"/>
      <c r="EQD1073" s="5"/>
      <c r="EQE1073" s="5"/>
      <c r="EQF1073" s="5"/>
      <c r="EQG1073" s="5"/>
      <c r="EQH1073" s="5"/>
      <c r="EQI1073" s="5"/>
      <c r="EQJ1073" s="5"/>
      <c r="EQK1073" s="5"/>
      <c r="EQL1073" s="5"/>
      <c r="EQM1073" s="5"/>
      <c r="EQN1073" s="5"/>
      <c r="EQO1073" s="5"/>
      <c r="EQP1073" s="5"/>
      <c r="EQQ1073" s="5"/>
      <c r="EQR1073" s="5"/>
      <c r="EQS1073" s="5"/>
      <c r="EQT1073" s="5"/>
      <c r="EQU1073" s="5"/>
      <c r="EQV1073" s="5"/>
      <c r="EQW1073" s="5"/>
      <c r="EQX1073" s="5"/>
      <c r="EQY1073" s="5"/>
      <c r="EQZ1073" s="5"/>
      <c r="ERA1073" s="5"/>
      <c r="ERB1073" s="5"/>
      <c r="ERC1073" s="5"/>
      <c r="ERD1073" s="5"/>
      <c r="ERE1073" s="5"/>
      <c r="ERF1073" s="5"/>
      <c r="ERG1073" s="5"/>
      <c r="ERH1073" s="5"/>
      <c r="ERI1073" s="5"/>
      <c r="ERJ1073" s="5"/>
      <c r="ERK1073" s="5"/>
      <c r="ERL1073" s="5"/>
      <c r="ERM1073" s="5"/>
      <c r="ERN1073" s="5"/>
      <c r="ERO1073" s="5"/>
      <c r="ERP1073" s="5"/>
      <c r="ERQ1073" s="5"/>
      <c r="ERR1073" s="5"/>
      <c r="ERS1073" s="5"/>
      <c r="ERT1073" s="5"/>
      <c r="ERU1073" s="5"/>
      <c r="ERV1073" s="5"/>
      <c r="ERW1073" s="5"/>
      <c r="ERX1073" s="5"/>
      <c r="ERY1073" s="5"/>
      <c r="ERZ1073" s="5"/>
      <c r="ESA1073" s="5"/>
      <c r="ESB1073" s="5"/>
      <c r="ESC1073" s="5"/>
      <c r="ESD1073" s="5"/>
      <c r="ESE1073" s="5"/>
      <c r="ESF1073" s="5"/>
      <c r="ESG1073" s="5"/>
      <c r="ESH1073" s="5"/>
      <c r="ESI1073" s="5"/>
      <c r="ESJ1073" s="5"/>
      <c r="ESK1073" s="5"/>
      <c r="ESL1073" s="5"/>
      <c r="ESM1073" s="5"/>
      <c r="ESN1073" s="5"/>
      <c r="ESO1073" s="5"/>
      <c r="ESP1073" s="5"/>
      <c r="ESQ1073" s="5"/>
      <c r="ESR1073" s="5"/>
      <c r="ESS1073" s="5"/>
      <c r="EST1073" s="5"/>
      <c r="ESU1073" s="5"/>
      <c r="ESV1073" s="5"/>
      <c r="ESW1073" s="5"/>
      <c r="ESX1073" s="5"/>
      <c r="ESY1073" s="5"/>
      <c r="ESZ1073" s="5"/>
      <c r="ETA1073" s="5"/>
      <c r="ETB1073" s="5"/>
      <c r="ETC1073" s="5"/>
      <c r="ETD1073" s="5"/>
      <c r="ETE1073" s="5"/>
      <c r="ETF1073" s="5"/>
      <c r="ETG1073" s="5"/>
      <c r="ETH1073" s="5"/>
      <c r="ETI1073" s="5"/>
      <c r="ETJ1073" s="5"/>
      <c r="ETK1073" s="5"/>
      <c r="ETL1073" s="5"/>
      <c r="ETM1073" s="5"/>
      <c r="ETN1073" s="5"/>
      <c r="ETO1073" s="5"/>
      <c r="ETP1073" s="5"/>
      <c r="ETQ1073" s="5"/>
      <c r="ETR1073" s="5"/>
      <c r="ETS1073" s="5"/>
      <c r="ETT1073" s="5"/>
      <c r="ETU1073" s="5"/>
      <c r="ETV1073" s="5"/>
      <c r="ETW1073" s="5"/>
      <c r="ETX1073" s="5"/>
      <c r="ETY1073" s="5"/>
      <c r="ETZ1073" s="5"/>
      <c r="EUA1073" s="5"/>
      <c r="EUB1073" s="5"/>
      <c r="EUC1073" s="5"/>
      <c r="EUD1073" s="5"/>
      <c r="EUE1073" s="5"/>
      <c r="EUF1073" s="5"/>
      <c r="EUG1073" s="5"/>
      <c r="EUH1073" s="5"/>
      <c r="EUI1073" s="5"/>
      <c r="EUJ1073" s="5"/>
      <c r="EUK1073" s="5"/>
      <c r="EUL1073" s="5"/>
      <c r="EUM1073" s="5"/>
      <c r="EUN1073" s="5"/>
      <c r="EUO1073" s="5"/>
      <c r="EUP1073" s="5"/>
      <c r="EUQ1073" s="5"/>
      <c r="EUR1073" s="5"/>
      <c r="EUS1073" s="5"/>
      <c r="EUT1073" s="5"/>
      <c r="EUU1073" s="5"/>
      <c r="EUV1073" s="5"/>
      <c r="EUW1073" s="5"/>
      <c r="EUX1073" s="5"/>
      <c r="EUY1073" s="5"/>
      <c r="EUZ1073" s="5"/>
      <c r="EVA1073" s="5"/>
      <c r="EVB1073" s="5"/>
      <c r="EVC1073" s="5"/>
      <c r="EVD1073" s="5"/>
      <c r="EVE1073" s="5"/>
      <c r="EVF1073" s="5"/>
      <c r="EVG1073" s="5"/>
      <c r="EVH1073" s="5"/>
      <c r="EVI1073" s="5"/>
      <c r="EVJ1073" s="5"/>
      <c r="EVK1073" s="5"/>
      <c r="EVL1073" s="5"/>
      <c r="EVM1073" s="5"/>
      <c r="EVN1073" s="5"/>
      <c r="EVO1073" s="5"/>
      <c r="EVP1073" s="5"/>
      <c r="EVQ1073" s="5"/>
      <c r="EVR1073" s="5"/>
      <c r="EVS1073" s="5"/>
      <c r="EVT1073" s="5"/>
      <c r="EVU1073" s="5"/>
      <c r="EVV1073" s="5"/>
      <c r="EVW1073" s="5"/>
      <c r="EVX1073" s="5"/>
      <c r="EVY1073" s="5"/>
      <c r="EVZ1073" s="5"/>
      <c r="EWA1073" s="5"/>
      <c r="EWB1073" s="5"/>
      <c r="EWC1073" s="5"/>
      <c r="EWD1073" s="5"/>
      <c r="EWE1073" s="5"/>
      <c r="EWF1073" s="5"/>
      <c r="EWG1073" s="5"/>
      <c r="EWH1073" s="5"/>
      <c r="EWI1073" s="5"/>
      <c r="EWJ1073" s="5"/>
      <c r="EWK1073" s="5"/>
      <c r="EWL1073" s="5"/>
      <c r="EWM1073" s="5"/>
      <c r="EWN1073" s="5"/>
      <c r="EWO1073" s="5"/>
      <c r="EWP1073" s="5"/>
      <c r="EWQ1073" s="5"/>
      <c r="EWR1073" s="5"/>
      <c r="EWS1073" s="5"/>
      <c r="EWT1073" s="5"/>
      <c r="EWU1073" s="5"/>
      <c r="EWV1073" s="5"/>
      <c r="EWW1073" s="5"/>
      <c r="EWX1073" s="5"/>
      <c r="EWY1073" s="5"/>
      <c r="EWZ1073" s="5"/>
      <c r="EXA1073" s="5"/>
      <c r="EXB1073" s="5"/>
      <c r="EXC1073" s="5"/>
      <c r="EXD1073" s="5"/>
      <c r="EXE1073" s="5"/>
      <c r="EXF1073" s="5"/>
      <c r="EXG1073" s="5"/>
      <c r="EXH1073" s="5"/>
      <c r="EXI1073" s="5"/>
      <c r="EXJ1073" s="5"/>
      <c r="EXK1073" s="5"/>
      <c r="EXL1073" s="5"/>
      <c r="EXM1073" s="5"/>
      <c r="EXN1073" s="5"/>
      <c r="EXO1073" s="5"/>
      <c r="EXP1073" s="5"/>
      <c r="EXQ1073" s="5"/>
      <c r="EXR1073" s="5"/>
      <c r="EXS1073" s="5"/>
      <c r="EXT1073" s="5"/>
      <c r="EXU1073" s="5"/>
      <c r="EXV1073" s="5"/>
      <c r="EXW1073" s="5"/>
      <c r="EXX1073" s="5"/>
      <c r="EXY1073" s="5"/>
      <c r="EXZ1073" s="5"/>
      <c r="EYA1073" s="5"/>
      <c r="EYB1073" s="5"/>
      <c r="EYC1073" s="5"/>
      <c r="EYD1073" s="5"/>
      <c r="EYE1073" s="5"/>
      <c r="EYF1073" s="5"/>
      <c r="EYG1073" s="5"/>
      <c r="EYH1073" s="5"/>
      <c r="EYI1073" s="5"/>
      <c r="EYJ1073" s="5"/>
      <c r="EYK1073" s="5"/>
      <c r="EYL1073" s="5"/>
      <c r="EYM1073" s="5"/>
      <c r="EYN1073" s="5"/>
      <c r="EYO1073" s="5"/>
      <c r="EYP1073" s="5"/>
      <c r="EYQ1073" s="5"/>
      <c r="EYR1073" s="5"/>
      <c r="EYS1073" s="5"/>
      <c r="EYT1073" s="5"/>
      <c r="EYU1073" s="5"/>
      <c r="EYV1073" s="5"/>
      <c r="EYW1073" s="5"/>
      <c r="EYX1073" s="5"/>
      <c r="EYY1073" s="5"/>
      <c r="EYZ1073" s="5"/>
      <c r="EZA1073" s="5"/>
      <c r="EZB1073" s="5"/>
      <c r="EZC1073" s="5"/>
      <c r="EZD1073" s="5"/>
      <c r="EZE1073" s="5"/>
      <c r="EZF1073" s="5"/>
      <c r="EZG1073" s="5"/>
      <c r="EZH1073" s="5"/>
      <c r="EZI1073" s="5"/>
      <c r="EZJ1073" s="5"/>
      <c r="EZK1073" s="5"/>
      <c r="EZL1073" s="5"/>
      <c r="EZM1073" s="5"/>
      <c r="EZN1073" s="5"/>
      <c r="EZO1073" s="5"/>
      <c r="EZP1073" s="5"/>
      <c r="EZQ1073" s="5"/>
      <c r="EZR1073" s="5"/>
      <c r="EZS1073" s="5"/>
      <c r="EZT1073" s="5"/>
      <c r="EZU1073" s="5"/>
      <c r="EZV1073" s="5"/>
      <c r="EZW1073" s="5"/>
      <c r="EZX1073" s="5"/>
      <c r="EZY1073" s="5"/>
      <c r="EZZ1073" s="5"/>
      <c r="FAA1073" s="5"/>
      <c r="FAB1073" s="5"/>
      <c r="FAC1073" s="5"/>
      <c r="FAD1073" s="5"/>
      <c r="FAE1073" s="5"/>
      <c r="FAF1073" s="5"/>
      <c r="FAG1073" s="5"/>
      <c r="FAH1073" s="5"/>
      <c r="FAI1073" s="5"/>
      <c r="FAJ1073" s="5"/>
      <c r="FAK1073" s="5"/>
      <c r="FAL1073" s="5"/>
      <c r="FAM1073" s="5"/>
      <c r="FAN1073" s="5"/>
      <c r="FAO1073" s="5"/>
      <c r="FAP1073" s="5"/>
      <c r="FAQ1073" s="5"/>
      <c r="FAR1073" s="5"/>
      <c r="FAS1073" s="5"/>
      <c r="FAT1073" s="5"/>
      <c r="FAU1073" s="5"/>
      <c r="FAV1073" s="5"/>
      <c r="FAW1073" s="5"/>
      <c r="FAX1073" s="5"/>
      <c r="FAY1073" s="5"/>
      <c r="FAZ1073" s="5"/>
      <c r="FBA1073" s="5"/>
      <c r="FBB1073" s="5"/>
      <c r="FBC1073" s="5"/>
      <c r="FBD1073" s="5"/>
      <c r="FBE1073" s="5"/>
      <c r="FBF1073" s="5"/>
      <c r="FBG1073" s="5"/>
      <c r="FBH1073" s="5"/>
      <c r="FBI1073" s="5"/>
      <c r="FBJ1073" s="5"/>
      <c r="FBK1073" s="5"/>
      <c r="FBL1073" s="5"/>
      <c r="FBM1073" s="5"/>
      <c r="FBN1073" s="5"/>
      <c r="FBO1073" s="5"/>
      <c r="FBP1073" s="5"/>
      <c r="FBQ1073" s="5"/>
      <c r="FBR1073" s="5"/>
      <c r="FBS1073" s="5"/>
      <c r="FBT1073" s="5"/>
      <c r="FBU1073" s="5"/>
      <c r="FBV1073" s="5"/>
      <c r="FBW1073" s="5"/>
      <c r="FBX1073" s="5"/>
      <c r="FBY1073" s="5"/>
      <c r="FBZ1073" s="5"/>
      <c r="FCA1073" s="5"/>
      <c r="FCB1073" s="5"/>
      <c r="FCC1073" s="5"/>
      <c r="FCD1073" s="5"/>
      <c r="FCE1073" s="5"/>
      <c r="FCF1073" s="5"/>
      <c r="FCG1073" s="5"/>
      <c r="FCH1073" s="5"/>
      <c r="FCI1073" s="5"/>
      <c r="FCJ1073" s="5"/>
      <c r="FCK1073" s="5"/>
      <c r="FCL1073" s="5"/>
      <c r="FCM1073" s="5"/>
      <c r="FCN1073" s="5"/>
      <c r="FCO1073" s="5"/>
      <c r="FCP1073" s="5"/>
      <c r="FCQ1073" s="5"/>
      <c r="FCR1073" s="5"/>
      <c r="FCS1073" s="5"/>
      <c r="FCT1073" s="5"/>
      <c r="FCU1073" s="5"/>
      <c r="FCV1073" s="5"/>
      <c r="FCW1073" s="5"/>
      <c r="FCX1073" s="5"/>
      <c r="FCY1073" s="5"/>
      <c r="FCZ1073" s="5"/>
      <c r="FDA1073" s="5"/>
      <c r="FDB1073" s="5"/>
      <c r="FDC1073" s="5"/>
      <c r="FDD1073" s="5"/>
      <c r="FDE1073" s="5"/>
      <c r="FDF1073" s="5"/>
      <c r="FDG1073" s="5"/>
      <c r="FDH1073" s="5"/>
      <c r="FDI1073" s="5"/>
      <c r="FDJ1073" s="5"/>
      <c r="FDK1073" s="5"/>
      <c r="FDL1073" s="5"/>
      <c r="FDM1073" s="5"/>
      <c r="FDN1073" s="5"/>
      <c r="FDO1073" s="5"/>
      <c r="FDP1073" s="5"/>
      <c r="FDQ1073" s="5"/>
      <c r="FDR1073" s="5"/>
      <c r="FDS1073" s="5"/>
      <c r="FDT1073" s="5"/>
      <c r="FDU1073" s="5"/>
      <c r="FDV1073" s="5"/>
      <c r="FDW1073" s="5"/>
      <c r="FDX1073" s="5"/>
      <c r="FDY1073" s="5"/>
      <c r="FDZ1073" s="5"/>
      <c r="FEA1073" s="5"/>
      <c r="FEB1073" s="5"/>
      <c r="FEC1073" s="5"/>
      <c r="FED1073" s="5"/>
      <c r="FEE1073" s="5"/>
      <c r="FEF1073" s="5"/>
      <c r="FEG1073" s="5"/>
      <c r="FEH1073" s="5"/>
      <c r="FEI1073" s="5"/>
      <c r="FEJ1073" s="5"/>
      <c r="FEK1073" s="5"/>
      <c r="FEL1073" s="5"/>
      <c r="FEM1073" s="5"/>
      <c r="FEN1073" s="5"/>
      <c r="FEO1073" s="5"/>
      <c r="FEP1073" s="5"/>
      <c r="FEQ1073" s="5"/>
      <c r="FER1073" s="5"/>
      <c r="FES1073" s="5"/>
      <c r="FET1073" s="5"/>
      <c r="FEU1073" s="5"/>
      <c r="FEV1073" s="5"/>
      <c r="FEW1073" s="5"/>
      <c r="FEX1073" s="5"/>
      <c r="FEY1073" s="5"/>
      <c r="FEZ1073" s="5"/>
      <c r="FFA1073" s="5"/>
      <c r="FFB1073" s="5"/>
      <c r="FFC1073" s="5"/>
      <c r="FFD1073" s="5"/>
      <c r="FFE1073" s="5"/>
      <c r="FFF1073" s="5"/>
      <c r="FFG1073" s="5"/>
      <c r="FFH1073" s="5"/>
      <c r="FFI1073" s="5"/>
      <c r="FFJ1073" s="5"/>
      <c r="FFK1073" s="5"/>
      <c r="FFL1073" s="5"/>
      <c r="FFM1073" s="5"/>
      <c r="FFN1073" s="5"/>
      <c r="FFO1073" s="5"/>
      <c r="FFP1073" s="5"/>
      <c r="FFQ1073" s="5"/>
      <c r="FFR1073" s="5"/>
      <c r="FFS1073" s="5"/>
      <c r="FFT1073" s="5"/>
      <c r="FFU1073" s="5"/>
      <c r="FFV1073" s="5"/>
      <c r="FFW1073" s="5"/>
      <c r="FFX1073" s="5"/>
      <c r="FFY1073" s="5"/>
      <c r="FFZ1073" s="5"/>
      <c r="FGA1073" s="5"/>
      <c r="FGB1073" s="5"/>
      <c r="FGC1073" s="5"/>
      <c r="FGD1073" s="5"/>
      <c r="FGE1073" s="5"/>
      <c r="FGF1073" s="5"/>
      <c r="FGG1073" s="5"/>
      <c r="FGH1073" s="5"/>
      <c r="FGI1073" s="5"/>
      <c r="FGJ1073" s="5"/>
      <c r="FGK1073" s="5"/>
      <c r="FGL1073" s="5"/>
      <c r="FGM1073" s="5"/>
      <c r="FGN1073" s="5"/>
      <c r="FGO1073" s="5"/>
      <c r="FGP1073" s="5"/>
      <c r="FGQ1073" s="5"/>
      <c r="FGR1073" s="5"/>
      <c r="FGS1073" s="5"/>
      <c r="FGT1073" s="5"/>
      <c r="FGU1073" s="5"/>
      <c r="FGV1073" s="5"/>
      <c r="FGW1073" s="5"/>
      <c r="FGX1073" s="5"/>
      <c r="FGY1073" s="5"/>
      <c r="FGZ1073" s="5"/>
      <c r="FHA1073" s="5"/>
      <c r="FHB1073" s="5"/>
      <c r="FHC1073" s="5"/>
      <c r="FHD1073" s="5"/>
      <c r="FHE1073" s="5"/>
      <c r="FHF1073" s="5"/>
      <c r="FHG1073" s="5"/>
      <c r="FHH1073" s="5"/>
      <c r="FHI1073" s="5"/>
      <c r="FHJ1073" s="5"/>
      <c r="FHK1073" s="5"/>
      <c r="FHL1073" s="5"/>
      <c r="FHM1073" s="5"/>
      <c r="FHN1073" s="5"/>
      <c r="FHO1073" s="5"/>
      <c r="FHP1073" s="5"/>
      <c r="FHQ1073" s="5"/>
      <c r="FHR1073" s="5"/>
      <c r="FHS1073" s="5"/>
      <c r="FHT1073" s="5"/>
      <c r="FHU1073" s="5"/>
      <c r="FHV1073" s="5"/>
      <c r="FHW1073" s="5"/>
      <c r="FHX1073" s="5"/>
      <c r="FHY1073" s="5"/>
      <c r="FHZ1073" s="5"/>
      <c r="FIA1073" s="5"/>
      <c r="FIB1073" s="5"/>
      <c r="FIC1073" s="5"/>
      <c r="FID1073" s="5"/>
      <c r="FIE1073" s="5"/>
      <c r="FIF1073" s="5"/>
      <c r="FIG1073" s="5"/>
      <c r="FIH1073" s="5"/>
      <c r="FII1073" s="5"/>
      <c r="FIJ1073" s="5"/>
      <c r="FIK1073" s="5"/>
      <c r="FIL1073" s="5"/>
      <c r="FIM1073" s="5"/>
      <c r="FIN1073" s="5"/>
      <c r="FIO1073" s="5"/>
      <c r="FIP1073" s="5"/>
      <c r="FIQ1073" s="5"/>
      <c r="FIR1073" s="5"/>
      <c r="FIS1073" s="5"/>
      <c r="FIT1073" s="5"/>
      <c r="FIU1073" s="5"/>
      <c r="FIV1073" s="5"/>
      <c r="FIW1073" s="5"/>
      <c r="FIX1073" s="5"/>
      <c r="FIY1073" s="5"/>
      <c r="FIZ1073" s="5"/>
      <c r="FJA1073" s="5"/>
      <c r="FJB1073" s="5"/>
      <c r="FJC1073" s="5"/>
      <c r="FJD1073" s="5"/>
      <c r="FJE1073" s="5"/>
      <c r="FJF1073" s="5"/>
      <c r="FJG1073" s="5"/>
      <c r="FJH1073" s="5"/>
      <c r="FJI1073" s="5"/>
      <c r="FJJ1073" s="5"/>
      <c r="FJK1073" s="5"/>
      <c r="FJL1073" s="5"/>
      <c r="FJM1073" s="5"/>
      <c r="FJN1073" s="5"/>
      <c r="FJO1073" s="5"/>
      <c r="FJP1073" s="5"/>
      <c r="FJQ1073" s="5"/>
      <c r="FJR1073" s="5"/>
      <c r="FJS1073" s="5"/>
      <c r="FJT1073" s="5"/>
      <c r="FJU1073" s="5"/>
      <c r="FJV1073" s="5"/>
      <c r="FJW1073" s="5"/>
      <c r="FJX1073" s="5"/>
      <c r="FJY1073" s="5"/>
      <c r="FJZ1073" s="5"/>
      <c r="FKA1073" s="5"/>
      <c r="FKB1073" s="5"/>
      <c r="FKC1073" s="5"/>
      <c r="FKD1073" s="5"/>
      <c r="FKE1073" s="5"/>
      <c r="FKF1073" s="5"/>
      <c r="FKG1073" s="5"/>
      <c r="FKH1073" s="5"/>
      <c r="FKI1073" s="5"/>
      <c r="FKJ1073" s="5"/>
      <c r="FKK1073" s="5"/>
      <c r="FKL1073" s="5"/>
      <c r="FKM1073" s="5"/>
      <c r="FKN1073" s="5"/>
      <c r="FKO1073" s="5"/>
      <c r="FKP1073" s="5"/>
      <c r="FKQ1073" s="5"/>
      <c r="FKR1073" s="5"/>
      <c r="FKS1073" s="5"/>
      <c r="FKT1073" s="5"/>
      <c r="FKU1073" s="5"/>
      <c r="FKV1073" s="5"/>
      <c r="FKW1073" s="5"/>
      <c r="FKX1073" s="5"/>
      <c r="FKY1073" s="5"/>
      <c r="FKZ1073" s="5"/>
      <c r="FLA1073" s="5"/>
      <c r="FLB1073" s="5"/>
      <c r="FLC1073" s="5"/>
      <c r="FLD1073" s="5"/>
      <c r="FLE1073" s="5"/>
      <c r="FLF1073" s="5"/>
      <c r="FLG1073" s="5"/>
      <c r="FLH1073" s="5"/>
      <c r="FLI1073" s="5"/>
      <c r="FLJ1073" s="5"/>
      <c r="FLK1073" s="5"/>
      <c r="FLL1073" s="5"/>
      <c r="FLM1073" s="5"/>
      <c r="FLN1073" s="5"/>
      <c r="FLO1073" s="5"/>
      <c r="FLP1073" s="5"/>
      <c r="FLQ1073" s="5"/>
      <c r="FLR1073" s="5"/>
      <c r="FLS1073" s="5"/>
      <c r="FLT1073" s="5"/>
      <c r="FLU1073" s="5"/>
      <c r="FLV1073" s="5"/>
      <c r="FLW1073" s="5"/>
      <c r="FLX1073" s="5"/>
      <c r="FLY1073" s="5"/>
      <c r="FLZ1073" s="5"/>
      <c r="FMA1073" s="5"/>
      <c r="FMB1073" s="5"/>
      <c r="FMC1073" s="5"/>
      <c r="FMD1073" s="5"/>
      <c r="FME1073" s="5"/>
      <c r="FMF1073" s="5"/>
      <c r="FMG1073" s="5"/>
      <c r="FMH1073" s="5"/>
      <c r="FMI1073" s="5"/>
      <c r="FMJ1073" s="5"/>
      <c r="FMK1073" s="5"/>
      <c r="FML1073" s="5"/>
      <c r="FMM1073" s="5"/>
      <c r="FMN1073" s="5"/>
      <c r="FMO1073" s="5"/>
      <c r="FMP1073" s="5"/>
      <c r="FMQ1073" s="5"/>
      <c r="FMR1073" s="5"/>
      <c r="FMS1073" s="5"/>
      <c r="FMT1073" s="5"/>
      <c r="FMU1073" s="5"/>
      <c r="FMV1073" s="5"/>
      <c r="FMW1073" s="5"/>
      <c r="FMX1073" s="5"/>
      <c r="FMY1073" s="5"/>
      <c r="FMZ1073" s="5"/>
      <c r="FNA1073" s="5"/>
      <c r="FNB1073" s="5"/>
      <c r="FNC1073" s="5"/>
      <c r="FND1073" s="5"/>
      <c r="FNE1073" s="5"/>
      <c r="FNF1073" s="5"/>
      <c r="FNG1073" s="5"/>
      <c r="FNH1073" s="5"/>
      <c r="FNI1073" s="5"/>
      <c r="FNJ1073" s="5"/>
      <c r="FNK1073" s="5"/>
      <c r="FNL1073" s="5"/>
      <c r="FNM1073" s="5"/>
      <c r="FNN1073" s="5"/>
      <c r="FNO1073" s="5"/>
      <c r="FNP1073" s="5"/>
      <c r="FNQ1073" s="5"/>
      <c r="FNR1073" s="5"/>
      <c r="FNS1073" s="5"/>
      <c r="FNT1073" s="5"/>
      <c r="FNU1073" s="5"/>
      <c r="FNV1073" s="5"/>
      <c r="FNW1073" s="5"/>
      <c r="FNX1073" s="5"/>
      <c r="FNY1073" s="5"/>
      <c r="FNZ1073" s="5"/>
      <c r="FOA1073" s="5"/>
      <c r="FOB1073" s="5"/>
      <c r="FOC1073" s="5"/>
      <c r="FOD1073" s="5"/>
      <c r="FOE1073" s="5"/>
      <c r="FOF1073" s="5"/>
      <c r="FOG1073" s="5"/>
      <c r="FOH1073" s="5"/>
      <c r="FOI1073" s="5"/>
      <c r="FOJ1073" s="5"/>
      <c r="FOK1073" s="5"/>
      <c r="FOL1073" s="5"/>
      <c r="FOM1073" s="5"/>
      <c r="FON1073" s="5"/>
      <c r="FOO1073" s="5"/>
      <c r="FOP1073" s="5"/>
      <c r="FOQ1073" s="5"/>
      <c r="FOR1073" s="5"/>
      <c r="FOS1073" s="5"/>
      <c r="FOT1073" s="5"/>
      <c r="FOU1073" s="5"/>
      <c r="FOV1073" s="5"/>
      <c r="FOW1073" s="5"/>
      <c r="FOX1073" s="5"/>
      <c r="FOY1073" s="5"/>
      <c r="FOZ1073" s="5"/>
      <c r="FPA1073" s="5"/>
      <c r="FPB1073" s="5"/>
      <c r="FPC1073" s="5"/>
      <c r="FPD1073" s="5"/>
      <c r="FPE1073" s="5"/>
      <c r="FPF1073" s="5"/>
      <c r="FPG1073" s="5"/>
      <c r="FPH1073" s="5"/>
      <c r="FPI1073" s="5"/>
      <c r="FPJ1073" s="5"/>
      <c r="FPK1073" s="5"/>
      <c r="FPL1073" s="5"/>
      <c r="FPM1073" s="5"/>
      <c r="FPN1073" s="5"/>
      <c r="FPO1073" s="5"/>
      <c r="FPP1073" s="5"/>
      <c r="FPQ1073" s="5"/>
      <c r="FPR1073" s="5"/>
      <c r="FPS1073" s="5"/>
      <c r="FPT1073" s="5"/>
      <c r="FPU1073" s="5"/>
      <c r="FPV1073" s="5"/>
      <c r="FPW1073" s="5"/>
      <c r="FPX1073" s="5"/>
      <c r="FPY1073" s="5"/>
      <c r="FPZ1073" s="5"/>
      <c r="FQA1073" s="5"/>
      <c r="FQB1073" s="5"/>
      <c r="FQC1073" s="5"/>
      <c r="FQD1073" s="5"/>
      <c r="FQE1073" s="5"/>
      <c r="FQF1073" s="5"/>
      <c r="FQG1073" s="5"/>
      <c r="FQH1073" s="5"/>
      <c r="FQI1073" s="5"/>
      <c r="FQJ1073" s="5"/>
      <c r="FQK1073" s="5"/>
      <c r="FQL1073" s="5"/>
      <c r="FQM1073" s="5"/>
      <c r="FQN1073" s="5"/>
      <c r="FQO1073" s="5"/>
      <c r="FQP1073" s="5"/>
      <c r="FQQ1073" s="5"/>
      <c r="FQR1073" s="5"/>
      <c r="FQS1073" s="5"/>
      <c r="FQT1073" s="5"/>
      <c r="FQU1073" s="5"/>
      <c r="FQV1073" s="5"/>
      <c r="FQW1073" s="5"/>
      <c r="FQX1073" s="5"/>
      <c r="FQY1073" s="5"/>
      <c r="FQZ1073" s="5"/>
      <c r="FRA1073" s="5"/>
      <c r="FRB1073" s="5"/>
      <c r="FRC1073" s="5"/>
      <c r="FRD1073" s="5"/>
      <c r="FRE1073" s="5"/>
      <c r="FRF1073" s="5"/>
      <c r="FRG1073" s="5"/>
      <c r="FRH1073" s="5"/>
      <c r="FRI1073" s="5"/>
      <c r="FRJ1073" s="5"/>
      <c r="FRK1073" s="5"/>
      <c r="FRL1073" s="5"/>
      <c r="FRM1073" s="5"/>
      <c r="FRN1073" s="5"/>
      <c r="FRO1073" s="5"/>
      <c r="FRP1073" s="5"/>
      <c r="FRQ1073" s="5"/>
      <c r="FRR1073" s="5"/>
      <c r="FRS1073" s="5"/>
      <c r="FRT1073" s="5"/>
      <c r="FRU1073" s="5"/>
      <c r="FRV1073" s="5"/>
      <c r="FRW1073" s="5"/>
      <c r="FRX1073" s="5"/>
      <c r="FRY1073" s="5"/>
      <c r="FRZ1073" s="5"/>
      <c r="FSA1073" s="5"/>
      <c r="FSB1073" s="5"/>
      <c r="FSC1073" s="5"/>
      <c r="FSD1073" s="5"/>
      <c r="FSE1073" s="5"/>
      <c r="FSF1073" s="5"/>
      <c r="FSG1073" s="5"/>
      <c r="FSH1073" s="5"/>
      <c r="FSI1073" s="5"/>
      <c r="FSJ1073" s="5"/>
      <c r="FSK1073" s="5"/>
      <c r="FSL1073" s="5"/>
      <c r="FSM1073" s="5"/>
      <c r="FSN1073" s="5"/>
      <c r="FSO1073" s="5"/>
      <c r="FSP1073" s="5"/>
      <c r="FSQ1073" s="5"/>
      <c r="FSR1073" s="5"/>
      <c r="FSS1073" s="5"/>
      <c r="FST1073" s="5"/>
      <c r="FSU1073" s="5"/>
      <c r="FSV1073" s="5"/>
      <c r="FSW1073" s="5"/>
      <c r="FSX1073" s="5"/>
      <c r="FSY1073" s="5"/>
      <c r="FSZ1073" s="5"/>
      <c r="FTA1073" s="5"/>
      <c r="FTB1073" s="5"/>
      <c r="FTC1073" s="5"/>
      <c r="FTD1073" s="5"/>
      <c r="FTE1073" s="5"/>
      <c r="FTF1073" s="5"/>
      <c r="FTG1073" s="5"/>
      <c r="FTH1073" s="5"/>
      <c r="FTI1073" s="5"/>
      <c r="FTJ1073" s="5"/>
      <c r="FTK1073" s="5"/>
      <c r="FTL1073" s="5"/>
      <c r="FTM1073" s="5"/>
      <c r="FTN1073" s="5"/>
      <c r="FTO1073" s="5"/>
      <c r="FTP1073" s="5"/>
      <c r="FTQ1073" s="5"/>
      <c r="FTR1073" s="5"/>
      <c r="FTS1073" s="5"/>
      <c r="FTT1073" s="5"/>
      <c r="FTU1073" s="5"/>
      <c r="FTV1073" s="5"/>
      <c r="FTW1073" s="5"/>
      <c r="FTX1073" s="5"/>
      <c r="FTY1073" s="5"/>
      <c r="FTZ1073" s="5"/>
      <c r="FUA1073" s="5"/>
      <c r="FUB1073" s="5"/>
      <c r="FUC1073" s="5"/>
      <c r="FUD1073" s="5"/>
      <c r="FUE1073" s="5"/>
      <c r="FUF1073" s="5"/>
      <c r="FUG1073" s="5"/>
      <c r="FUH1073" s="5"/>
      <c r="FUI1073" s="5"/>
      <c r="FUJ1073" s="5"/>
      <c r="FUK1073" s="5"/>
      <c r="FUL1073" s="5"/>
      <c r="FUM1073" s="5"/>
      <c r="FUN1073" s="5"/>
      <c r="FUO1073" s="5"/>
      <c r="FUP1073" s="5"/>
      <c r="FUQ1073" s="5"/>
      <c r="FUR1073" s="5"/>
      <c r="FUS1073" s="5"/>
      <c r="FUT1073" s="5"/>
      <c r="FUU1073" s="5"/>
      <c r="FUV1073" s="5"/>
      <c r="FUW1073" s="5"/>
      <c r="FUX1073" s="5"/>
      <c r="FUY1073" s="5"/>
      <c r="FUZ1073" s="5"/>
      <c r="FVA1073" s="5"/>
      <c r="FVB1073" s="5"/>
      <c r="FVC1073" s="5"/>
      <c r="FVD1073" s="5"/>
      <c r="FVE1073" s="5"/>
      <c r="FVF1073" s="5"/>
      <c r="FVG1073" s="5"/>
      <c r="FVH1073" s="5"/>
      <c r="FVI1073" s="5"/>
      <c r="FVJ1073" s="5"/>
      <c r="FVK1073" s="5"/>
      <c r="FVL1073" s="5"/>
      <c r="FVM1073" s="5"/>
      <c r="FVN1073" s="5"/>
      <c r="FVO1073" s="5"/>
      <c r="FVP1073" s="5"/>
      <c r="FVQ1073" s="5"/>
      <c r="FVR1073" s="5"/>
      <c r="FVS1073" s="5"/>
      <c r="FVT1073" s="5"/>
      <c r="FVU1073" s="5"/>
      <c r="FVV1073" s="5"/>
      <c r="FVW1073" s="5"/>
      <c r="FVX1073" s="5"/>
      <c r="FVY1073" s="5"/>
      <c r="FVZ1073" s="5"/>
      <c r="FWA1073" s="5"/>
      <c r="FWB1073" s="5"/>
      <c r="FWC1073" s="5"/>
      <c r="FWD1073" s="5"/>
      <c r="FWE1073" s="5"/>
      <c r="FWF1073" s="5"/>
      <c r="FWG1073" s="5"/>
      <c r="FWH1073" s="5"/>
      <c r="FWI1073" s="5"/>
      <c r="FWJ1073" s="5"/>
      <c r="FWK1073" s="5"/>
      <c r="FWL1073" s="5"/>
      <c r="FWM1073" s="5"/>
      <c r="FWN1073" s="5"/>
      <c r="FWO1073" s="5"/>
      <c r="FWP1073" s="5"/>
      <c r="FWQ1073" s="5"/>
      <c r="FWR1073" s="5"/>
      <c r="FWS1073" s="5"/>
      <c r="FWT1073" s="5"/>
      <c r="FWU1073" s="5"/>
      <c r="FWV1073" s="5"/>
      <c r="FWW1073" s="5"/>
      <c r="FWX1073" s="5"/>
      <c r="FWY1073" s="5"/>
      <c r="FWZ1073" s="5"/>
      <c r="FXA1073" s="5"/>
      <c r="FXB1073" s="5"/>
      <c r="FXC1073" s="5"/>
      <c r="FXD1073" s="5"/>
      <c r="FXE1073" s="5"/>
      <c r="FXF1073" s="5"/>
      <c r="FXG1073" s="5"/>
      <c r="FXH1073" s="5"/>
      <c r="FXI1073" s="5"/>
      <c r="FXJ1073" s="5"/>
      <c r="FXK1073" s="5"/>
      <c r="FXL1073" s="5"/>
      <c r="FXM1073" s="5"/>
      <c r="FXN1073" s="5"/>
      <c r="FXO1073" s="5"/>
      <c r="FXP1073" s="5"/>
      <c r="FXQ1073" s="5"/>
      <c r="FXR1073" s="5"/>
      <c r="FXS1073" s="5"/>
      <c r="FXT1073" s="5"/>
      <c r="FXU1073" s="5"/>
      <c r="FXV1073" s="5"/>
      <c r="FXW1073" s="5"/>
      <c r="FXX1073" s="5"/>
      <c r="FXY1073" s="5"/>
      <c r="FXZ1073" s="5"/>
      <c r="FYA1073" s="5"/>
      <c r="FYB1073" s="5"/>
      <c r="FYC1073" s="5"/>
      <c r="FYD1073" s="5"/>
      <c r="FYE1073" s="5"/>
      <c r="FYF1073" s="5"/>
      <c r="FYG1073" s="5"/>
      <c r="FYH1073" s="5"/>
      <c r="FYI1073" s="5"/>
      <c r="FYJ1073" s="5"/>
      <c r="FYK1073" s="5"/>
      <c r="FYL1073" s="5"/>
      <c r="FYM1073" s="5"/>
      <c r="FYN1073" s="5"/>
      <c r="FYO1073" s="5"/>
      <c r="FYP1073" s="5"/>
      <c r="FYQ1073" s="5"/>
      <c r="FYR1073" s="5"/>
      <c r="FYS1073" s="5"/>
      <c r="FYT1073" s="5"/>
      <c r="FYU1073" s="5"/>
      <c r="FYV1073" s="5"/>
      <c r="FYW1073" s="5"/>
      <c r="FYX1073" s="5"/>
      <c r="FYY1073" s="5"/>
      <c r="FYZ1073" s="5"/>
      <c r="FZA1073" s="5"/>
      <c r="FZB1073" s="5"/>
      <c r="FZC1073" s="5"/>
      <c r="FZD1073" s="5"/>
      <c r="FZE1073" s="5"/>
      <c r="FZF1073" s="5"/>
      <c r="FZG1073" s="5"/>
      <c r="FZH1073" s="5"/>
      <c r="FZI1073" s="5"/>
      <c r="FZJ1073" s="5"/>
      <c r="FZK1073" s="5"/>
      <c r="FZL1073" s="5"/>
      <c r="FZM1073" s="5"/>
      <c r="FZN1073" s="5"/>
      <c r="FZO1073" s="5"/>
      <c r="FZP1073" s="5"/>
      <c r="FZQ1073" s="5"/>
      <c r="FZR1073" s="5"/>
      <c r="FZS1073" s="5"/>
      <c r="FZT1073" s="5"/>
      <c r="FZU1073" s="5"/>
      <c r="FZV1073" s="5"/>
      <c r="FZW1073" s="5"/>
      <c r="FZX1073" s="5"/>
      <c r="FZY1073" s="5"/>
      <c r="FZZ1073" s="5"/>
      <c r="GAA1073" s="5"/>
      <c r="GAB1073" s="5"/>
      <c r="GAC1073" s="5"/>
      <c r="GAD1073" s="5"/>
      <c r="GAE1073" s="5"/>
      <c r="GAF1073" s="5"/>
      <c r="GAG1073" s="5"/>
      <c r="GAH1073" s="5"/>
      <c r="GAI1073" s="5"/>
      <c r="GAJ1073" s="5"/>
      <c r="GAK1073" s="5"/>
      <c r="GAL1073" s="5"/>
      <c r="GAM1073" s="5"/>
      <c r="GAN1073" s="5"/>
      <c r="GAO1073" s="5"/>
      <c r="GAP1073" s="5"/>
      <c r="GAQ1073" s="5"/>
      <c r="GAR1073" s="5"/>
      <c r="GAS1073" s="5"/>
      <c r="GAT1073" s="5"/>
      <c r="GAU1073" s="5"/>
      <c r="GAV1073" s="5"/>
      <c r="GAW1073" s="5"/>
      <c r="GAX1073" s="5"/>
      <c r="GAY1073" s="5"/>
      <c r="GAZ1073" s="5"/>
      <c r="GBA1073" s="5"/>
      <c r="GBB1073" s="5"/>
      <c r="GBC1073" s="5"/>
      <c r="GBD1073" s="5"/>
      <c r="GBE1073" s="5"/>
      <c r="GBF1073" s="5"/>
      <c r="GBG1073" s="5"/>
      <c r="GBH1073" s="5"/>
      <c r="GBI1073" s="5"/>
      <c r="GBJ1073" s="5"/>
      <c r="GBK1073" s="5"/>
      <c r="GBL1073" s="5"/>
      <c r="GBM1073" s="5"/>
      <c r="GBN1073" s="5"/>
      <c r="GBO1073" s="5"/>
      <c r="GBP1073" s="5"/>
      <c r="GBQ1073" s="5"/>
      <c r="GBR1073" s="5"/>
      <c r="GBS1073" s="5"/>
      <c r="GBT1073" s="5"/>
      <c r="GBU1073" s="5"/>
      <c r="GBV1073" s="5"/>
      <c r="GBW1073" s="5"/>
      <c r="GBX1073" s="5"/>
      <c r="GBY1073" s="5"/>
      <c r="GBZ1073" s="5"/>
      <c r="GCA1073" s="5"/>
      <c r="GCB1073" s="5"/>
      <c r="GCC1073" s="5"/>
      <c r="GCD1073" s="5"/>
      <c r="GCE1073" s="5"/>
      <c r="GCF1073" s="5"/>
      <c r="GCG1073" s="5"/>
      <c r="GCH1073" s="5"/>
      <c r="GCI1073" s="5"/>
      <c r="GCJ1073" s="5"/>
      <c r="GCK1073" s="5"/>
      <c r="GCL1073" s="5"/>
      <c r="GCM1073" s="5"/>
      <c r="GCN1073" s="5"/>
      <c r="GCO1073" s="5"/>
      <c r="GCP1073" s="5"/>
      <c r="GCQ1073" s="5"/>
      <c r="GCR1073" s="5"/>
      <c r="GCS1073" s="5"/>
      <c r="GCT1073" s="5"/>
      <c r="GCU1073" s="5"/>
      <c r="GCV1073" s="5"/>
      <c r="GCW1073" s="5"/>
      <c r="GCX1073" s="5"/>
      <c r="GCY1073" s="5"/>
      <c r="GCZ1073" s="5"/>
      <c r="GDA1073" s="5"/>
      <c r="GDB1073" s="5"/>
      <c r="GDC1073" s="5"/>
      <c r="GDD1073" s="5"/>
      <c r="GDE1073" s="5"/>
      <c r="GDF1073" s="5"/>
      <c r="GDG1073" s="5"/>
      <c r="GDH1073" s="5"/>
      <c r="GDI1073" s="5"/>
      <c r="GDJ1073" s="5"/>
      <c r="GDK1073" s="5"/>
      <c r="GDL1073" s="5"/>
      <c r="GDM1073" s="5"/>
      <c r="GDN1073" s="5"/>
      <c r="GDO1073" s="5"/>
      <c r="GDP1073" s="5"/>
      <c r="GDQ1073" s="5"/>
      <c r="GDR1073" s="5"/>
      <c r="GDS1073" s="5"/>
      <c r="GDT1073" s="5"/>
      <c r="GDU1073" s="5"/>
      <c r="GDV1073" s="5"/>
      <c r="GDW1073" s="5"/>
      <c r="GDX1073" s="5"/>
      <c r="GDY1073" s="5"/>
      <c r="GDZ1073" s="5"/>
      <c r="GEA1073" s="5"/>
      <c r="GEB1073" s="5"/>
      <c r="GEC1073" s="5"/>
      <c r="GED1073" s="5"/>
      <c r="GEE1073" s="5"/>
      <c r="GEF1073" s="5"/>
      <c r="GEG1073" s="5"/>
      <c r="GEH1073" s="5"/>
      <c r="GEI1073" s="5"/>
      <c r="GEJ1073" s="5"/>
      <c r="GEK1073" s="5"/>
      <c r="GEL1073" s="5"/>
      <c r="GEM1073" s="5"/>
      <c r="GEN1073" s="5"/>
      <c r="GEO1073" s="5"/>
      <c r="GEP1073" s="5"/>
      <c r="GEQ1073" s="5"/>
      <c r="GER1073" s="5"/>
      <c r="GES1073" s="5"/>
      <c r="GET1073" s="5"/>
      <c r="GEU1073" s="5"/>
      <c r="GEV1073" s="5"/>
      <c r="GEW1073" s="5"/>
      <c r="GEX1073" s="5"/>
      <c r="GEY1073" s="5"/>
      <c r="GEZ1073" s="5"/>
      <c r="GFA1073" s="5"/>
      <c r="GFB1073" s="5"/>
      <c r="GFC1073" s="5"/>
      <c r="GFD1073" s="5"/>
      <c r="GFE1073" s="5"/>
      <c r="GFF1073" s="5"/>
      <c r="GFG1073" s="5"/>
      <c r="GFH1073" s="5"/>
      <c r="GFI1073" s="5"/>
      <c r="GFJ1073" s="5"/>
      <c r="GFK1073" s="5"/>
      <c r="GFL1073" s="5"/>
      <c r="GFM1073" s="5"/>
      <c r="GFN1073" s="5"/>
      <c r="GFO1073" s="5"/>
      <c r="GFP1073" s="5"/>
      <c r="GFQ1073" s="5"/>
      <c r="GFR1073" s="5"/>
      <c r="GFS1073" s="5"/>
      <c r="GFT1073" s="5"/>
      <c r="GFU1073" s="5"/>
      <c r="GFV1073" s="5"/>
      <c r="GFW1073" s="5"/>
      <c r="GFX1073" s="5"/>
      <c r="GFY1073" s="5"/>
      <c r="GFZ1073" s="5"/>
      <c r="GGA1073" s="5"/>
      <c r="GGB1073" s="5"/>
      <c r="GGC1073" s="5"/>
      <c r="GGD1073" s="5"/>
      <c r="GGE1073" s="5"/>
      <c r="GGF1073" s="5"/>
      <c r="GGG1073" s="5"/>
      <c r="GGH1073" s="5"/>
      <c r="GGI1073" s="5"/>
      <c r="GGJ1073" s="5"/>
      <c r="GGK1073" s="5"/>
      <c r="GGL1073" s="5"/>
      <c r="GGM1073" s="5"/>
      <c r="GGN1073" s="5"/>
      <c r="GGO1073" s="5"/>
      <c r="GGP1073" s="5"/>
      <c r="GGQ1073" s="5"/>
      <c r="GGR1073" s="5"/>
      <c r="GGS1073" s="5"/>
      <c r="GGT1073" s="5"/>
      <c r="GGU1073" s="5"/>
      <c r="GGV1073" s="5"/>
      <c r="GGW1073" s="5"/>
      <c r="GGX1073" s="5"/>
      <c r="GGY1073" s="5"/>
      <c r="GGZ1073" s="5"/>
      <c r="GHA1073" s="5"/>
      <c r="GHB1073" s="5"/>
      <c r="GHC1073" s="5"/>
      <c r="GHD1073" s="5"/>
      <c r="GHE1073" s="5"/>
      <c r="GHF1073" s="5"/>
      <c r="GHG1073" s="5"/>
      <c r="GHH1073" s="5"/>
      <c r="GHI1073" s="5"/>
      <c r="GHJ1073" s="5"/>
      <c r="GHK1073" s="5"/>
      <c r="GHL1073" s="5"/>
      <c r="GHM1073" s="5"/>
      <c r="GHN1073" s="5"/>
      <c r="GHO1073" s="5"/>
      <c r="GHP1073" s="5"/>
      <c r="GHQ1073" s="5"/>
      <c r="GHR1073" s="5"/>
      <c r="GHS1073" s="5"/>
      <c r="GHT1073" s="5"/>
      <c r="GHU1073" s="5"/>
      <c r="GHV1073" s="5"/>
      <c r="GHW1073" s="5"/>
      <c r="GHX1073" s="5"/>
      <c r="GHY1073" s="5"/>
      <c r="GHZ1073" s="5"/>
      <c r="GIA1073" s="5"/>
      <c r="GIB1073" s="5"/>
      <c r="GIC1073" s="5"/>
      <c r="GID1073" s="5"/>
      <c r="GIE1073" s="5"/>
      <c r="GIF1073" s="5"/>
      <c r="GIG1073" s="5"/>
      <c r="GIH1073" s="5"/>
      <c r="GII1073" s="5"/>
      <c r="GIJ1073" s="5"/>
      <c r="GIK1073" s="5"/>
      <c r="GIL1073" s="5"/>
      <c r="GIM1073" s="5"/>
      <c r="GIN1073" s="5"/>
      <c r="GIO1073" s="5"/>
      <c r="GIP1073" s="5"/>
      <c r="GIQ1073" s="5"/>
      <c r="GIR1073" s="5"/>
      <c r="GIS1073" s="5"/>
      <c r="GIT1073" s="5"/>
      <c r="GIU1073" s="5"/>
      <c r="GIV1073" s="5"/>
      <c r="GIW1073" s="5"/>
      <c r="GIX1073" s="5"/>
      <c r="GIY1073" s="5"/>
      <c r="GIZ1073" s="5"/>
      <c r="GJA1073" s="5"/>
      <c r="GJB1073" s="5"/>
      <c r="GJC1073" s="5"/>
      <c r="GJD1073" s="5"/>
      <c r="GJE1073" s="5"/>
      <c r="GJF1073" s="5"/>
      <c r="GJG1073" s="5"/>
      <c r="GJH1073" s="5"/>
      <c r="GJI1073" s="5"/>
      <c r="GJJ1073" s="5"/>
      <c r="GJK1073" s="5"/>
      <c r="GJL1073" s="5"/>
      <c r="GJM1073" s="5"/>
      <c r="GJN1073" s="5"/>
      <c r="GJO1073" s="5"/>
      <c r="GJP1073" s="5"/>
      <c r="GJQ1073" s="5"/>
      <c r="GJR1073" s="5"/>
      <c r="GJS1073" s="5"/>
      <c r="GJT1073" s="5"/>
      <c r="GJU1073" s="5"/>
      <c r="GJV1073" s="5"/>
      <c r="GJW1073" s="5"/>
      <c r="GJX1073" s="5"/>
      <c r="GJY1073" s="5"/>
      <c r="GJZ1073" s="5"/>
      <c r="GKA1073" s="5"/>
      <c r="GKB1073" s="5"/>
      <c r="GKC1073" s="5"/>
      <c r="GKD1073" s="5"/>
      <c r="GKE1073" s="5"/>
      <c r="GKF1073" s="5"/>
      <c r="GKG1073" s="5"/>
      <c r="GKH1073" s="5"/>
      <c r="GKI1073" s="5"/>
      <c r="GKJ1073" s="5"/>
      <c r="GKK1073" s="5"/>
      <c r="GKL1073" s="5"/>
      <c r="GKM1073" s="5"/>
      <c r="GKN1073" s="5"/>
      <c r="GKO1073" s="5"/>
      <c r="GKP1073" s="5"/>
      <c r="GKQ1073" s="5"/>
      <c r="GKR1073" s="5"/>
      <c r="GKS1073" s="5"/>
      <c r="GKT1073" s="5"/>
      <c r="GKU1073" s="5"/>
      <c r="GKV1073" s="5"/>
      <c r="GKW1073" s="5"/>
      <c r="GKX1073" s="5"/>
      <c r="GKY1073" s="5"/>
      <c r="GKZ1073" s="5"/>
      <c r="GLA1073" s="5"/>
      <c r="GLB1073" s="5"/>
      <c r="GLC1073" s="5"/>
      <c r="GLD1073" s="5"/>
      <c r="GLE1073" s="5"/>
      <c r="GLF1073" s="5"/>
      <c r="GLG1073" s="5"/>
      <c r="GLH1073" s="5"/>
      <c r="GLI1073" s="5"/>
      <c r="GLJ1073" s="5"/>
      <c r="GLK1073" s="5"/>
      <c r="GLL1073" s="5"/>
      <c r="GLM1073" s="5"/>
      <c r="GLN1073" s="5"/>
      <c r="GLO1073" s="5"/>
      <c r="GLP1073" s="5"/>
      <c r="GLQ1073" s="5"/>
      <c r="GLR1073" s="5"/>
      <c r="GLS1073" s="5"/>
      <c r="GLT1073" s="5"/>
      <c r="GLU1073" s="5"/>
      <c r="GLV1073" s="5"/>
      <c r="GLW1073" s="5"/>
      <c r="GLX1073" s="5"/>
      <c r="GLY1073" s="5"/>
      <c r="GLZ1073" s="5"/>
      <c r="GMA1073" s="5"/>
      <c r="GMB1073" s="5"/>
      <c r="GMC1073" s="5"/>
      <c r="GMD1073" s="5"/>
      <c r="GME1073" s="5"/>
      <c r="GMF1073" s="5"/>
      <c r="GMG1073" s="5"/>
      <c r="GMH1073" s="5"/>
      <c r="GMI1073" s="5"/>
      <c r="GMJ1073" s="5"/>
      <c r="GMK1073" s="5"/>
      <c r="GML1073" s="5"/>
      <c r="GMM1073" s="5"/>
      <c r="GMN1073" s="5"/>
      <c r="GMO1073" s="5"/>
      <c r="GMP1073" s="5"/>
      <c r="GMQ1073" s="5"/>
      <c r="GMR1073" s="5"/>
      <c r="GMS1073" s="5"/>
      <c r="GMT1073" s="5"/>
      <c r="GMU1073" s="5"/>
      <c r="GMV1073" s="5"/>
      <c r="GMW1073" s="5"/>
      <c r="GMX1073" s="5"/>
      <c r="GMY1073" s="5"/>
      <c r="GMZ1073" s="5"/>
      <c r="GNA1073" s="5"/>
      <c r="GNB1073" s="5"/>
      <c r="GNC1073" s="5"/>
      <c r="GND1073" s="5"/>
      <c r="GNE1073" s="5"/>
      <c r="GNF1073" s="5"/>
      <c r="GNG1073" s="5"/>
      <c r="GNH1073" s="5"/>
      <c r="GNI1073" s="5"/>
      <c r="GNJ1073" s="5"/>
      <c r="GNK1073" s="5"/>
      <c r="GNL1073" s="5"/>
      <c r="GNM1073" s="5"/>
      <c r="GNN1073" s="5"/>
      <c r="GNO1073" s="5"/>
      <c r="GNP1073" s="5"/>
      <c r="GNQ1073" s="5"/>
      <c r="GNR1073" s="5"/>
      <c r="GNS1073" s="5"/>
      <c r="GNT1073" s="5"/>
      <c r="GNU1073" s="5"/>
      <c r="GNV1073" s="5"/>
      <c r="GNW1073" s="5"/>
      <c r="GNX1073" s="5"/>
      <c r="GNY1073" s="5"/>
      <c r="GNZ1073" s="5"/>
      <c r="GOA1073" s="5"/>
      <c r="GOB1073" s="5"/>
      <c r="GOC1073" s="5"/>
      <c r="GOD1073" s="5"/>
      <c r="GOE1073" s="5"/>
      <c r="GOF1073" s="5"/>
      <c r="GOG1073" s="5"/>
      <c r="GOH1073" s="5"/>
      <c r="GOI1073" s="5"/>
      <c r="GOJ1073" s="5"/>
      <c r="GOK1073" s="5"/>
      <c r="GOL1073" s="5"/>
      <c r="GOM1073" s="5"/>
      <c r="GON1073" s="5"/>
      <c r="GOO1073" s="5"/>
      <c r="GOP1073" s="5"/>
      <c r="GOQ1073" s="5"/>
      <c r="GOR1073" s="5"/>
      <c r="GOS1073" s="5"/>
      <c r="GOT1073" s="5"/>
      <c r="GOU1073" s="5"/>
      <c r="GOV1073" s="5"/>
      <c r="GOW1073" s="5"/>
      <c r="GOX1073" s="5"/>
      <c r="GOY1073" s="5"/>
      <c r="GOZ1073" s="5"/>
      <c r="GPA1073" s="5"/>
      <c r="GPB1073" s="5"/>
      <c r="GPC1073" s="5"/>
      <c r="GPD1073" s="5"/>
      <c r="GPE1073" s="5"/>
      <c r="GPF1073" s="5"/>
      <c r="GPG1073" s="5"/>
      <c r="GPH1073" s="5"/>
      <c r="GPI1073" s="5"/>
      <c r="GPJ1073" s="5"/>
      <c r="GPK1073" s="5"/>
      <c r="GPL1073" s="5"/>
      <c r="GPM1073" s="5"/>
      <c r="GPN1073" s="5"/>
      <c r="GPO1073" s="5"/>
      <c r="GPP1073" s="5"/>
      <c r="GPQ1073" s="5"/>
      <c r="GPR1073" s="5"/>
      <c r="GPS1073" s="5"/>
      <c r="GPT1073" s="5"/>
      <c r="GPU1073" s="5"/>
      <c r="GPV1073" s="5"/>
      <c r="GPW1073" s="5"/>
      <c r="GPX1073" s="5"/>
      <c r="GPY1073" s="5"/>
      <c r="GPZ1073" s="5"/>
      <c r="GQA1073" s="5"/>
      <c r="GQB1073" s="5"/>
      <c r="GQC1073" s="5"/>
      <c r="GQD1073" s="5"/>
      <c r="GQE1073" s="5"/>
      <c r="GQF1073" s="5"/>
      <c r="GQG1073" s="5"/>
      <c r="GQH1073" s="5"/>
      <c r="GQI1073" s="5"/>
      <c r="GQJ1073" s="5"/>
      <c r="GQK1073" s="5"/>
      <c r="GQL1073" s="5"/>
      <c r="GQM1073" s="5"/>
      <c r="GQN1073" s="5"/>
      <c r="GQO1073" s="5"/>
      <c r="GQP1073" s="5"/>
      <c r="GQQ1073" s="5"/>
      <c r="GQR1073" s="5"/>
      <c r="GQS1073" s="5"/>
      <c r="GQT1073" s="5"/>
      <c r="GQU1073" s="5"/>
      <c r="GQV1073" s="5"/>
      <c r="GQW1073" s="5"/>
      <c r="GQX1073" s="5"/>
      <c r="GQY1073" s="5"/>
      <c r="GQZ1073" s="5"/>
      <c r="GRA1073" s="5"/>
      <c r="GRB1073" s="5"/>
      <c r="GRC1073" s="5"/>
      <c r="GRD1073" s="5"/>
      <c r="GRE1073" s="5"/>
      <c r="GRF1073" s="5"/>
      <c r="GRG1073" s="5"/>
      <c r="GRH1073" s="5"/>
      <c r="GRI1073" s="5"/>
      <c r="GRJ1073" s="5"/>
      <c r="GRK1073" s="5"/>
      <c r="GRL1073" s="5"/>
      <c r="GRM1073" s="5"/>
      <c r="GRN1073" s="5"/>
      <c r="GRO1073" s="5"/>
      <c r="GRP1073" s="5"/>
      <c r="GRQ1073" s="5"/>
      <c r="GRR1073" s="5"/>
      <c r="GRS1073" s="5"/>
      <c r="GRT1073" s="5"/>
      <c r="GRU1073" s="5"/>
      <c r="GRV1073" s="5"/>
      <c r="GRW1073" s="5"/>
      <c r="GRX1073" s="5"/>
      <c r="GRY1073" s="5"/>
      <c r="GRZ1073" s="5"/>
      <c r="GSA1073" s="5"/>
      <c r="GSB1073" s="5"/>
      <c r="GSC1073" s="5"/>
      <c r="GSD1073" s="5"/>
      <c r="GSE1073" s="5"/>
      <c r="GSF1073" s="5"/>
      <c r="GSG1073" s="5"/>
      <c r="GSH1073" s="5"/>
      <c r="GSI1073" s="5"/>
      <c r="GSJ1073" s="5"/>
      <c r="GSK1073" s="5"/>
      <c r="GSL1073" s="5"/>
      <c r="GSM1073" s="5"/>
      <c r="GSN1073" s="5"/>
      <c r="GSO1073" s="5"/>
      <c r="GSP1073" s="5"/>
      <c r="GSQ1073" s="5"/>
      <c r="GSR1073" s="5"/>
      <c r="GSS1073" s="5"/>
      <c r="GST1073" s="5"/>
      <c r="GSU1073" s="5"/>
      <c r="GSV1073" s="5"/>
      <c r="GSW1073" s="5"/>
      <c r="GSX1073" s="5"/>
      <c r="GSY1073" s="5"/>
      <c r="GSZ1073" s="5"/>
      <c r="GTA1073" s="5"/>
      <c r="GTB1073" s="5"/>
      <c r="GTC1073" s="5"/>
      <c r="GTD1073" s="5"/>
      <c r="GTE1073" s="5"/>
      <c r="GTF1073" s="5"/>
      <c r="GTG1073" s="5"/>
      <c r="GTH1073" s="5"/>
      <c r="GTI1073" s="5"/>
      <c r="GTJ1073" s="5"/>
      <c r="GTK1073" s="5"/>
      <c r="GTL1073" s="5"/>
      <c r="GTM1073" s="5"/>
      <c r="GTN1073" s="5"/>
      <c r="GTO1073" s="5"/>
      <c r="GTP1073" s="5"/>
      <c r="GTQ1073" s="5"/>
      <c r="GTR1073" s="5"/>
      <c r="GTS1073" s="5"/>
      <c r="GTT1073" s="5"/>
      <c r="GTU1073" s="5"/>
      <c r="GTV1073" s="5"/>
      <c r="GTW1073" s="5"/>
      <c r="GTX1073" s="5"/>
      <c r="GTY1073" s="5"/>
      <c r="GTZ1073" s="5"/>
      <c r="GUA1073" s="5"/>
      <c r="GUB1073" s="5"/>
      <c r="GUC1073" s="5"/>
      <c r="GUD1073" s="5"/>
      <c r="GUE1073" s="5"/>
      <c r="GUF1073" s="5"/>
      <c r="GUG1073" s="5"/>
      <c r="GUH1073" s="5"/>
      <c r="GUI1073" s="5"/>
      <c r="GUJ1073" s="5"/>
      <c r="GUK1073" s="5"/>
      <c r="GUL1073" s="5"/>
      <c r="GUM1073" s="5"/>
      <c r="GUN1073" s="5"/>
      <c r="GUO1073" s="5"/>
      <c r="GUP1073" s="5"/>
      <c r="GUQ1073" s="5"/>
      <c r="GUR1073" s="5"/>
      <c r="GUS1073" s="5"/>
      <c r="GUT1073" s="5"/>
      <c r="GUU1073" s="5"/>
      <c r="GUV1073" s="5"/>
      <c r="GUW1073" s="5"/>
      <c r="GUX1073" s="5"/>
      <c r="GUY1073" s="5"/>
      <c r="GUZ1073" s="5"/>
      <c r="GVA1073" s="5"/>
      <c r="GVB1073" s="5"/>
      <c r="GVC1073" s="5"/>
      <c r="GVD1073" s="5"/>
      <c r="GVE1073" s="5"/>
      <c r="GVF1073" s="5"/>
      <c r="GVG1073" s="5"/>
      <c r="GVH1073" s="5"/>
      <c r="GVI1073" s="5"/>
      <c r="GVJ1073" s="5"/>
      <c r="GVK1073" s="5"/>
      <c r="GVL1073" s="5"/>
      <c r="GVM1073" s="5"/>
      <c r="GVN1073" s="5"/>
      <c r="GVO1073" s="5"/>
      <c r="GVP1073" s="5"/>
      <c r="GVQ1073" s="5"/>
      <c r="GVR1073" s="5"/>
      <c r="GVS1073" s="5"/>
      <c r="GVT1073" s="5"/>
      <c r="GVU1073" s="5"/>
      <c r="GVV1073" s="5"/>
      <c r="GVW1073" s="5"/>
      <c r="GVX1073" s="5"/>
      <c r="GVY1073" s="5"/>
      <c r="GVZ1073" s="5"/>
      <c r="GWA1073" s="5"/>
      <c r="GWB1073" s="5"/>
      <c r="GWC1073" s="5"/>
      <c r="GWD1073" s="5"/>
      <c r="GWE1073" s="5"/>
      <c r="GWF1073" s="5"/>
      <c r="GWG1073" s="5"/>
      <c r="GWH1073" s="5"/>
      <c r="GWI1073" s="5"/>
      <c r="GWJ1073" s="5"/>
      <c r="GWK1073" s="5"/>
      <c r="GWL1073" s="5"/>
      <c r="GWM1073" s="5"/>
      <c r="GWN1073" s="5"/>
      <c r="GWO1073" s="5"/>
      <c r="GWP1073" s="5"/>
      <c r="GWQ1073" s="5"/>
      <c r="GWR1073" s="5"/>
      <c r="GWS1073" s="5"/>
      <c r="GWT1073" s="5"/>
      <c r="GWU1073" s="5"/>
      <c r="GWV1073" s="5"/>
      <c r="GWW1073" s="5"/>
      <c r="GWX1073" s="5"/>
      <c r="GWY1073" s="5"/>
      <c r="GWZ1073" s="5"/>
      <c r="GXA1073" s="5"/>
      <c r="GXB1073" s="5"/>
      <c r="GXC1073" s="5"/>
      <c r="GXD1073" s="5"/>
      <c r="GXE1073" s="5"/>
      <c r="GXF1073" s="5"/>
      <c r="GXG1073" s="5"/>
      <c r="GXH1073" s="5"/>
      <c r="GXI1073" s="5"/>
      <c r="GXJ1073" s="5"/>
      <c r="GXK1073" s="5"/>
      <c r="GXL1073" s="5"/>
      <c r="GXM1073" s="5"/>
      <c r="GXN1073" s="5"/>
      <c r="GXO1073" s="5"/>
      <c r="GXP1073" s="5"/>
      <c r="GXQ1073" s="5"/>
      <c r="GXR1073" s="5"/>
      <c r="GXS1073" s="5"/>
      <c r="GXT1073" s="5"/>
      <c r="GXU1073" s="5"/>
      <c r="GXV1073" s="5"/>
      <c r="GXW1073" s="5"/>
      <c r="GXX1073" s="5"/>
      <c r="GXY1073" s="5"/>
      <c r="GXZ1073" s="5"/>
      <c r="GYA1073" s="5"/>
      <c r="GYB1073" s="5"/>
      <c r="GYC1073" s="5"/>
      <c r="GYD1073" s="5"/>
      <c r="GYE1073" s="5"/>
      <c r="GYF1073" s="5"/>
      <c r="GYG1073" s="5"/>
      <c r="GYH1073" s="5"/>
      <c r="GYI1073" s="5"/>
      <c r="GYJ1073" s="5"/>
      <c r="GYK1073" s="5"/>
      <c r="GYL1073" s="5"/>
      <c r="GYM1073" s="5"/>
      <c r="GYN1073" s="5"/>
      <c r="GYO1073" s="5"/>
      <c r="GYP1073" s="5"/>
      <c r="GYQ1073" s="5"/>
      <c r="GYR1073" s="5"/>
      <c r="GYS1073" s="5"/>
      <c r="GYT1073" s="5"/>
      <c r="GYU1073" s="5"/>
      <c r="GYV1073" s="5"/>
      <c r="GYW1073" s="5"/>
      <c r="GYX1073" s="5"/>
      <c r="GYY1073" s="5"/>
      <c r="GYZ1073" s="5"/>
      <c r="GZA1073" s="5"/>
      <c r="GZB1073" s="5"/>
      <c r="GZC1073" s="5"/>
      <c r="GZD1073" s="5"/>
      <c r="GZE1073" s="5"/>
      <c r="GZF1073" s="5"/>
      <c r="GZG1073" s="5"/>
      <c r="GZH1073" s="5"/>
      <c r="GZI1073" s="5"/>
      <c r="GZJ1073" s="5"/>
      <c r="GZK1073" s="5"/>
      <c r="GZL1073" s="5"/>
      <c r="GZM1073" s="5"/>
      <c r="GZN1073" s="5"/>
      <c r="GZO1073" s="5"/>
      <c r="GZP1073" s="5"/>
      <c r="GZQ1073" s="5"/>
      <c r="GZR1073" s="5"/>
      <c r="GZS1073" s="5"/>
      <c r="GZT1073" s="5"/>
      <c r="GZU1073" s="5"/>
      <c r="GZV1073" s="5"/>
      <c r="GZW1073" s="5"/>
      <c r="GZX1073" s="5"/>
      <c r="GZY1073" s="5"/>
      <c r="GZZ1073" s="5"/>
      <c r="HAA1073" s="5"/>
      <c r="HAB1073" s="5"/>
      <c r="HAC1073" s="5"/>
      <c r="HAD1073" s="5"/>
      <c r="HAE1073" s="5"/>
      <c r="HAF1073" s="5"/>
      <c r="HAG1073" s="5"/>
      <c r="HAH1073" s="5"/>
      <c r="HAI1073" s="5"/>
      <c r="HAJ1073" s="5"/>
      <c r="HAK1073" s="5"/>
      <c r="HAL1073" s="5"/>
      <c r="HAM1073" s="5"/>
      <c r="HAN1073" s="5"/>
      <c r="HAO1073" s="5"/>
      <c r="HAP1073" s="5"/>
      <c r="HAQ1073" s="5"/>
      <c r="HAR1073" s="5"/>
      <c r="HAS1073" s="5"/>
      <c r="HAT1073" s="5"/>
      <c r="HAU1073" s="5"/>
      <c r="HAV1073" s="5"/>
      <c r="HAW1073" s="5"/>
      <c r="HAX1073" s="5"/>
      <c r="HAY1073" s="5"/>
      <c r="HAZ1073" s="5"/>
      <c r="HBA1073" s="5"/>
      <c r="HBB1073" s="5"/>
      <c r="HBC1073" s="5"/>
      <c r="HBD1073" s="5"/>
      <c r="HBE1073" s="5"/>
      <c r="HBF1073" s="5"/>
      <c r="HBG1073" s="5"/>
      <c r="HBH1073" s="5"/>
      <c r="HBI1073" s="5"/>
      <c r="HBJ1073" s="5"/>
      <c r="HBK1073" s="5"/>
      <c r="HBL1073" s="5"/>
      <c r="HBM1073" s="5"/>
      <c r="HBN1073" s="5"/>
      <c r="HBO1073" s="5"/>
      <c r="HBP1073" s="5"/>
      <c r="HBQ1073" s="5"/>
      <c r="HBR1073" s="5"/>
      <c r="HBS1073" s="5"/>
      <c r="HBT1073" s="5"/>
      <c r="HBU1073" s="5"/>
      <c r="HBV1073" s="5"/>
      <c r="HBW1073" s="5"/>
      <c r="HBX1073" s="5"/>
      <c r="HBY1073" s="5"/>
      <c r="HBZ1073" s="5"/>
      <c r="HCA1073" s="5"/>
      <c r="HCB1073" s="5"/>
      <c r="HCC1073" s="5"/>
      <c r="HCD1073" s="5"/>
      <c r="HCE1073" s="5"/>
      <c r="HCF1073" s="5"/>
      <c r="HCG1073" s="5"/>
      <c r="HCH1073" s="5"/>
      <c r="HCI1073" s="5"/>
      <c r="HCJ1073" s="5"/>
      <c r="HCK1073" s="5"/>
      <c r="HCL1073" s="5"/>
      <c r="HCM1073" s="5"/>
      <c r="HCN1073" s="5"/>
      <c r="HCO1073" s="5"/>
      <c r="HCP1073" s="5"/>
      <c r="HCQ1073" s="5"/>
      <c r="HCR1073" s="5"/>
      <c r="HCS1073" s="5"/>
      <c r="HCT1073" s="5"/>
      <c r="HCU1073" s="5"/>
      <c r="HCV1073" s="5"/>
      <c r="HCW1073" s="5"/>
      <c r="HCX1073" s="5"/>
      <c r="HCY1073" s="5"/>
      <c r="HCZ1073" s="5"/>
      <c r="HDA1073" s="5"/>
      <c r="HDB1073" s="5"/>
      <c r="HDC1073" s="5"/>
      <c r="HDD1073" s="5"/>
      <c r="HDE1073" s="5"/>
      <c r="HDF1073" s="5"/>
      <c r="HDG1073" s="5"/>
      <c r="HDH1073" s="5"/>
      <c r="HDI1073" s="5"/>
      <c r="HDJ1073" s="5"/>
      <c r="HDK1073" s="5"/>
      <c r="HDL1073" s="5"/>
      <c r="HDM1073" s="5"/>
      <c r="HDN1073" s="5"/>
      <c r="HDO1073" s="5"/>
      <c r="HDP1073" s="5"/>
      <c r="HDQ1073" s="5"/>
      <c r="HDR1073" s="5"/>
      <c r="HDS1073" s="5"/>
      <c r="HDT1073" s="5"/>
      <c r="HDU1073" s="5"/>
      <c r="HDV1073" s="5"/>
      <c r="HDW1073" s="5"/>
      <c r="HDX1073" s="5"/>
      <c r="HDY1073" s="5"/>
      <c r="HDZ1073" s="5"/>
      <c r="HEA1073" s="5"/>
      <c r="HEB1073" s="5"/>
      <c r="HEC1073" s="5"/>
      <c r="HED1073" s="5"/>
      <c r="HEE1073" s="5"/>
      <c r="HEF1073" s="5"/>
      <c r="HEG1073" s="5"/>
      <c r="HEH1073" s="5"/>
      <c r="HEI1073" s="5"/>
      <c r="HEJ1073" s="5"/>
      <c r="HEK1073" s="5"/>
      <c r="HEL1073" s="5"/>
      <c r="HEM1073" s="5"/>
      <c r="HEN1073" s="5"/>
      <c r="HEO1073" s="5"/>
      <c r="HEP1073" s="5"/>
      <c r="HEQ1073" s="5"/>
      <c r="HER1073" s="5"/>
      <c r="HES1073" s="5"/>
      <c r="HET1073" s="5"/>
      <c r="HEU1073" s="5"/>
      <c r="HEV1073" s="5"/>
      <c r="HEW1073" s="5"/>
      <c r="HEX1073" s="5"/>
      <c r="HEY1073" s="5"/>
      <c r="HEZ1073" s="5"/>
      <c r="HFA1073" s="5"/>
      <c r="HFB1073" s="5"/>
      <c r="HFC1073" s="5"/>
      <c r="HFD1073" s="5"/>
      <c r="HFE1073" s="5"/>
      <c r="HFF1073" s="5"/>
      <c r="HFG1073" s="5"/>
      <c r="HFH1073" s="5"/>
      <c r="HFI1073" s="5"/>
      <c r="HFJ1073" s="5"/>
      <c r="HFK1073" s="5"/>
      <c r="HFL1073" s="5"/>
      <c r="HFM1073" s="5"/>
      <c r="HFN1073" s="5"/>
      <c r="HFO1073" s="5"/>
      <c r="HFP1073" s="5"/>
      <c r="HFQ1073" s="5"/>
      <c r="HFR1073" s="5"/>
      <c r="HFS1073" s="5"/>
      <c r="HFT1073" s="5"/>
      <c r="HFU1073" s="5"/>
      <c r="HFV1073" s="5"/>
      <c r="HFW1073" s="5"/>
      <c r="HFX1073" s="5"/>
      <c r="HFY1073" s="5"/>
      <c r="HFZ1073" s="5"/>
      <c r="HGA1073" s="5"/>
      <c r="HGB1073" s="5"/>
      <c r="HGC1073" s="5"/>
      <c r="HGD1073" s="5"/>
      <c r="HGE1073" s="5"/>
      <c r="HGF1073" s="5"/>
      <c r="HGG1073" s="5"/>
      <c r="HGH1073" s="5"/>
      <c r="HGI1073" s="5"/>
      <c r="HGJ1073" s="5"/>
      <c r="HGK1073" s="5"/>
      <c r="HGL1073" s="5"/>
      <c r="HGM1073" s="5"/>
      <c r="HGN1073" s="5"/>
      <c r="HGO1073" s="5"/>
      <c r="HGP1073" s="5"/>
      <c r="HGQ1073" s="5"/>
      <c r="HGR1073" s="5"/>
      <c r="HGS1073" s="5"/>
      <c r="HGT1073" s="5"/>
      <c r="HGU1073" s="5"/>
      <c r="HGV1073" s="5"/>
      <c r="HGW1073" s="5"/>
      <c r="HGX1073" s="5"/>
      <c r="HGY1073" s="5"/>
      <c r="HGZ1073" s="5"/>
      <c r="HHA1073" s="5"/>
      <c r="HHB1073" s="5"/>
      <c r="HHC1073" s="5"/>
      <c r="HHD1073" s="5"/>
      <c r="HHE1073" s="5"/>
      <c r="HHF1073" s="5"/>
      <c r="HHG1073" s="5"/>
      <c r="HHH1073" s="5"/>
      <c r="HHI1073" s="5"/>
      <c r="HHJ1073" s="5"/>
      <c r="HHK1073" s="5"/>
      <c r="HHL1073" s="5"/>
      <c r="HHM1073" s="5"/>
      <c r="HHN1073" s="5"/>
      <c r="HHO1073" s="5"/>
      <c r="HHP1073" s="5"/>
      <c r="HHQ1073" s="5"/>
      <c r="HHR1073" s="5"/>
      <c r="HHS1073" s="5"/>
      <c r="HHT1073" s="5"/>
      <c r="HHU1073" s="5"/>
      <c r="HHV1073" s="5"/>
      <c r="HHW1073" s="5"/>
      <c r="HHX1073" s="5"/>
      <c r="HHY1073" s="5"/>
      <c r="HHZ1073" s="5"/>
      <c r="HIA1073" s="5"/>
      <c r="HIB1073" s="5"/>
      <c r="HIC1073" s="5"/>
      <c r="HID1073" s="5"/>
      <c r="HIE1073" s="5"/>
      <c r="HIF1073" s="5"/>
      <c r="HIG1073" s="5"/>
      <c r="HIH1073" s="5"/>
      <c r="HII1073" s="5"/>
      <c r="HIJ1073" s="5"/>
      <c r="HIK1073" s="5"/>
      <c r="HIL1073" s="5"/>
      <c r="HIM1073" s="5"/>
      <c r="HIN1073" s="5"/>
      <c r="HIO1073" s="5"/>
      <c r="HIP1073" s="5"/>
      <c r="HIQ1073" s="5"/>
      <c r="HIR1073" s="5"/>
      <c r="HIS1073" s="5"/>
      <c r="HIT1073" s="5"/>
      <c r="HIU1073" s="5"/>
      <c r="HIV1073" s="5"/>
      <c r="HIW1073" s="5"/>
      <c r="HIX1073" s="5"/>
      <c r="HIY1073" s="5"/>
      <c r="HIZ1073" s="5"/>
      <c r="HJA1073" s="5"/>
      <c r="HJB1073" s="5"/>
      <c r="HJC1073" s="5"/>
      <c r="HJD1073" s="5"/>
      <c r="HJE1073" s="5"/>
      <c r="HJF1073" s="5"/>
      <c r="HJG1073" s="5"/>
      <c r="HJH1073" s="5"/>
      <c r="HJI1073" s="5"/>
      <c r="HJJ1073" s="5"/>
      <c r="HJK1073" s="5"/>
      <c r="HJL1073" s="5"/>
      <c r="HJM1073" s="5"/>
      <c r="HJN1073" s="5"/>
      <c r="HJO1073" s="5"/>
      <c r="HJP1073" s="5"/>
      <c r="HJQ1073" s="5"/>
      <c r="HJR1073" s="5"/>
      <c r="HJS1073" s="5"/>
      <c r="HJT1073" s="5"/>
      <c r="HJU1073" s="5"/>
      <c r="HJV1073" s="5"/>
      <c r="HJW1073" s="5"/>
      <c r="HJX1073" s="5"/>
      <c r="HJY1073" s="5"/>
      <c r="HJZ1073" s="5"/>
      <c r="HKA1073" s="5"/>
      <c r="HKB1073" s="5"/>
      <c r="HKC1073" s="5"/>
      <c r="HKD1073" s="5"/>
      <c r="HKE1073" s="5"/>
      <c r="HKF1073" s="5"/>
      <c r="HKG1073" s="5"/>
      <c r="HKH1073" s="5"/>
      <c r="HKI1073" s="5"/>
      <c r="HKJ1073" s="5"/>
      <c r="HKK1073" s="5"/>
      <c r="HKL1073" s="5"/>
      <c r="HKM1073" s="5"/>
      <c r="HKN1073" s="5"/>
      <c r="HKO1073" s="5"/>
      <c r="HKP1073" s="5"/>
      <c r="HKQ1073" s="5"/>
      <c r="HKR1073" s="5"/>
      <c r="HKS1073" s="5"/>
      <c r="HKT1073" s="5"/>
      <c r="HKU1073" s="5"/>
      <c r="HKV1073" s="5"/>
      <c r="HKW1073" s="5"/>
      <c r="HKX1073" s="5"/>
      <c r="HKY1073" s="5"/>
      <c r="HKZ1073" s="5"/>
      <c r="HLA1073" s="5"/>
      <c r="HLB1073" s="5"/>
      <c r="HLC1073" s="5"/>
      <c r="HLD1073" s="5"/>
      <c r="HLE1073" s="5"/>
      <c r="HLF1073" s="5"/>
      <c r="HLG1073" s="5"/>
      <c r="HLH1073" s="5"/>
      <c r="HLI1073" s="5"/>
      <c r="HLJ1073" s="5"/>
      <c r="HLK1073" s="5"/>
      <c r="HLL1073" s="5"/>
      <c r="HLM1073" s="5"/>
      <c r="HLN1073" s="5"/>
      <c r="HLO1073" s="5"/>
      <c r="HLP1073" s="5"/>
      <c r="HLQ1073" s="5"/>
      <c r="HLR1073" s="5"/>
      <c r="HLS1073" s="5"/>
      <c r="HLT1073" s="5"/>
      <c r="HLU1073" s="5"/>
      <c r="HLV1073" s="5"/>
      <c r="HLW1073" s="5"/>
      <c r="HLX1073" s="5"/>
      <c r="HLY1073" s="5"/>
      <c r="HLZ1073" s="5"/>
      <c r="HMA1073" s="5"/>
      <c r="HMB1073" s="5"/>
      <c r="HMC1073" s="5"/>
      <c r="HMD1073" s="5"/>
      <c r="HME1073" s="5"/>
      <c r="HMF1073" s="5"/>
      <c r="HMG1073" s="5"/>
      <c r="HMH1073" s="5"/>
      <c r="HMI1073" s="5"/>
      <c r="HMJ1073" s="5"/>
      <c r="HMK1073" s="5"/>
      <c r="HML1073" s="5"/>
      <c r="HMM1073" s="5"/>
      <c r="HMN1073" s="5"/>
      <c r="HMO1073" s="5"/>
      <c r="HMP1073" s="5"/>
      <c r="HMQ1073" s="5"/>
      <c r="HMR1073" s="5"/>
      <c r="HMS1073" s="5"/>
      <c r="HMT1073" s="5"/>
      <c r="HMU1073" s="5"/>
      <c r="HMV1073" s="5"/>
      <c r="HMW1073" s="5"/>
      <c r="HMX1073" s="5"/>
      <c r="HMY1073" s="5"/>
      <c r="HMZ1073" s="5"/>
      <c r="HNA1073" s="5"/>
      <c r="HNB1073" s="5"/>
      <c r="HNC1073" s="5"/>
      <c r="HND1073" s="5"/>
      <c r="HNE1073" s="5"/>
      <c r="HNF1073" s="5"/>
      <c r="HNG1073" s="5"/>
      <c r="HNH1073" s="5"/>
      <c r="HNI1073" s="5"/>
      <c r="HNJ1073" s="5"/>
      <c r="HNK1073" s="5"/>
      <c r="HNL1073" s="5"/>
      <c r="HNM1073" s="5"/>
      <c r="HNN1073" s="5"/>
      <c r="HNO1073" s="5"/>
      <c r="HNP1073" s="5"/>
      <c r="HNQ1073" s="5"/>
      <c r="HNR1073" s="5"/>
      <c r="HNS1073" s="5"/>
      <c r="HNT1073" s="5"/>
      <c r="HNU1073" s="5"/>
      <c r="HNV1073" s="5"/>
      <c r="HNW1073" s="5"/>
      <c r="HNX1073" s="5"/>
      <c r="HNY1073" s="5"/>
      <c r="HNZ1073" s="5"/>
      <c r="HOA1073" s="5"/>
      <c r="HOB1073" s="5"/>
      <c r="HOC1073" s="5"/>
      <c r="HOD1073" s="5"/>
      <c r="HOE1073" s="5"/>
      <c r="HOF1073" s="5"/>
      <c r="HOG1073" s="5"/>
      <c r="HOH1073" s="5"/>
      <c r="HOI1073" s="5"/>
      <c r="HOJ1073" s="5"/>
      <c r="HOK1073" s="5"/>
      <c r="HOL1073" s="5"/>
      <c r="HOM1073" s="5"/>
      <c r="HON1073" s="5"/>
      <c r="HOO1073" s="5"/>
      <c r="HOP1073" s="5"/>
      <c r="HOQ1073" s="5"/>
      <c r="HOR1073" s="5"/>
      <c r="HOS1073" s="5"/>
      <c r="HOT1073" s="5"/>
      <c r="HOU1073" s="5"/>
      <c r="HOV1073" s="5"/>
      <c r="HOW1073" s="5"/>
      <c r="HOX1073" s="5"/>
      <c r="HOY1073" s="5"/>
      <c r="HOZ1073" s="5"/>
      <c r="HPA1073" s="5"/>
      <c r="HPB1073" s="5"/>
      <c r="HPC1073" s="5"/>
      <c r="HPD1073" s="5"/>
      <c r="HPE1073" s="5"/>
      <c r="HPF1073" s="5"/>
      <c r="HPG1073" s="5"/>
      <c r="HPH1073" s="5"/>
      <c r="HPI1073" s="5"/>
      <c r="HPJ1073" s="5"/>
      <c r="HPK1073" s="5"/>
      <c r="HPL1073" s="5"/>
      <c r="HPM1073" s="5"/>
      <c r="HPN1073" s="5"/>
      <c r="HPO1073" s="5"/>
      <c r="HPP1073" s="5"/>
      <c r="HPQ1073" s="5"/>
      <c r="HPR1073" s="5"/>
      <c r="HPS1073" s="5"/>
      <c r="HPT1073" s="5"/>
      <c r="HPU1073" s="5"/>
      <c r="HPV1073" s="5"/>
      <c r="HPW1073" s="5"/>
      <c r="HPX1073" s="5"/>
      <c r="HPY1073" s="5"/>
      <c r="HPZ1073" s="5"/>
      <c r="HQA1073" s="5"/>
      <c r="HQB1073" s="5"/>
      <c r="HQC1073" s="5"/>
      <c r="HQD1073" s="5"/>
      <c r="HQE1073" s="5"/>
      <c r="HQF1073" s="5"/>
      <c r="HQG1073" s="5"/>
      <c r="HQH1073" s="5"/>
      <c r="HQI1073" s="5"/>
      <c r="HQJ1073" s="5"/>
      <c r="HQK1073" s="5"/>
      <c r="HQL1073" s="5"/>
      <c r="HQM1073" s="5"/>
      <c r="HQN1073" s="5"/>
      <c r="HQO1073" s="5"/>
      <c r="HQP1073" s="5"/>
      <c r="HQQ1073" s="5"/>
      <c r="HQR1073" s="5"/>
      <c r="HQS1073" s="5"/>
      <c r="HQT1073" s="5"/>
      <c r="HQU1073" s="5"/>
      <c r="HQV1073" s="5"/>
      <c r="HQW1073" s="5"/>
      <c r="HQX1073" s="5"/>
      <c r="HQY1073" s="5"/>
      <c r="HQZ1073" s="5"/>
      <c r="HRA1073" s="5"/>
      <c r="HRB1073" s="5"/>
      <c r="HRC1073" s="5"/>
      <c r="HRD1073" s="5"/>
      <c r="HRE1073" s="5"/>
      <c r="HRF1073" s="5"/>
      <c r="HRG1073" s="5"/>
      <c r="HRH1073" s="5"/>
      <c r="HRI1073" s="5"/>
      <c r="HRJ1073" s="5"/>
      <c r="HRK1073" s="5"/>
      <c r="HRL1073" s="5"/>
      <c r="HRM1073" s="5"/>
      <c r="HRN1073" s="5"/>
      <c r="HRO1073" s="5"/>
      <c r="HRP1073" s="5"/>
      <c r="HRQ1073" s="5"/>
      <c r="HRR1073" s="5"/>
      <c r="HRS1073" s="5"/>
      <c r="HRT1073" s="5"/>
      <c r="HRU1073" s="5"/>
      <c r="HRV1073" s="5"/>
      <c r="HRW1073" s="5"/>
      <c r="HRX1073" s="5"/>
      <c r="HRY1073" s="5"/>
      <c r="HRZ1073" s="5"/>
      <c r="HSA1073" s="5"/>
      <c r="HSB1073" s="5"/>
      <c r="HSC1073" s="5"/>
      <c r="HSD1073" s="5"/>
      <c r="HSE1073" s="5"/>
      <c r="HSF1073" s="5"/>
      <c r="HSG1073" s="5"/>
      <c r="HSH1073" s="5"/>
      <c r="HSI1073" s="5"/>
      <c r="HSJ1073" s="5"/>
      <c r="HSK1073" s="5"/>
      <c r="HSL1073" s="5"/>
      <c r="HSM1073" s="5"/>
      <c r="HSN1073" s="5"/>
      <c r="HSO1073" s="5"/>
      <c r="HSP1073" s="5"/>
      <c r="HSQ1073" s="5"/>
      <c r="HSR1073" s="5"/>
      <c r="HSS1073" s="5"/>
      <c r="HST1073" s="5"/>
      <c r="HSU1073" s="5"/>
      <c r="HSV1073" s="5"/>
      <c r="HSW1073" s="5"/>
      <c r="HSX1073" s="5"/>
      <c r="HSY1073" s="5"/>
      <c r="HSZ1073" s="5"/>
      <c r="HTA1073" s="5"/>
      <c r="HTB1073" s="5"/>
      <c r="HTC1073" s="5"/>
      <c r="HTD1073" s="5"/>
      <c r="HTE1073" s="5"/>
      <c r="HTF1073" s="5"/>
      <c r="HTG1073" s="5"/>
      <c r="HTH1073" s="5"/>
      <c r="HTI1073" s="5"/>
      <c r="HTJ1073" s="5"/>
      <c r="HTK1073" s="5"/>
      <c r="HTL1073" s="5"/>
      <c r="HTM1073" s="5"/>
      <c r="HTN1073" s="5"/>
      <c r="HTO1073" s="5"/>
      <c r="HTP1073" s="5"/>
      <c r="HTQ1073" s="5"/>
      <c r="HTR1073" s="5"/>
      <c r="HTS1073" s="5"/>
      <c r="HTT1073" s="5"/>
      <c r="HTU1073" s="5"/>
      <c r="HTV1073" s="5"/>
      <c r="HTW1073" s="5"/>
      <c r="HTX1073" s="5"/>
      <c r="HTY1073" s="5"/>
      <c r="HTZ1073" s="5"/>
      <c r="HUA1073" s="5"/>
      <c r="HUB1073" s="5"/>
      <c r="HUC1073" s="5"/>
      <c r="HUD1073" s="5"/>
      <c r="HUE1073" s="5"/>
      <c r="HUF1073" s="5"/>
      <c r="HUG1073" s="5"/>
      <c r="HUH1073" s="5"/>
      <c r="HUI1073" s="5"/>
      <c r="HUJ1073" s="5"/>
      <c r="HUK1073" s="5"/>
      <c r="HUL1073" s="5"/>
      <c r="HUM1073" s="5"/>
      <c r="HUN1073" s="5"/>
      <c r="HUO1073" s="5"/>
      <c r="HUP1073" s="5"/>
      <c r="HUQ1073" s="5"/>
      <c r="HUR1073" s="5"/>
      <c r="HUS1073" s="5"/>
      <c r="HUT1073" s="5"/>
      <c r="HUU1073" s="5"/>
      <c r="HUV1073" s="5"/>
      <c r="HUW1073" s="5"/>
      <c r="HUX1073" s="5"/>
      <c r="HUY1073" s="5"/>
      <c r="HUZ1073" s="5"/>
      <c r="HVA1073" s="5"/>
      <c r="HVB1073" s="5"/>
      <c r="HVC1073" s="5"/>
      <c r="HVD1073" s="5"/>
      <c r="HVE1073" s="5"/>
      <c r="HVF1073" s="5"/>
      <c r="HVG1073" s="5"/>
      <c r="HVH1073" s="5"/>
      <c r="HVI1073" s="5"/>
      <c r="HVJ1073" s="5"/>
      <c r="HVK1073" s="5"/>
      <c r="HVL1073" s="5"/>
      <c r="HVM1073" s="5"/>
      <c r="HVN1073" s="5"/>
      <c r="HVO1073" s="5"/>
      <c r="HVP1073" s="5"/>
      <c r="HVQ1073" s="5"/>
      <c r="HVR1073" s="5"/>
      <c r="HVS1073" s="5"/>
      <c r="HVT1073" s="5"/>
      <c r="HVU1073" s="5"/>
      <c r="HVV1073" s="5"/>
      <c r="HVW1073" s="5"/>
      <c r="HVX1073" s="5"/>
      <c r="HVY1073" s="5"/>
      <c r="HVZ1073" s="5"/>
      <c r="HWA1073" s="5"/>
      <c r="HWB1073" s="5"/>
      <c r="HWC1073" s="5"/>
      <c r="HWD1073" s="5"/>
      <c r="HWE1073" s="5"/>
      <c r="HWF1073" s="5"/>
      <c r="HWG1073" s="5"/>
      <c r="HWH1073" s="5"/>
      <c r="HWI1073" s="5"/>
      <c r="HWJ1073" s="5"/>
      <c r="HWK1073" s="5"/>
      <c r="HWL1073" s="5"/>
      <c r="HWM1073" s="5"/>
      <c r="HWN1073" s="5"/>
      <c r="HWO1073" s="5"/>
      <c r="HWP1073" s="5"/>
      <c r="HWQ1073" s="5"/>
      <c r="HWR1073" s="5"/>
      <c r="HWS1073" s="5"/>
      <c r="HWT1073" s="5"/>
      <c r="HWU1073" s="5"/>
      <c r="HWV1073" s="5"/>
      <c r="HWW1073" s="5"/>
      <c r="HWX1073" s="5"/>
      <c r="HWY1073" s="5"/>
      <c r="HWZ1073" s="5"/>
      <c r="HXA1073" s="5"/>
      <c r="HXB1073" s="5"/>
      <c r="HXC1073" s="5"/>
      <c r="HXD1073" s="5"/>
      <c r="HXE1073" s="5"/>
      <c r="HXF1073" s="5"/>
      <c r="HXG1073" s="5"/>
      <c r="HXH1073" s="5"/>
      <c r="HXI1073" s="5"/>
      <c r="HXJ1073" s="5"/>
      <c r="HXK1073" s="5"/>
      <c r="HXL1073" s="5"/>
      <c r="HXM1073" s="5"/>
      <c r="HXN1073" s="5"/>
      <c r="HXO1073" s="5"/>
      <c r="HXP1073" s="5"/>
      <c r="HXQ1073" s="5"/>
      <c r="HXR1073" s="5"/>
      <c r="HXS1073" s="5"/>
      <c r="HXT1073" s="5"/>
      <c r="HXU1073" s="5"/>
      <c r="HXV1073" s="5"/>
      <c r="HXW1073" s="5"/>
      <c r="HXX1073" s="5"/>
      <c r="HXY1073" s="5"/>
      <c r="HXZ1073" s="5"/>
      <c r="HYA1073" s="5"/>
      <c r="HYB1073" s="5"/>
      <c r="HYC1073" s="5"/>
      <c r="HYD1073" s="5"/>
      <c r="HYE1073" s="5"/>
      <c r="HYF1073" s="5"/>
      <c r="HYG1073" s="5"/>
      <c r="HYH1073" s="5"/>
      <c r="HYI1073" s="5"/>
      <c r="HYJ1073" s="5"/>
      <c r="HYK1073" s="5"/>
      <c r="HYL1073" s="5"/>
      <c r="HYM1073" s="5"/>
      <c r="HYN1073" s="5"/>
      <c r="HYO1073" s="5"/>
      <c r="HYP1073" s="5"/>
      <c r="HYQ1073" s="5"/>
      <c r="HYR1073" s="5"/>
      <c r="HYS1073" s="5"/>
      <c r="HYT1073" s="5"/>
      <c r="HYU1073" s="5"/>
      <c r="HYV1073" s="5"/>
      <c r="HYW1073" s="5"/>
      <c r="HYX1073" s="5"/>
      <c r="HYY1073" s="5"/>
      <c r="HYZ1073" s="5"/>
      <c r="HZA1073" s="5"/>
      <c r="HZB1073" s="5"/>
      <c r="HZC1073" s="5"/>
      <c r="HZD1073" s="5"/>
      <c r="HZE1073" s="5"/>
      <c r="HZF1073" s="5"/>
      <c r="HZG1073" s="5"/>
      <c r="HZH1073" s="5"/>
      <c r="HZI1073" s="5"/>
      <c r="HZJ1073" s="5"/>
      <c r="HZK1073" s="5"/>
      <c r="HZL1073" s="5"/>
      <c r="HZM1073" s="5"/>
      <c r="HZN1073" s="5"/>
      <c r="HZO1073" s="5"/>
      <c r="HZP1073" s="5"/>
      <c r="HZQ1073" s="5"/>
      <c r="HZR1073" s="5"/>
      <c r="HZS1073" s="5"/>
      <c r="HZT1073" s="5"/>
      <c r="HZU1073" s="5"/>
      <c r="HZV1073" s="5"/>
      <c r="HZW1073" s="5"/>
      <c r="HZX1073" s="5"/>
      <c r="HZY1073" s="5"/>
      <c r="HZZ1073" s="5"/>
      <c r="IAA1073" s="5"/>
      <c r="IAB1073" s="5"/>
      <c r="IAC1073" s="5"/>
      <c r="IAD1073" s="5"/>
      <c r="IAE1073" s="5"/>
      <c r="IAF1073" s="5"/>
      <c r="IAG1073" s="5"/>
      <c r="IAH1073" s="5"/>
      <c r="IAI1073" s="5"/>
      <c r="IAJ1073" s="5"/>
      <c r="IAK1073" s="5"/>
      <c r="IAL1073" s="5"/>
      <c r="IAM1073" s="5"/>
      <c r="IAN1073" s="5"/>
      <c r="IAO1073" s="5"/>
      <c r="IAP1073" s="5"/>
      <c r="IAQ1073" s="5"/>
      <c r="IAR1073" s="5"/>
      <c r="IAS1073" s="5"/>
      <c r="IAT1073" s="5"/>
      <c r="IAU1073" s="5"/>
      <c r="IAV1073" s="5"/>
      <c r="IAW1073" s="5"/>
      <c r="IAX1073" s="5"/>
      <c r="IAY1073" s="5"/>
      <c r="IAZ1073" s="5"/>
      <c r="IBA1073" s="5"/>
      <c r="IBB1073" s="5"/>
      <c r="IBC1073" s="5"/>
      <c r="IBD1073" s="5"/>
      <c r="IBE1073" s="5"/>
      <c r="IBF1073" s="5"/>
      <c r="IBG1073" s="5"/>
      <c r="IBH1073" s="5"/>
      <c r="IBI1073" s="5"/>
      <c r="IBJ1073" s="5"/>
      <c r="IBK1073" s="5"/>
      <c r="IBL1073" s="5"/>
      <c r="IBM1073" s="5"/>
      <c r="IBN1073" s="5"/>
      <c r="IBO1073" s="5"/>
      <c r="IBP1073" s="5"/>
      <c r="IBQ1073" s="5"/>
      <c r="IBR1073" s="5"/>
      <c r="IBS1073" s="5"/>
      <c r="IBT1073" s="5"/>
      <c r="IBU1073" s="5"/>
      <c r="IBV1073" s="5"/>
      <c r="IBW1073" s="5"/>
      <c r="IBX1073" s="5"/>
      <c r="IBY1073" s="5"/>
      <c r="IBZ1073" s="5"/>
      <c r="ICA1073" s="5"/>
      <c r="ICB1073" s="5"/>
      <c r="ICC1073" s="5"/>
      <c r="ICD1073" s="5"/>
      <c r="ICE1073" s="5"/>
      <c r="ICF1073" s="5"/>
      <c r="ICG1073" s="5"/>
      <c r="ICH1073" s="5"/>
      <c r="ICI1073" s="5"/>
      <c r="ICJ1073" s="5"/>
      <c r="ICK1073" s="5"/>
      <c r="ICL1073" s="5"/>
      <c r="ICM1073" s="5"/>
      <c r="ICN1073" s="5"/>
      <c r="ICO1073" s="5"/>
      <c r="ICP1073" s="5"/>
      <c r="ICQ1073" s="5"/>
      <c r="ICR1073" s="5"/>
      <c r="ICS1073" s="5"/>
      <c r="ICT1073" s="5"/>
      <c r="ICU1073" s="5"/>
      <c r="ICV1073" s="5"/>
      <c r="ICW1073" s="5"/>
      <c r="ICX1073" s="5"/>
      <c r="ICY1073" s="5"/>
      <c r="ICZ1073" s="5"/>
      <c r="IDA1073" s="5"/>
      <c r="IDB1073" s="5"/>
      <c r="IDC1073" s="5"/>
      <c r="IDD1073" s="5"/>
      <c r="IDE1073" s="5"/>
      <c r="IDF1073" s="5"/>
      <c r="IDG1073" s="5"/>
      <c r="IDH1073" s="5"/>
      <c r="IDI1073" s="5"/>
      <c r="IDJ1073" s="5"/>
      <c r="IDK1073" s="5"/>
      <c r="IDL1073" s="5"/>
      <c r="IDM1073" s="5"/>
      <c r="IDN1073" s="5"/>
      <c r="IDO1073" s="5"/>
      <c r="IDP1073" s="5"/>
      <c r="IDQ1073" s="5"/>
      <c r="IDR1073" s="5"/>
      <c r="IDS1073" s="5"/>
      <c r="IDT1073" s="5"/>
      <c r="IDU1073" s="5"/>
      <c r="IDV1073" s="5"/>
      <c r="IDW1073" s="5"/>
      <c r="IDX1073" s="5"/>
      <c r="IDY1073" s="5"/>
      <c r="IDZ1073" s="5"/>
      <c r="IEA1073" s="5"/>
      <c r="IEB1073" s="5"/>
      <c r="IEC1073" s="5"/>
      <c r="IED1073" s="5"/>
      <c r="IEE1073" s="5"/>
      <c r="IEF1073" s="5"/>
      <c r="IEG1073" s="5"/>
      <c r="IEH1073" s="5"/>
      <c r="IEI1073" s="5"/>
      <c r="IEJ1073" s="5"/>
      <c r="IEK1073" s="5"/>
      <c r="IEL1073" s="5"/>
      <c r="IEM1073" s="5"/>
      <c r="IEN1073" s="5"/>
      <c r="IEO1073" s="5"/>
      <c r="IEP1073" s="5"/>
      <c r="IEQ1073" s="5"/>
      <c r="IER1073" s="5"/>
      <c r="IES1073" s="5"/>
      <c r="IET1073" s="5"/>
      <c r="IEU1073" s="5"/>
      <c r="IEV1073" s="5"/>
      <c r="IEW1073" s="5"/>
      <c r="IEX1073" s="5"/>
      <c r="IEY1073" s="5"/>
      <c r="IEZ1073" s="5"/>
      <c r="IFA1073" s="5"/>
      <c r="IFB1073" s="5"/>
      <c r="IFC1073" s="5"/>
      <c r="IFD1073" s="5"/>
      <c r="IFE1073" s="5"/>
      <c r="IFF1073" s="5"/>
      <c r="IFG1073" s="5"/>
      <c r="IFH1073" s="5"/>
      <c r="IFI1073" s="5"/>
      <c r="IFJ1073" s="5"/>
      <c r="IFK1073" s="5"/>
      <c r="IFL1073" s="5"/>
      <c r="IFM1073" s="5"/>
      <c r="IFN1073" s="5"/>
      <c r="IFO1073" s="5"/>
      <c r="IFP1073" s="5"/>
      <c r="IFQ1073" s="5"/>
      <c r="IFR1073" s="5"/>
      <c r="IFS1073" s="5"/>
      <c r="IFT1073" s="5"/>
      <c r="IFU1073" s="5"/>
      <c r="IFV1073" s="5"/>
      <c r="IFW1073" s="5"/>
      <c r="IFX1073" s="5"/>
      <c r="IFY1073" s="5"/>
      <c r="IFZ1073" s="5"/>
      <c r="IGA1073" s="5"/>
      <c r="IGB1073" s="5"/>
      <c r="IGC1073" s="5"/>
      <c r="IGD1073" s="5"/>
      <c r="IGE1073" s="5"/>
      <c r="IGF1073" s="5"/>
      <c r="IGG1073" s="5"/>
      <c r="IGH1073" s="5"/>
      <c r="IGI1073" s="5"/>
      <c r="IGJ1073" s="5"/>
      <c r="IGK1073" s="5"/>
      <c r="IGL1073" s="5"/>
      <c r="IGM1073" s="5"/>
      <c r="IGN1073" s="5"/>
      <c r="IGO1073" s="5"/>
      <c r="IGP1073" s="5"/>
      <c r="IGQ1073" s="5"/>
      <c r="IGR1073" s="5"/>
      <c r="IGS1073" s="5"/>
      <c r="IGT1073" s="5"/>
      <c r="IGU1073" s="5"/>
      <c r="IGV1073" s="5"/>
      <c r="IGW1073" s="5"/>
      <c r="IGX1073" s="5"/>
      <c r="IGY1073" s="5"/>
      <c r="IGZ1073" s="5"/>
      <c r="IHA1073" s="5"/>
      <c r="IHB1073" s="5"/>
      <c r="IHC1073" s="5"/>
      <c r="IHD1073" s="5"/>
      <c r="IHE1073" s="5"/>
      <c r="IHF1073" s="5"/>
      <c r="IHG1073" s="5"/>
      <c r="IHH1073" s="5"/>
      <c r="IHI1073" s="5"/>
      <c r="IHJ1073" s="5"/>
      <c r="IHK1073" s="5"/>
      <c r="IHL1073" s="5"/>
      <c r="IHM1073" s="5"/>
      <c r="IHN1073" s="5"/>
      <c r="IHO1073" s="5"/>
      <c r="IHP1073" s="5"/>
      <c r="IHQ1073" s="5"/>
      <c r="IHR1073" s="5"/>
      <c r="IHS1073" s="5"/>
      <c r="IHT1073" s="5"/>
      <c r="IHU1073" s="5"/>
      <c r="IHV1073" s="5"/>
      <c r="IHW1073" s="5"/>
      <c r="IHX1073" s="5"/>
      <c r="IHY1073" s="5"/>
      <c r="IHZ1073" s="5"/>
      <c r="IIA1073" s="5"/>
      <c r="IIB1073" s="5"/>
      <c r="IIC1073" s="5"/>
      <c r="IID1073" s="5"/>
      <c r="IIE1073" s="5"/>
      <c r="IIF1073" s="5"/>
      <c r="IIG1073" s="5"/>
      <c r="IIH1073" s="5"/>
      <c r="III1073" s="5"/>
      <c r="IIJ1073" s="5"/>
      <c r="IIK1073" s="5"/>
      <c r="IIL1073" s="5"/>
      <c r="IIM1073" s="5"/>
      <c r="IIN1073" s="5"/>
      <c r="IIO1073" s="5"/>
      <c r="IIP1073" s="5"/>
      <c r="IIQ1073" s="5"/>
      <c r="IIR1073" s="5"/>
      <c r="IIS1073" s="5"/>
      <c r="IIT1073" s="5"/>
      <c r="IIU1073" s="5"/>
      <c r="IIV1073" s="5"/>
      <c r="IIW1073" s="5"/>
      <c r="IIX1073" s="5"/>
      <c r="IIY1073" s="5"/>
      <c r="IIZ1073" s="5"/>
      <c r="IJA1073" s="5"/>
      <c r="IJB1073" s="5"/>
      <c r="IJC1073" s="5"/>
      <c r="IJD1073" s="5"/>
      <c r="IJE1073" s="5"/>
      <c r="IJF1073" s="5"/>
      <c r="IJG1073" s="5"/>
      <c r="IJH1073" s="5"/>
      <c r="IJI1073" s="5"/>
      <c r="IJJ1073" s="5"/>
      <c r="IJK1073" s="5"/>
      <c r="IJL1073" s="5"/>
      <c r="IJM1073" s="5"/>
      <c r="IJN1073" s="5"/>
      <c r="IJO1073" s="5"/>
      <c r="IJP1073" s="5"/>
      <c r="IJQ1073" s="5"/>
      <c r="IJR1073" s="5"/>
      <c r="IJS1073" s="5"/>
      <c r="IJT1073" s="5"/>
      <c r="IJU1073" s="5"/>
      <c r="IJV1073" s="5"/>
      <c r="IJW1073" s="5"/>
      <c r="IJX1073" s="5"/>
      <c r="IJY1073" s="5"/>
      <c r="IJZ1073" s="5"/>
      <c r="IKA1073" s="5"/>
      <c r="IKB1073" s="5"/>
      <c r="IKC1073" s="5"/>
      <c r="IKD1073" s="5"/>
      <c r="IKE1073" s="5"/>
      <c r="IKF1073" s="5"/>
      <c r="IKG1073" s="5"/>
      <c r="IKH1073" s="5"/>
      <c r="IKI1073" s="5"/>
      <c r="IKJ1073" s="5"/>
      <c r="IKK1073" s="5"/>
      <c r="IKL1073" s="5"/>
      <c r="IKM1073" s="5"/>
      <c r="IKN1073" s="5"/>
      <c r="IKO1073" s="5"/>
      <c r="IKP1073" s="5"/>
      <c r="IKQ1073" s="5"/>
      <c r="IKR1073" s="5"/>
      <c r="IKS1073" s="5"/>
      <c r="IKT1073" s="5"/>
      <c r="IKU1073" s="5"/>
      <c r="IKV1073" s="5"/>
      <c r="IKW1073" s="5"/>
      <c r="IKX1073" s="5"/>
      <c r="IKY1073" s="5"/>
      <c r="IKZ1073" s="5"/>
      <c r="ILA1073" s="5"/>
      <c r="ILB1073" s="5"/>
      <c r="ILC1073" s="5"/>
      <c r="ILD1073" s="5"/>
      <c r="ILE1073" s="5"/>
      <c r="ILF1073" s="5"/>
      <c r="ILG1073" s="5"/>
      <c r="ILH1073" s="5"/>
      <c r="ILI1073" s="5"/>
      <c r="ILJ1073" s="5"/>
      <c r="ILK1073" s="5"/>
      <c r="ILL1073" s="5"/>
      <c r="ILM1073" s="5"/>
      <c r="ILN1073" s="5"/>
      <c r="ILO1073" s="5"/>
      <c r="ILP1073" s="5"/>
      <c r="ILQ1073" s="5"/>
      <c r="ILR1073" s="5"/>
      <c r="ILS1073" s="5"/>
      <c r="ILT1073" s="5"/>
      <c r="ILU1073" s="5"/>
      <c r="ILV1073" s="5"/>
      <c r="ILW1073" s="5"/>
      <c r="ILX1073" s="5"/>
      <c r="ILY1073" s="5"/>
      <c r="ILZ1073" s="5"/>
      <c r="IMA1073" s="5"/>
      <c r="IMB1073" s="5"/>
      <c r="IMC1073" s="5"/>
      <c r="IMD1073" s="5"/>
      <c r="IME1073" s="5"/>
      <c r="IMF1073" s="5"/>
      <c r="IMG1073" s="5"/>
      <c r="IMH1073" s="5"/>
      <c r="IMI1073" s="5"/>
      <c r="IMJ1073" s="5"/>
      <c r="IMK1073" s="5"/>
      <c r="IML1073" s="5"/>
      <c r="IMM1073" s="5"/>
      <c r="IMN1073" s="5"/>
      <c r="IMO1073" s="5"/>
      <c r="IMP1073" s="5"/>
      <c r="IMQ1073" s="5"/>
      <c r="IMR1073" s="5"/>
      <c r="IMS1073" s="5"/>
      <c r="IMT1073" s="5"/>
      <c r="IMU1073" s="5"/>
      <c r="IMV1073" s="5"/>
      <c r="IMW1073" s="5"/>
      <c r="IMX1073" s="5"/>
      <c r="IMY1073" s="5"/>
      <c r="IMZ1073" s="5"/>
      <c r="INA1073" s="5"/>
      <c r="INB1073" s="5"/>
      <c r="INC1073" s="5"/>
      <c r="IND1073" s="5"/>
      <c r="INE1073" s="5"/>
      <c r="INF1073" s="5"/>
      <c r="ING1073" s="5"/>
      <c r="INH1073" s="5"/>
      <c r="INI1073" s="5"/>
      <c r="INJ1073" s="5"/>
      <c r="INK1073" s="5"/>
      <c r="INL1073" s="5"/>
      <c r="INM1073" s="5"/>
      <c r="INN1073" s="5"/>
      <c r="INO1073" s="5"/>
      <c r="INP1073" s="5"/>
      <c r="INQ1073" s="5"/>
      <c r="INR1073" s="5"/>
      <c r="INS1073" s="5"/>
      <c r="INT1073" s="5"/>
      <c r="INU1073" s="5"/>
      <c r="INV1073" s="5"/>
      <c r="INW1073" s="5"/>
      <c r="INX1073" s="5"/>
      <c r="INY1073" s="5"/>
      <c r="INZ1073" s="5"/>
      <c r="IOA1073" s="5"/>
      <c r="IOB1073" s="5"/>
      <c r="IOC1073" s="5"/>
      <c r="IOD1073" s="5"/>
      <c r="IOE1073" s="5"/>
      <c r="IOF1073" s="5"/>
      <c r="IOG1073" s="5"/>
      <c r="IOH1073" s="5"/>
      <c r="IOI1073" s="5"/>
      <c r="IOJ1073" s="5"/>
      <c r="IOK1073" s="5"/>
      <c r="IOL1073" s="5"/>
      <c r="IOM1073" s="5"/>
      <c r="ION1073" s="5"/>
      <c r="IOO1073" s="5"/>
      <c r="IOP1073" s="5"/>
      <c r="IOQ1073" s="5"/>
      <c r="IOR1073" s="5"/>
      <c r="IOS1073" s="5"/>
      <c r="IOT1073" s="5"/>
      <c r="IOU1073" s="5"/>
      <c r="IOV1073" s="5"/>
      <c r="IOW1073" s="5"/>
      <c r="IOX1073" s="5"/>
      <c r="IOY1073" s="5"/>
      <c r="IOZ1073" s="5"/>
      <c r="IPA1073" s="5"/>
      <c r="IPB1073" s="5"/>
      <c r="IPC1073" s="5"/>
      <c r="IPD1073" s="5"/>
      <c r="IPE1073" s="5"/>
      <c r="IPF1073" s="5"/>
      <c r="IPG1073" s="5"/>
      <c r="IPH1073" s="5"/>
      <c r="IPI1073" s="5"/>
      <c r="IPJ1073" s="5"/>
      <c r="IPK1073" s="5"/>
      <c r="IPL1073" s="5"/>
      <c r="IPM1073" s="5"/>
      <c r="IPN1073" s="5"/>
      <c r="IPO1073" s="5"/>
      <c r="IPP1073" s="5"/>
      <c r="IPQ1073" s="5"/>
      <c r="IPR1073" s="5"/>
      <c r="IPS1073" s="5"/>
      <c r="IPT1073" s="5"/>
      <c r="IPU1073" s="5"/>
      <c r="IPV1073" s="5"/>
      <c r="IPW1073" s="5"/>
      <c r="IPX1073" s="5"/>
      <c r="IPY1073" s="5"/>
      <c r="IPZ1073" s="5"/>
      <c r="IQA1073" s="5"/>
      <c r="IQB1073" s="5"/>
      <c r="IQC1073" s="5"/>
      <c r="IQD1073" s="5"/>
      <c r="IQE1073" s="5"/>
      <c r="IQF1073" s="5"/>
      <c r="IQG1073" s="5"/>
      <c r="IQH1073" s="5"/>
      <c r="IQI1073" s="5"/>
      <c r="IQJ1073" s="5"/>
      <c r="IQK1073" s="5"/>
      <c r="IQL1073" s="5"/>
      <c r="IQM1073" s="5"/>
      <c r="IQN1073" s="5"/>
      <c r="IQO1073" s="5"/>
      <c r="IQP1073" s="5"/>
      <c r="IQQ1073" s="5"/>
      <c r="IQR1073" s="5"/>
      <c r="IQS1073" s="5"/>
      <c r="IQT1073" s="5"/>
      <c r="IQU1073" s="5"/>
      <c r="IQV1073" s="5"/>
      <c r="IQW1073" s="5"/>
      <c r="IQX1073" s="5"/>
      <c r="IQY1073" s="5"/>
      <c r="IQZ1073" s="5"/>
      <c r="IRA1073" s="5"/>
      <c r="IRB1073" s="5"/>
      <c r="IRC1073" s="5"/>
      <c r="IRD1073" s="5"/>
      <c r="IRE1073" s="5"/>
      <c r="IRF1073" s="5"/>
      <c r="IRG1073" s="5"/>
      <c r="IRH1073" s="5"/>
      <c r="IRI1073" s="5"/>
      <c r="IRJ1073" s="5"/>
      <c r="IRK1073" s="5"/>
      <c r="IRL1073" s="5"/>
      <c r="IRM1073" s="5"/>
      <c r="IRN1073" s="5"/>
      <c r="IRO1073" s="5"/>
      <c r="IRP1073" s="5"/>
      <c r="IRQ1073" s="5"/>
      <c r="IRR1073" s="5"/>
      <c r="IRS1073" s="5"/>
      <c r="IRT1073" s="5"/>
      <c r="IRU1073" s="5"/>
      <c r="IRV1073" s="5"/>
      <c r="IRW1073" s="5"/>
      <c r="IRX1073" s="5"/>
      <c r="IRY1073" s="5"/>
      <c r="IRZ1073" s="5"/>
      <c r="ISA1073" s="5"/>
      <c r="ISB1073" s="5"/>
      <c r="ISC1073" s="5"/>
      <c r="ISD1073" s="5"/>
      <c r="ISE1073" s="5"/>
      <c r="ISF1073" s="5"/>
      <c r="ISG1073" s="5"/>
      <c r="ISH1073" s="5"/>
      <c r="ISI1073" s="5"/>
      <c r="ISJ1073" s="5"/>
      <c r="ISK1073" s="5"/>
      <c r="ISL1073" s="5"/>
      <c r="ISM1073" s="5"/>
      <c r="ISN1073" s="5"/>
      <c r="ISO1073" s="5"/>
      <c r="ISP1073" s="5"/>
      <c r="ISQ1073" s="5"/>
      <c r="ISR1073" s="5"/>
      <c r="ISS1073" s="5"/>
      <c r="IST1073" s="5"/>
      <c r="ISU1073" s="5"/>
      <c r="ISV1073" s="5"/>
      <c r="ISW1073" s="5"/>
      <c r="ISX1073" s="5"/>
      <c r="ISY1073" s="5"/>
      <c r="ISZ1073" s="5"/>
      <c r="ITA1073" s="5"/>
      <c r="ITB1073" s="5"/>
      <c r="ITC1073" s="5"/>
      <c r="ITD1073" s="5"/>
      <c r="ITE1073" s="5"/>
      <c r="ITF1073" s="5"/>
      <c r="ITG1073" s="5"/>
      <c r="ITH1073" s="5"/>
      <c r="ITI1073" s="5"/>
      <c r="ITJ1073" s="5"/>
      <c r="ITK1073" s="5"/>
      <c r="ITL1073" s="5"/>
      <c r="ITM1073" s="5"/>
      <c r="ITN1073" s="5"/>
      <c r="ITO1073" s="5"/>
      <c r="ITP1073" s="5"/>
      <c r="ITQ1073" s="5"/>
      <c r="ITR1073" s="5"/>
      <c r="ITS1073" s="5"/>
      <c r="ITT1073" s="5"/>
      <c r="ITU1073" s="5"/>
      <c r="ITV1073" s="5"/>
      <c r="ITW1073" s="5"/>
      <c r="ITX1073" s="5"/>
      <c r="ITY1073" s="5"/>
      <c r="ITZ1073" s="5"/>
      <c r="IUA1073" s="5"/>
      <c r="IUB1073" s="5"/>
      <c r="IUC1073" s="5"/>
      <c r="IUD1073" s="5"/>
      <c r="IUE1073" s="5"/>
      <c r="IUF1073" s="5"/>
      <c r="IUG1073" s="5"/>
      <c r="IUH1073" s="5"/>
      <c r="IUI1073" s="5"/>
      <c r="IUJ1073" s="5"/>
      <c r="IUK1073" s="5"/>
      <c r="IUL1073" s="5"/>
      <c r="IUM1073" s="5"/>
      <c r="IUN1073" s="5"/>
      <c r="IUO1073" s="5"/>
      <c r="IUP1073" s="5"/>
      <c r="IUQ1073" s="5"/>
      <c r="IUR1073" s="5"/>
      <c r="IUS1073" s="5"/>
      <c r="IUT1073" s="5"/>
      <c r="IUU1073" s="5"/>
      <c r="IUV1073" s="5"/>
      <c r="IUW1073" s="5"/>
      <c r="IUX1073" s="5"/>
      <c r="IUY1073" s="5"/>
      <c r="IUZ1073" s="5"/>
      <c r="IVA1073" s="5"/>
      <c r="IVB1073" s="5"/>
      <c r="IVC1073" s="5"/>
      <c r="IVD1073" s="5"/>
      <c r="IVE1073" s="5"/>
      <c r="IVF1073" s="5"/>
      <c r="IVG1073" s="5"/>
      <c r="IVH1073" s="5"/>
      <c r="IVI1073" s="5"/>
      <c r="IVJ1073" s="5"/>
      <c r="IVK1073" s="5"/>
      <c r="IVL1073" s="5"/>
      <c r="IVM1073" s="5"/>
      <c r="IVN1073" s="5"/>
      <c r="IVO1073" s="5"/>
      <c r="IVP1073" s="5"/>
      <c r="IVQ1073" s="5"/>
      <c r="IVR1073" s="5"/>
      <c r="IVS1073" s="5"/>
      <c r="IVT1073" s="5"/>
      <c r="IVU1073" s="5"/>
      <c r="IVV1073" s="5"/>
      <c r="IVW1073" s="5"/>
      <c r="IVX1073" s="5"/>
      <c r="IVY1073" s="5"/>
      <c r="IVZ1073" s="5"/>
      <c r="IWA1073" s="5"/>
      <c r="IWB1073" s="5"/>
      <c r="IWC1073" s="5"/>
      <c r="IWD1073" s="5"/>
      <c r="IWE1073" s="5"/>
      <c r="IWF1073" s="5"/>
      <c r="IWG1073" s="5"/>
      <c r="IWH1073" s="5"/>
      <c r="IWI1073" s="5"/>
      <c r="IWJ1073" s="5"/>
      <c r="IWK1073" s="5"/>
      <c r="IWL1073" s="5"/>
      <c r="IWM1073" s="5"/>
      <c r="IWN1073" s="5"/>
      <c r="IWO1073" s="5"/>
      <c r="IWP1073" s="5"/>
      <c r="IWQ1073" s="5"/>
      <c r="IWR1073" s="5"/>
      <c r="IWS1073" s="5"/>
      <c r="IWT1073" s="5"/>
      <c r="IWU1073" s="5"/>
      <c r="IWV1073" s="5"/>
      <c r="IWW1073" s="5"/>
      <c r="IWX1073" s="5"/>
      <c r="IWY1073" s="5"/>
      <c r="IWZ1073" s="5"/>
      <c r="IXA1073" s="5"/>
      <c r="IXB1073" s="5"/>
      <c r="IXC1073" s="5"/>
      <c r="IXD1073" s="5"/>
      <c r="IXE1073" s="5"/>
      <c r="IXF1073" s="5"/>
      <c r="IXG1073" s="5"/>
      <c r="IXH1073" s="5"/>
      <c r="IXI1073" s="5"/>
      <c r="IXJ1073" s="5"/>
      <c r="IXK1073" s="5"/>
      <c r="IXL1073" s="5"/>
      <c r="IXM1073" s="5"/>
      <c r="IXN1073" s="5"/>
      <c r="IXO1073" s="5"/>
      <c r="IXP1073" s="5"/>
      <c r="IXQ1073" s="5"/>
      <c r="IXR1073" s="5"/>
      <c r="IXS1073" s="5"/>
      <c r="IXT1073" s="5"/>
      <c r="IXU1073" s="5"/>
      <c r="IXV1073" s="5"/>
      <c r="IXW1073" s="5"/>
      <c r="IXX1073" s="5"/>
      <c r="IXY1073" s="5"/>
      <c r="IXZ1073" s="5"/>
      <c r="IYA1073" s="5"/>
      <c r="IYB1073" s="5"/>
      <c r="IYC1073" s="5"/>
      <c r="IYD1073" s="5"/>
      <c r="IYE1073" s="5"/>
      <c r="IYF1073" s="5"/>
      <c r="IYG1073" s="5"/>
      <c r="IYH1073" s="5"/>
      <c r="IYI1073" s="5"/>
      <c r="IYJ1073" s="5"/>
      <c r="IYK1073" s="5"/>
      <c r="IYL1073" s="5"/>
      <c r="IYM1073" s="5"/>
      <c r="IYN1073" s="5"/>
      <c r="IYO1073" s="5"/>
      <c r="IYP1073" s="5"/>
      <c r="IYQ1073" s="5"/>
      <c r="IYR1073" s="5"/>
      <c r="IYS1073" s="5"/>
      <c r="IYT1073" s="5"/>
      <c r="IYU1073" s="5"/>
      <c r="IYV1073" s="5"/>
      <c r="IYW1073" s="5"/>
      <c r="IYX1073" s="5"/>
      <c r="IYY1073" s="5"/>
      <c r="IYZ1073" s="5"/>
      <c r="IZA1073" s="5"/>
      <c r="IZB1073" s="5"/>
      <c r="IZC1073" s="5"/>
      <c r="IZD1073" s="5"/>
      <c r="IZE1073" s="5"/>
      <c r="IZF1073" s="5"/>
      <c r="IZG1073" s="5"/>
      <c r="IZH1073" s="5"/>
      <c r="IZI1073" s="5"/>
      <c r="IZJ1073" s="5"/>
      <c r="IZK1073" s="5"/>
      <c r="IZL1073" s="5"/>
      <c r="IZM1073" s="5"/>
      <c r="IZN1073" s="5"/>
      <c r="IZO1073" s="5"/>
      <c r="IZP1073" s="5"/>
      <c r="IZQ1073" s="5"/>
      <c r="IZR1073" s="5"/>
      <c r="IZS1073" s="5"/>
      <c r="IZT1073" s="5"/>
      <c r="IZU1073" s="5"/>
      <c r="IZV1073" s="5"/>
      <c r="IZW1073" s="5"/>
      <c r="IZX1073" s="5"/>
      <c r="IZY1073" s="5"/>
      <c r="IZZ1073" s="5"/>
      <c r="JAA1073" s="5"/>
      <c r="JAB1073" s="5"/>
      <c r="JAC1073" s="5"/>
      <c r="JAD1073" s="5"/>
      <c r="JAE1073" s="5"/>
      <c r="JAF1073" s="5"/>
      <c r="JAG1073" s="5"/>
      <c r="JAH1073" s="5"/>
      <c r="JAI1073" s="5"/>
      <c r="JAJ1073" s="5"/>
      <c r="JAK1073" s="5"/>
      <c r="JAL1073" s="5"/>
      <c r="JAM1073" s="5"/>
      <c r="JAN1073" s="5"/>
      <c r="JAO1073" s="5"/>
      <c r="JAP1073" s="5"/>
      <c r="JAQ1073" s="5"/>
      <c r="JAR1073" s="5"/>
      <c r="JAS1073" s="5"/>
      <c r="JAT1073" s="5"/>
      <c r="JAU1073" s="5"/>
      <c r="JAV1073" s="5"/>
      <c r="JAW1073" s="5"/>
      <c r="JAX1073" s="5"/>
      <c r="JAY1073" s="5"/>
      <c r="JAZ1073" s="5"/>
      <c r="JBA1073" s="5"/>
      <c r="JBB1073" s="5"/>
      <c r="JBC1073" s="5"/>
      <c r="JBD1073" s="5"/>
      <c r="JBE1073" s="5"/>
      <c r="JBF1073" s="5"/>
      <c r="JBG1073" s="5"/>
      <c r="JBH1073" s="5"/>
      <c r="JBI1073" s="5"/>
      <c r="JBJ1073" s="5"/>
      <c r="JBK1073" s="5"/>
      <c r="JBL1073" s="5"/>
      <c r="JBM1073" s="5"/>
      <c r="JBN1073" s="5"/>
      <c r="JBO1073" s="5"/>
      <c r="JBP1073" s="5"/>
      <c r="JBQ1073" s="5"/>
      <c r="JBR1073" s="5"/>
      <c r="JBS1073" s="5"/>
      <c r="JBT1073" s="5"/>
      <c r="JBU1073" s="5"/>
      <c r="JBV1073" s="5"/>
      <c r="JBW1073" s="5"/>
      <c r="JBX1073" s="5"/>
      <c r="JBY1073" s="5"/>
      <c r="JBZ1073" s="5"/>
      <c r="JCA1073" s="5"/>
      <c r="JCB1073" s="5"/>
      <c r="JCC1073" s="5"/>
      <c r="JCD1073" s="5"/>
      <c r="JCE1073" s="5"/>
      <c r="JCF1073" s="5"/>
      <c r="JCG1073" s="5"/>
      <c r="JCH1073" s="5"/>
      <c r="JCI1073" s="5"/>
      <c r="JCJ1073" s="5"/>
      <c r="JCK1073" s="5"/>
      <c r="JCL1073" s="5"/>
      <c r="JCM1073" s="5"/>
      <c r="JCN1073" s="5"/>
      <c r="JCO1073" s="5"/>
      <c r="JCP1073" s="5"/>
      <c r="JCQ1073" s="5"/>
      <c r="JCR1073" s="5"/>
      <c r="JCS1073" s="5"/>
      <c r="JCT1073" s="5"/>
      <c r="JCU1073" s="5"/>
      <c r="JCV1073" s="5"/>
      <c r="JCW1073" s="5"/>
      <c r="JCX1073" s="5"/>
      <c r="JCY1073" s="5"/>
      <c r="JCZ1073" s="5"/>
      <c r="JDA1073" s="5"/>
      <c r="JDB1073" s="5"/>
      <c r="JDC1073" s="5"/>
      <c r="JDD1073" s="5"/>
      <c r="JDE1073" s="5"/>
      <c r="JDF1073" s="5"/>
      <c r="JDG1073" s="5"/>
      <c r="JDH1073" s="5"/>
      <c r="JDI1073" s="5"/>
      <c r="JDJ1073" s="5"/>
      <c r="JDK1073" s="5"/>
      <c r="JDL1073" s="5"/>
      <c r="JDM1073" s="5"/>
      <c r="JDN1073" s="5"/>
      <c r="JDO1073" s="5"/>
      <c r="JDP1073" s="5"/>
      <c r="JDQ1073" s="5"/>
      <c r="JDR1073" s="5"/>
      <c r="JDS1073" s="5"/>
      <c r="JDT1073" s="5"/>
      <c r="JDU1073" s="5"/>
      <c r="JDV1073" s="5"/>
      <c r="JDW1073" s="5"/>
      <c r="JDX1073" s="5"/>
      <c r="JDY1073" s="5"/>
      <c r="JDZ1073" s="5"/>
      <c r="JEA1073" s="5"/>
      <c r="JEB1073" s="5"/>
      <c r="JEC1073" s="5"/>
      <c r="JED1073" s="5"/>
      <c r="JEE1073" s="5"/>
      <c r="JEF1073" s="5"/>
      <c r="JEG1073" s="5"/>
      <c r="JEH1073" s="5"/>
      <c r="JEI1073" s="5"/>
      <c r="JEJ1073" s="5"/>
      <c r="JEK1073" s="5"/>
      <c r="JEL1073" s="5"/>
      <c r="JEM1073" s="5"/>
      <c r="JEN1073" s="5"/>
      <c r="JEO1073" s="5"/>
      <c r="JEP1073" s="5"/>
      <c r="JEQ1073" s="5"/>
      <c r="JER1073" s="5"/>
      <c r="JES1073" s="5"/>
      <c r="JET1073" s="5"/>
      <c r="JEU1073" s="5"/>
      <c r="JEV1073" s="5"/>
      <c r="JEW1073" s="5"/>
      <c r="JEX1073" s="5"/>
      <c r="JEY1073" s="5"/>
      <c r="JEZ1073" s="5"/>
      <c r="JFA1073" s="5"/>
      <c r="JFB1073" s="5"/>
      <c r="JFC1073" s="5"/>
      <c r="JFD1073" s="5"/>
      <c r="JFE1073" s="5"/>
      <c r="JFF1073" s="5"/>
      <c r="JFG1073" s="5"/>
      <c r="JFH1073" s="5"/>
      <c r="JFI1073" s="5"/>
      <c r="JFJ1073" s="5"/>
      <c r="JFK1073" s="5"/>
      <c r="JFL1073" s="5"/>
      <c r="JFM1073" s="5"/>
      <c r="JFN1073" s="5"/>
      <c r="JFO1073" s="5"/>
      <c r="JFP1073" s="5"/>
      <c r="JFQ1073" s="5"/>
      <c r="JFR1073" s="5"/>
      <c r="JFS1073" s="5"/>
      <c r="JFT1073" s="5"/>
      <c r="JFU1073" s="5"/>
      <c r="JFV1073" s="5"/>
      <c r="JFW1073" s="5"/>
      <c r="JFX1073" s="5"/>
      <c r="JFY1073" s="5"/>
      <c r="JFZ1073" s="5"/>
      <c r="JGA1073" s="5"/>
      <c r="JGB1073" s="5"/>
      <c r="JGC1073" s="5"/>
      <c r="JGD1073" s="5"/>
      <c r="JGE1073" s="5"/>
      <c r="JGF1073" s="5"/>
      <c r="JGG1073" s="5"/>
      <c r="JGH1073" s="5"/>
      <c r="JGI1073" s="5"/>
      <c r="JGJ1073" s="5"/>
      <c r="JGK1073" s="5"/>
      <c r="JGL1073" s="5"/>
      <c r="JGM1073" s="5"/>
      <c r="JGN1073" s="5"/>
      <c r="JGO1073" s="5"/>
      <c r="JGP1073" s="5"/>
      <c r="JGQ1073" s="5"/>
      <c r="JGR1073" s="5"/>
      <c r="JGS1073" s="5"/>
      <c r="JGT1073" s="5"/>
      <c r="JGU1073" s="5"/>
      <c r="JGV1073" s="5"/>
      <c r="JGW1073" s="5"/>
      <c r="JGX1073" s="5"/>
      <c r="JGY1073" s="5"/>
      <c r="JGZ1073" s="5"/>
      <c r="JHA1073" s="5"/>
      <c r="JHB1073" s="5"/>
      <c r="JHC1073" s="5"/>
      <c r="JHD1073" s="5"/>
      <c r="JHE1073" s="5"/>
      <c r="JHF1073" s="5"/>
      <c r="JHG1073" s="5"/>
      <c r="JHH1073" s="5"/>
      <c r="JHI1073" s="5"/>
      <c r="JHJ1073" s="5"/>
      <c r="JHK1073" s="5"/>
      <c r="JHL1073" s="5"/>
      <c r="JHM1073" s="5"/>
      <c r="JHN1073" s="5"/>
      <c r="JHO1073" s="5"/>
      <c r="JHP1073" s="5"/>
      <c r="JHQ1073" s="5"/>
      <c r="JHR1073" s="5"/>
      <c r="JHS1073" s="5"/>
      <c r="JHT1073" s="5"/>
      <c r="JHU1073" s="5"/>
      <c r="JHV1073" s="5"/>
      <c r="JHW1073" s="5"/>
      <c r="JHX1073" s="5"/>
      <c r="JHY1073" s="5"/>
      <c r="JHZ1073" s="5"/>
      <c r="JIA1073" s="5"/>
      <c r="JIB1073" s="5"/>
      <c r="JIC1073" s="5"/>
      <c r="JID1073" s="5"/>
      <c r="JIE1073" s="5"/>
      <c r="JIF1073" s="5"/>
      <c r="JIG1073" s="5"/>
      <c r="JIH1073" s="5"/>
      <c r="JII1073" s="5"/>
      <c r="JIJ1073" s="5"/>
      <c r="JIK1073" s="5"/>
      <c r="JIL1073" s="5"/>
      <c r="JIM1073" s="5"/>
      <c r="JIN1073" s="5"/>
      <c r="JIO1073" s="5"/>
      <c r="JIP1073" s="5"/>
      <c r="JIQ1073" s="5"/>
      <c r="JIR1073" s="5"/>
      <c r="JIS1073" s="5"/>
      <c r="JIT1073" s="5"/>
      <c r="JIU1073" s="5"/>
      <c r="JIV1073" s="5"/>
      <c r="JIW1073" s="5"/>
      <c r="JIX1073" s="5"/>
      <c r="JIY1073" s="5"/>
      <c r="JIZ1073" s="5"/>
      <c r="JJA1073" s="5"/>
      <c r="JJB1073" s="5"/>
      <c r="JJC1073" s="5"/>
      <c r="JJD1073" s="5"/>
      <c r="JJE1073" s="5"/>
      <c r="JJF1073" s="5"/>
      <c r="JJG1073" s="5"/>
      <c r="JJH1073" s="5"/>
      <c r="JJI1073" s="5"/>
      <c r="JJJ1073" s="5"/>
      <c r="JJK1073" s="5"/>
      <c r="JJL1073" s="5"/>
      <c r="JJM1073" s="5"/>
      <c r="JJN1073" s="5"/>
      <c r="JJO1073" s="5"/>
      <c r="JJP1073" s="5"/>
      <c r="JJQ1073" s="5"/>
      <c r="JJR1073" s="5"/>
      <c r="JJS1073" s="5"/>
      <c r="JJT1073" s="5"/>
      <c r="JJU1073" s="5"/>
      <c r="JJV1073" s="5"/>
      <c r="JJW1073" s="5"/>
      <c r="JJX1073" s="5"/>
      <c r="JJY1073" s="5"/>
      <c r="JJZ1073" s="5"/>
      <c r="JKA1073" s="5"/>
      <c r="JKB1073" s="5"/>
      <c r="JKC1073" s="5"/>
      <c r="JKD1073" s="5"/>
      <c r="JKE1073" s="5"/>
      <c r="JKF1073" s="5"/>
      <c r="JKG1073" s="5"/>
      <c r="JKH1073" s="5"/>
      <c r="JKI1073" s="5"/>
      <c r="JKJ1073" s="5"/>
      <c r="JKK1073" s="5"/>
      <c r="JKL1073" s="5"/>
      <c r="JKM1073" s="5"/>
      <c r="JKN1073" s="5"/>
      <c r="JKO1073" s="5"/>
      <c r="JKP1073" s="5"/>
      <c r="JKQ1073" s="5"/>
      <c r="JKR1073" s="5"/>
      <c r="JKS1073" s="5"/>
      <c r="JKT1073" s="5"/>
      <c r="JKU1073" s="5"/>
      <c r="JKV1073" s="5"/>
      <c r="JKW1073" s="5"/>
      <c r="JKX1073" s="5"/>
      <c r="JKY1073" s="5"/>
      <c r="JKZ1073" s="5"/>
      <c r="JLA1073" s="5"/>
      <c r="JLB1073" s="5"/>
      <c r="JLC1073" s="5"/>
      <c r="JLD1073" s="5"/>
      <c r="JLE1073" s="5"/>
      <c r="JLF1073" s="5"/>
      <c r="JLG1073" s="5"/>
      <c r="JLH1073" s="5"/>
      <c r="JLI1073" s="5"/>
      <c r="JLJ1073" s="5"/>
      <c r="JLK1073" s="5"/>
      <c r="JLL1073" s="5"/>
      <c r="JLM1073" s="5"/>
      <c r="JLN1073" s="5"/>
      <c r="JLO1073" s="5"/>
      <c r="JLP1073" s="5"/>
      <c r="JLQ1073" s="5"/>
      <c r="JLR1073" s="5"/>
      <c r="JLS1073" s="5"/>
      <c r="JLT1073" s="5"/>
      <c r="JLU1073" s="5"/>
      <c r="JLV1073" s="5"/>
      <c r="JLW1073" s="5"/>
      <c r="JLX1073" s="5"/>
      <c r="JLY1073" s="5"/>
      <c r="JLZ1073" s="5"/>
      <c r="JMA1073" s="5"/>
      <c r="JMB1073" s="5"/>
      <c r="JMC1073" s="5"/>
      <c r="JMD1073" s="5"/>
      <c r="JME1073" s="5"/>
      <c r="JMF1073" s="5"/>
      <c r="JMG1073" s="5"/>
      <c r="JMH1073" s="5"/>
      <c r="JMI1073" s="5"/>
      <c r="JMJ1073" s="5"/>
      <c r="JMK1073" s="5"/>
      <c r="JML1073" s="5"/>
      <c r="JMM1073" s="5"/>
      <c r="JMN1073" s="5"/>
      <c r="JMO1073" s="5"/>
      <c r="JMP1073" s="5"/>
      <c r="JMQ1073" s="5"/>
      <c r="JMR1073" s="5"/>
      <c r="JMS1073" s="5"/>
      <c r="JMT1073" s="5"/>
      <c r="JMU1073" s="5"/>
      <c r="JMV1073" s="5"/>
      <c r="JMW1073" s="5"/>
      <c r="JMX1073" s="5"/>
      <c r="JMY1073" s="5"/>
      <c r="JMZ1073" s="5"/>
      <c r="JNA1073" s="5"/>
      <c r="JNB1073" s="5"/>
      <c r="JNC1073" s="5"/>
      <c r="JND1073" s="5"/>
      <c r="JNE1073" s="5"/>
      <c r="JNF1073" s="5"/>
      <c r="JNG1073" s="5"/>
      <c r="JNH1073" s="5"/>
      <c r="JNI1073" s="5"/>
      <c r="JNJ1073" s="5"/>
      <c r="JNK1073" s="5"/>
      <c r="JNL1073" s="5"/>
      <c r="JNM1073" s="5"/>
      <c r="JNN1073" s="5"/>
      <c r="JNO1073" s="5"/>
      <c r="JNP1073" s="5"/>
      <c r="JNQ1073" s="5"/>
      <c r="JNR1073" s="5"/>
      <c r="JNS1073" s="5"/>
      <c r="JNT1073" s="5"/>
      <c r="JNU1073" s="5"/>
      <c r="JNV1073" s="5"/>
      <c r="JNW1073" s="5"/>
      <c r="JNX1073" s="5"/>
      <c r="JNY1073" s="5"/>
      <c r="JNZ1073" s="5"/>
      <c r="JOA1073" s="5"/>
      <c r="JOB1073" s="5"/>
      <c r="JOC1073" s="5"/>
      <c r="JOD1073" s="5"/>
      <c r="JOE1073" s="5"/>
      <c r="JOF1073" s="5"/>
      <c r="JOG1073" s="5"/>
      <c r="JOH1073" s="5"/>
      <c r="JOI1073" s="5"/>
      <c r="JOJ1073" s="5"/>
      <c r="JOK1073" s="5"/>
      <c r="JOL1073" s="5"/>
      <c r="JOM1073" s="5"/>
      <c r="JON1073" s="5"/>
      <c r="JOO1073" s="5"/>
      <c r="JOP1073" s="5"/>
      <c r="JOQ1073" s="5"/>
      <c r="JOR1073" s="5"/>
      <c r="JOS1073" s="5"/>
      <c r="JOT1073" s="5"/>
      <c r="JOU1073" s="5"/>
      <c r="JOV1073" s="5"/>
      <c r="JOW1073" s="5"/>
      <c r="JOX1073" s="5"/>
      <c r="JOY1073" s="5"/>
      <c r="JOZ1073" s="5"/>
      <c r="JPA1073" s="5"/>
      <c r="JPB1073" s="5"/>
      <c r="JPC1073" s="5"/>
      <c r="JPD1073" s="5"/>
      <c r="JPE1073" s="5"/>
      <c r="JPF1073" s="5"/>
      <c r="JPG1073" s="5"/>
      <c r="JPH1073" s="5"/>
      <c r="JPI1073" s="5"/>
      <c r="JPJ1073" s="5"/>
      <c r="JPK1073" s="5"/>
      <c r="JPL1073" s="5"/>
      <c r="JPM1073" s="5"/>
      <c r="JPN1073" s="5"/>
      <c r="JPO1073" s="5"/>
      <c r="JPP1073" s="5"/>
      <c r="JPQ1073" s="5"/>
      <c r="JPR1073" s="5"/>
      <c r="JPS1073" s="5"/>
      <c r="JPT1073" s="5"/>
      <c r="JPU1073" s="5"/>
      <c r="JPV1073" s="5"/>
      <c r="JPW1073" s="5"/>
      <c r="JPX1073" s="5"/>
      <c r="JPY1073" s="5"/>
      <c r="JPZ1073" s="5"/>
      <c r="JQA1073" s="5"/>
      <c r="JQB1073" s="5"/>
      <c r="JQC1073" s="5"/>
      <c r="JQD1073" s="5"/>
      <c r="JQE1073" s="5"/>
      <c r="JQF1073" s="5"/>
      <c r="JQG1073" s="5"/>
      <c r="JQH1073" s="5"/>
      <c r="JQI1073" s="5"/>
      <c r="JQJ1073" s="5"/>
      <c r="JQK1073" s="5"/>
      <c r="JQL1073" s="5"/>
      <c r="JQM1073" s="5"/>
      <c r="JQN1073" s="5"/>
      <c r="JQO1073" s="5"/>
      <c r="JQP1073" s="5"/>
      <c r="JQQ1073" s="5"/>
      <c r="JQR1073" s="5"/>
      <c r="JQS1073" s="5"/>
      <c r="JQT1073" s="5"/>
      <c r="JQU1073" s="5"/>
      <c r="JQV1073" s="5"/>
      <c r="JQW1073" s="5"/>
      <c r="JQX1073" s="5"/>
      <c r="JQY1073" s="5"/>
      <c r="JQZ1073" s="5"/>
      <c r="JRA1073" s="5"/>
      <c r="JRB1073" s="5"/>
      <c r="JRC1073" s="5"/>
      <c r="JRD1073" s="5"/>
      <c r="JRE1073" s="5"/>
      <c r="JRF1073" s="5"/>
      <c r="JRG1073" s="5"/>
      <c r="JRH1073" s="5"/>
      <c r="JRI1073" s="5"/>
      <c r="JRJ1073" s="5"/>
      <c r="JRK1073" s="5"/>
      <c r="JRL1073" s="5"/>
      <c r="JRM1073" s="5"/>
      <c r="JRN1073" s="5"/>
      <c r="JRO1073" s="5"/>
      <c r="JRP1073" s="5"/>
      <c r="JRQ1073" s="5"/>
      <c r="JRR1073" s="5"/>
      <c r="JRS1073" s="5"/>
      <c r="JRT1073" s="5"/>
      <c r="JRU1073" s="5"/>
      <c r="JRV1073" s="5"/>
      <c r="JRW1073" s="5"/>
      <c r="JRX1073" s="5"/>
      <c r="JRY1073" s="5"/>
      <c r="JRZ1073" s="5"/>
      <c r="JSA1073" s="5"/>
      <c r="JSB1073" s="5"/>
      <c r="JSC1073" s="5"/>
      <c r="JSD1073" s="5"/>
      <c r="JSE1073" s="5"/>
      <c r="JSF1073" s="5"/>
      <c r="JSG1073" s="5"/>
      <c r="JSH1073" s="5"/>
      <c r="JSI1073" s="5"/>
      <c r="JSJ1073" s="5"/>
      <c r="JSK1073" s="5"/>
      <c r="JSL1073" s="5"/>
      <c r="JSM1073" s="5"/>
      <c r="JSN1073" s="5"/>
      <c r="JSO1073" s="5"/>
      <c r="JSP1073" s="5"/>
      <c r="JSQ1073" s="5"/>
      <c r="JSR1073" s="5"/>
      <c r="JSS1073" s="5"/>
      <c r="JST1073" s="5"/>
      <c r="JSU1073" s="5"/>
      <c r="JSV1073" s="5"/>
      <c r="JSW1073" s="5"/>
      <c r="JSX1073" s="5"/>
      <c r="JSY1073" s="5"/>
      <c r="JSZ1073" s="5"/>
      <c r="JTA1073" s="5"/>
      <c r="JTB1073" s="5"/>
      <c r="JTC1073" s="5"/>
      <c r="JTD1073" s="5"/>
      <c r="JTE1073" s="5"/>
      <c r="JTF1073" s="5"/>
      <c r="JTG1073" s="5"/>
      <c r="JTH1073" s="5"/>
      <c r="JTI1073" s="5"/>
      <c r="JTJ1073" s="5"/>
      <c r="JTK1073" s="5"/>
      <c r="JTL1073" s="5"/>
      <c r="JTM1073" s="5"/>
      <c r="JTN1073" s="5"/>
      <c r="JTO1073" s="5"/>
      <c r="JTP1073" s="5"/>
      <c r="JTQ1073" s="5"/>
      <c r="JTR1073" s="5"/>
      <c r="JTS1073" s="5"/>
      <c r="JTT1073" s="5"/>
      <c r="JTU1073" s="5"/>
      <c r="JTV1073" s="5"/>
      <c r="JTW1073" s="5"/>
      <c r="JTX1073" s="5"/>
      <c r="JTY1073" s="5"/>
      <c r="JTZ1073" s="5"/>
      <c r="JUA1073" s="5"/>
      <c r="JUB1073" s="5"/>
      <c r="JUC1073" s="5"/>
      <c r="JUD1073" s="5"/>
      <c r="JUE1073" s="5"/>
      <c r="JUF1073" s="5"/>
      <c r="JUG1073" s="5"/>
      <c r="JUH1073" s="5"/>
      <c r="JUI1073" s="5"/>
      <c r="JUJ1073" s="5"/>
      <c r="JUK1073" s="5"/>
      <c r="JUL1073" s="5"/>
      <c r="JUM1073" s="5"/>
      <c r="JUN1073" s="5"/>
      <c r="JUO1073" s="5"/>
      <c r="JUP1073" s="5"/>
      <c r="JUQ1073" s="5"/>
      <c r="JUR1073" s="5"/>
      <c r="JUS1073" s="5"/>
      <c r="JUT1073" s="5"/>
      <c r="JUU1073" s="5"/>
      <c r="JUV1073" s="5"/>
      <c r="JUW1073" s="5"/>
      <c r="JUX1073" s="5"/>
      <c r="JUY1073" s="5"/>
      <c r="JUZ1073" s="5"/>
      <c r="JVA1073" s="5"/>
      <c r="JVB1073" s="5"/>
      <c r="JVC1073" s="5"/>
      <c r="JVD1073" s="5"/>
      <c r="JVE1073" s="5"/>
      <c r="JVF1073" s="5"/>
      <c r="JVG1073" s="5"/>
      <c r="JVH1073" s="5"/>
      <c r="JVI1073" s="5"/>
      <c r="JVJ1073" s="5"/>
      <c r="JVK1073" s="5"/>
      <c r="JVL1073" s="5"/>
      <c r="JVM1073" s="5"/>
      <c r="JVN1073" s="5"/>
      <c r="JVO1073" s="5"/>
      <c r="JVP1073" s="5"/>
      <c r="JVQ1073" s="5"/>
      <c r="JVR1073" s="5"/>
      <c r="JVS1073" s="5"/>
      <c r="JVT1073" s="5"/>
      <c r="JVU1073" s="5"/>
      <c r="JVV1073" s="5"/>
      <c r="JVW1073" s="5"/>
      <c r="JVX1073" s="5"/>
      <c r="JVY1073" s="5"/>
      <c r="JVZ1073" s="5"/>
      <c r="JWA1073" s="5"/>
      <c r="JWB1073" s="5"/>
      <c r="JWC1073" s="5"/>
      <c r="JWD1073" s="5"/>
      <c r="JWE1073" s="5"/>
      <c r="JWF1073" s="5"/>
      <c r="JWG1073" s="5"/>
      <c r="JWH1073" s="5"/>
      <c r="JWI1073" s="5"/>
      <c r="JWJ1073" s="5"/>
      <c r="JWK1073" s="5"/>
      <c r="JWL1073" s="5"/>
      <c r="JWM1073" s="5"/>
      <c r="JWN1073" s="5"/>
      <c r="JWO1073" s="5"/>
      <c r="JWP1073" s="5"/>
      <c r="JWQ1073" s="5"/>
      <c r="JWR1073" s="5"/>
      <c r="JWS1073" s="5"/>
      <c r="JWT1073" s="5"/>
      <c r="JWU1073" s="5"/>
      <c r="JWV1073" s="5"/>
      <c r="JWW1073" s="5"/>
      <c r="JWX1073" s="5"/>
      <c r="JWY1073" s="5"/>
      <c r="JWZ1073" s="5"/>
      <c r="JXA1073" s="5"/>
      <c r="JXB1073" s="5"/>
      <c r="JXC1073" s="5"/>
      <c r="JXD1073" s="5"/>
      <c r="JXE1073" s="5"/>
      <c r="JXF1073" s="5"/>
      <c r="JXG1073" s="5"/>
      <c r="JXH1073" s="5"/>
      <c r="JXI1073" s="5"/>
      <c r="JXJ1073" s="5"/>
      <c r="JXK1073" s="5"/>
      <c r="JXL1073" s="5"/>
      <c r="JXM1073" s="5"/>
      <c r="JXN1073" s="5"/>
      <c r="JXO1073" s="5"/>
      <c r="JXP1073" s="5"/>
      <c r="JXQ1073" s="5"/>
      <c r="JXR1073" s="5"/>
      <c r="JXS1073" s="5"/>
      <c r="JXT1073" s="5"/>
      <c r="JXU1073" s="5"/>
      <c r="JXV1073" s="5"/>
      <c r="JXW1073" s="5"/>
      <c r="JXX1073" s="5"/>
      <c r="JXY1073" s="5"/>
      <c r="JXZ1073" s="5"/>
      <c r="JYA1073" s="5"/>
      <c r="JYB1073" s="5"/>
      <c r="JYC1073" s="5"/>
      <c r="JYD1073" s="5"/>
      <c r="JYE1073" s="5"/>
      <c r="JYF1073" s="5"/>
      <c r="JYG1073" s="5"/>
      <c r="JYH1073" s="5"/>
      <c r="JYI1073" s="5"/>
      <c r="JYJ1073" s="5"/>
      <c r="JYK1073" s="5"/>
      <c r="JYL1073" s="5"/>
      <c r="JYM1073" s="5"/>
      <c r="JYN1073" s="5"/>
      <c r="JYO1073" s="5"/>
      <c r="JYP1073" s="5"/>
      <c r="JYQ1073" s="5"/>
      <c r="JYR1073" s="5"/>
      <c r="JYS1073" s="5"/>
      <c r="JYT1073" s="5"/>
      <c r="JYU1073" s="5"/>
      <c r="JYV1073" s="5"/>
      <c r="JYW1073" s="5"/>
      <c r="JYX1073" s="5"/>
      <c r="JYY1073" s="5"/>
      <c r="JYZ1073" s="5"/>
      <c r="JZA1073" s="5"/>
      <c r="JZB1073" s="5"/>
      <c r="JZC1073" s="5"/>
      <c r="JZD1073" s="5"/>
      <c r="JZE1073" s="5"/>
      <c r="JZF1073" s="5"/>
      <c r="JZG1073" s="5"/>
      <c r="JZH1073" s="5"/>
      <c r="JZI1073" s="5"/>
      <c r="JZJ1073" s="5"/>
      <c r="JZK1073" s="5"/>
      <c r="JZL1073" s="5"/>
      <c r="JZM1073" s="5"/>
      <c r="JZN1073" s="5"/>
      <c r="JZO1073" s="5"/>
      <c r="JZP1073" s="5"/>
      <c r="JZQ1073" s="5"/>
      <c r="JZR1073" s="5"/>
      <c r="JZS1073" s="5"/>
      <c r="JZT1073" s="5"/>
      <c r="JZU1073" s="5"/>
      <c r="JZV1073" s="5"/>
      <c r="JZW1073" s="5"/>
      <c r="JZX1073" s="5"/>
      <c r="JZY1073" s="5"/>
      <c r="JZZ1073" s="5"/>
      <c r="KAA1073" s="5"/>
      <c r="KAB1073" s="5"/>
      <c r="KAC1073" s="5"/>
      <c r="KAD1073" s="5"/>
      <c r="KAE1073" s="5"/>
      <c r="KAF1073" s="5"/>
      <c r="KAG1073" s="5"/>
      <c r="KAH1073" s="5"/>
      <c r="KAI1073" s="5"/>
      <c r="KAJ1073" s="5"/>
      <c r="KAK1073" s="5"/>
      <c r="KAL1073" s="5"/>
      <c r="KAM1073" s="5"/>
      <c r="KAN1073" s="5"/>
      <c r="KAO1073" s="5"/>
      <c r="KAP1073" s="5"/>
      <c r="KAQ1073" s="5"/>
      <c r="KAR1073" s="5"/>
      <c r="KAS1073" s="5"/>
      <c r="KAT1073" s="5"/>
      <c r="KAU1073" s="5"/>
      <c r="KAV1073" s="5"/>
      <c r="KAW1073" s="5"/>
      <c r="KAX1073" s="5"/>
      <c r="KAY1073" s="5"/>
      <c r="KAZ1073" s="5"/>
      <c r="KBA1073" s="5"/>
      <c r="KBB1073" s="5"/>
      <c r="KBC1073" s="5"/>
      <c r="KBD1073" s="5"/>
      <c r="KBE1073" s="5"/>
      <c r="KBF1073" s="5"/>
      <c r="KBG1073" s="5"/>
      <c r="KBH1073" s="5"/>
      <c r="KBI1073" s="5"/>
      <c r="KBJ1073" s="5"/>
      <c r="KBK1073" s="5"/>
      <c r="KBL1073" s="5"/>
      <c r="KBM1073" s="5"/>
      <c r="KBN1073" s="5"/>
      <c r="KBO1073" s="5"/>
      <c r="KBP1073" s="5"/>
      <c r="KBQ1073" s="5"/>
      <c r="KBR1073" s="5"/>
      <c r="KBS1073" s="5"/>
      <c r="KBT1073" s="5"/>
      <c r="KBU1073" s="5"/>
      <c r="KBV1073" s="5"/>
      <c r="KBW1073" s="5"/>
      <c r="KBX1073" s="5"/>
      <c r="KBY1073" s="5"/>
      <c r="KBZ1073" s="5"/>
      <c r="KCA1073" s="5"/>
      <c r="KCB1073" s="5"/>
      <c r="KCC1073" s="5"/>
      <c r="KCD1073" s="5"/>
      <c r="KCE1073" s="5"/>
      <c r="KCF1073" s="5"/>
      <c r="KCG1073" s="5"/>
      <c r="KCH1073" s="5"/>
      <c r="KCI1073" s="5"/>
      <c r="KCJ1073" s="5"/>
      <c r="KCK1073" s="5"/>
      <c r="KCL1073" s="5"/>
      <c r="KCM1073" s="5"/>
      <c r="KCN1073" s="5"/>
      <c r="KCO1073" s="5"/>
      <c r="KCP1073" s="5"/>
      <c r="KCQ1073" s="5"/>
      <c r="KCR1073" s="5"/>
      <c r="KCS1073" s="5"/>
      <c r="KCT1073" s="5"/>
      <c r="KCU1073" s="5"/>
      <c r="KCV1073" s="5"/>
      <c r="KCW1073" s="5"/>
      <c r="KCX1073" s="5"/>
      <c r="KCY1073" s="5"/>
      <c r="KCZ1073" s="5"/>
      <c r="KDA1073" s="5"/>
      <c r="KDB1073" s="5"/>
      <c r="KDC1073" s="5"/>
      <c r="KDD1073" s="5"/>
      <c r="KDE1073" s="5"/>
      <c r="KDF1073" s="5"/>
      <c r="KDG1073" s="5"/>
      <c r="KDH1073" s="5"/>
      <c r="KDI1073" s="5"/>
      <c r="KDJ1073" s="5"/>
      <c r="KDK1073" s="5"/>
      <c r="KDL1073" s="5"/>
      <c r="KDM1073" s="5"/>
      <c r="KDN1073" s="5"/>
      <c r="KDO1073" s="5"/>
      <c r="KDP1073" s="5"/>
      <c r="KDQ1073" s="5"/>
      <c r="KDR1073" s="5"/>
      <c r="KDS1073" s="5"/>
      <c r="KDT1073" s="5"/>
      <c r="KDU1073" s="5"/>
      <c r="KDV1073" s="5"/>
      <c r="KDW1073" s="5"/>
      <c r="KDX1073" s="5"/>
      <c r="KDY1073" s="5"/>
      <c r="KDZ1073" s="5"/>
      <c r="KEA1073" s="5"/>
      <c r="KEB1073" s="5"/>
      <c r="KEC1073" s="5"/>
      <c r="KED1073" s="5"/>
      <c r="KEE1073" s="5"/>
      <c r="KEF1073" s="5"/>
      <c r="KEG1073" s="5"/>
      <c r="KEH1073" s="5"/>
      <c r="KEI1073" s="5"/>
      <c r="KEJ1073" s="5"/>
      <c r="KEK1073" s="5"/>
      <c r="KEL1073" s="5"/>
      <c r="KEM1073" s="5"/>
      <c r="KEN1073" s="5"/>
      <c r="KEO1073" s="5"/>
      <c r="KEP1073" s="5"/>
      <c r="KEQ1073" s="5"/>
      <c r="KER1073" s="5"/>
      <c r="KES1073" s="5"/>
      <c r="KET1073" s="5"/>
      <c r="KEU1073" s="5"/>
      <c r="KEV1073" s="5"/>
      <c r="KEW1073" s="5"/>
      <c r="KEX1073" s="5"/>
      <c r="KEY1073" s="5"/>
      <c r="KEZ1073" s="5"/>
      <c r="KFA1073" s="5"/>
      <c r="KFB1073" s="5"/>
      <c r="KFC1073" s="5"/>
      <c r="KFD1073" s="5"/>
      <c r="KFE1073" s="5"/>
      <c r="KFF1073" s="5"/>
      <c r="KFG1073" s="5"/>
      <c r="KFH1073" s="5"/>
      <c r="KFI1073" s="5"/>
      <c r="KFJ1073" s="5"/>
      <c r="KFK1073" s="5"/>
      <c r="KFL1073" s="5"/>
      <c r="KFM1073" s="5"/>
      <c r="KFN1073" s="5"/>
      <c r="KFO1073" s="5"/>
      <c r="KFP1073" s="5"/>
      <c r="KFQ1073" s="5"/>
      <c r="KFR1073" s="5"/>
      <c r="KFS1073" s="5"/>
      <c r="KFT1073" s="5"/>
      <c r="KFU1073" s="5"/>
      <c r="KFV1073" s="5"/>
      <c r="KFW1073" s="5"/>
      <c r="KFX1073" s="5"/>
      <c r="KFY1073" s="5"/>
      <c r="KFZ1073" s="5"/>
      <c r="KGA1073" s="5"/>
      <c r="KGB1073" s="5"/>
      <c r="KGC1073" s="5"/>
      <c r="KGD1073" s="5"/>
      <c r="KGE1073" s="5"/>
      <c r="KGF1073" s="5"/>
      <c r="KGG1073" s="5"/>
      <c r="KGH1073" s="5"/>
      <c r="KGI1073" s="5"/>
      <c r="KGJ1073" s="5"/>
      <c r="KGK1073" s="5"/>
      <c r="KGL1073" s="5"/>
      <c r="KGM1073" s="5"/>
      <c r="KGN1073" s="5"/>
      <c r="KGO1073" s="5"/>
      <c r="KGP1073" s="5"/>
      <c r="KGQ1073" s="5"/>
      <c r="KGR1073" s="5"/>
      <c r="KGS1073" s="5"/>
      <c r="KGT1073" s="5"/>
      <c r="KGU1073" s="5"/>
      <c r="KGV1073" s="5"/>
      <c r="KGW1073" s="5"/>
      <c r="KGX1073" s="5"/>
      <c r="KGY1073" s="5"/>
      <c r="KGZ1073" s="5"/>
      <c r="KHA1073" s="5"/>
      <c r="KHB1073" s="5"/>
      <c r="KHC1073" s="5"/>
      <c r="KHD1073" s="5"/>
      <c r="KHE1073" s="5"/>
      <c r="KHF1073" s="5"/>
      <c r="KHG1073" s="5"/>
      <c r="KHH1073" s="5"/>
      <c r="KHI1073" s="5"/>
      <c r="KHJ1073" s="5"/>
      <c r="KHK1073" s="5"/>
      <c r="KHL1073" s="5"/>
      <c r="KHM1073" s="5"/>
      <c r="KHN1073" s="5"/>
      <c r="KHO1073" s="5"/>
      <c r="KHP1073" s="5"/>
      <c r="KHQ1073" s="5"/>
      <c r="KHR1073" s="5"/>
      <c r="KHS1073" s="5"/>
      <c r="KHT1073" s="5"/>
      <c r="KHU1073" s="5"/>
      <c r="KHV1073" s="5"/>
      <c r="KHW1073" s="5"/>
      <c r="KHX1073" s="5"/>
      <c r="KHY1073" s="5"/>
      <c r="KHZ1073" s="5"/>
      <c r="KIA1073" s="5"/>
      <c r="KIB1073" s="5"/>
      <c r="KIC1073" s="5"/>
      <c r="KID1073" s="5"/>
      <c r="KIE1073" s="5"/>
      <c r="KIF1073" s="5"/>
      <c r="KIG1073" s="5"/>
      <c r="KIH1073" s="5"/>
      <c r="KII1073" s="5"/>
      <c r="KIJ1073" s="5"/>
      <c r="KIK1073" s="5"/>
      <c r="KIL1073" s="5"/>
      <c r="KIM1073" s="5"/>
      <c r="KIN1073" s="5"/>
      <c r="KIO1073" s="5"/>
      <c r="KIP1073" s="5"/>
      <c r="KIQ1073" s="5"/>
      <c r="KIR1073" s="5"/>
      <c r="KIS1073" s="5"/>
      <c r="KIT1073" s="5"/>
      <c r="KIU1073" s="5"/>
      <c r="KIV1073" s="5"/>
      <c r="KIW1073" s="5"/>
      <c r="KIX1073" s="5"/>
      <c r="KIY1073" s="5"/>
      <c r="KIZ1073" s="5"/>
      <c r="KJA1073" s="5"/>
      <c r="KJB1073" s="5"/>
      <c r="KJC1073" s="5"/>
      <c r="KJD1073" s="5"/>
      <c r="KJE1073" s="5"/>
      <c r="KJF1073" s="5"/>
      <c r="KJG1073" s="5"/>
      <c r="KJH1073" s="5"/>
      <c r="KJI1073" s="5"/>
      <c r="KJJ1073" s="5"/>
      <c r="KJK1073" s="5"/>
      <c r="KJL1073" s="5"/>
      <c r="KJM1073" s="5"/>
      <c r="KJN1073" s="5"/>
      <c r="KJO1073" s="5"/>
      <c r="KJP1073" s="5"/>
      <c r="KJQ1073" s="5"/>
      <c r="KJR1073" s="5"/>
      <c r="KJS1073" s="5"/>
      <c r="KJT1073" s="5"/>
      <c r="KJU1073" s="5"/>
      <c r="KJV1073" s="5"/>
      <c r="KJW1073" s="5"/>
      <c r="KJX1073" s="5"/>
      <c r="KJY1073" s="5"/>
      <c r="KJZ1073" s="5"/>
      <c r="KKA1073" s="5"/>
      <c r="KKB1073" s="5"/>
      <c r="KKC1073" s="5"/>
      <c r="KKD1073" s="5"/>
      <c r="KKE1073" s="5"/>
      <c r="KKF1073" s="5"/>
      <c r="KKG1073" s="5"/>
      <c r="KKH1073" s="5"/>
      <c r="KKI1073" s="5"/>
      <c r="KKJ1073" s="5"/>
      <c r="KKK1073" s="5"/>
      <c r="KKL1073" s="5"/>
      <c r="KKM1073" s="5"/>
      <c r="KKN1073" s="5"/>
      <c r="KKO1073" s="5"/>
      <c r="KKP1073" s="5"/>
      <c r="KKQ1073" s="5"/>
      <c r="KKR1073" s="5"/>
      <c r="KKS1073" s="5"/>
      <c r="KKT1073" s="5"/>
      <c r="KKU1073" s="5"/>
      <c r="KKV1073" s="5"/>
      <c r="KKW1073" s="5"/>
      <c r="KKX1073" s="5"/>
      <c r="KKY1073" s="5"/>
      <c r="KKZ1073" s="5"/>
      <c r="KLA1073" s="5"/>
      <c r="KLB1073" s="5"/>
      <c r="KLC1073" s="5"/>
      <c r="KLD1073" s="5"/>
      <c r="KLE1073" s="5"/>
      <c r="KLF1073" s="5"/>
      <c r="KLG1073" s="5"/>
      <c r="KLH1073" s="5"/>
      <c r="KLI1073" s="5"/>
      <c r="KLJ1073" s="5"/>
      <c r="KLK1073" s="5"/>
      <c r="KLL1073" s="5"/>
      <c r="KLM1073" s="5"/>
      <c r="KLN1073" s="5"/>
      <c r="KLO1073" s="5"/>
      <c r="KLP1073" s="5"/>
      <c r="KLQ1073" s="5"/>
      <c r="KLR1073" s="5"/>
      <c r="KLS1073" s="5"/>
      <c r="KLT1073" s="5"/>
      <c r="KLU1073" s="5"/>
      <c r="KLV1073" s="5"/>
      <c r="KLW1073" s="5"/>
      <c r="KLX1073" s="5"/>
      <c r="KLY1073" s="5"/>
      <c r="KLZ1073" s="5"/>
      <c r="KMA1073" s="5"/>
      <c r="KMB1073" s="5"/>
      <c r="KMC1073" s="5"/>
      <c r="KMD1073" s="5"/>
      <c r="KME1073" s="5"/>
      <c r="KMF1073" s="5"/>
      <c r="KMG1073" s="5"/>
      <c r="KMH1073" s="5"/>
      <c r="KMI1073" s="5"/>
      <c r="KMJ1073" s="5"/>
      <c r="KMK1073" s="5"/>
      <c r="KML1073" s="5"/>
      <c r="KMM1073" s="5"/>
      <c r="KMN1073" s="5"/>
      <c r="KMO1073" s="5"/>
      <c r="KMP1073" s="5"/>
      <c r="KMQ1073" s="5"/>
      <c r="KMR1073" s="5"/>
      <c r="KMS1073" s="5"/>
      <c r="KMT1073" s="5"/>
      <c r="KMU1073" s="5"/>
      <c r="KMV1073" s="5"/>
      <c r="KMW1073" s="5"/>
      <c r="KMX1073" s="5"/>
      <c r="KMY1073" s="5"/>
      <c r="KMZ1073" s="5"/>
      <c r="KNA1073" s="5"/>
      <c r="KNB1073" s="5"/>
      <c r="KNC1073" s="5"/>
      <c r="KND1073" s="5"/>
      <c r="KNE1073" s="5"/>
      <c r="KNF1073" s="5"/>
      <c r="KNG1073" s="5"/>
      <c r="KNH1073" s="5"/>
      <c r="KNI1073" s="5"/>
      <c r="KNJ1073" s="5"/>
      <c r="KNK1073" s="5"/>
      <c r="KNL1073" s="5"/>
      <c r="KNM1073" s="5"/>
      <c r="KNN1073" s="5"/>
      <c r="KNO1073" s="5"/>
      <c r="KNP1073" s="5"/>
      <c r="KNQ1073" s="5"/>
      <c r="KNR1073" s="5"/>
      <c r="KNS1073" s="5"/>
      <c r="KNT1073" s="5"/>
      <c r="KNU1073" s="5"/>
      <c r="KNV1073" s="5"/>
      <c r="KNW1073" s="5"/>
      <c r="KNX1073" s="5"/>
      <c r="KNY1073" s="5"/>
      <c r="KNZ1073" s="5"/>
      <c r="KOA1073" s="5"/>
      <c r="KOB1073" s="5"/>
      <c r="KOC1073" s="5"/>
      <c r="KOD1073" s="5"/>
      <c r="KOE1073" s="5"/>
      <c r="KOF1073" s="5"/>
      <c r="KOG1073" s="5"/>
      <c r="KOH1073" s="5"/>
      <c r="KOI1073" s="5"/>
      <c r="KOJ1073" s="5"/>
      <c r="KOK1073" s="5"/>
      <c r="KOL1073" s="5"/>
      <c r="KOM1073" s="5"/>
      <c r="KON1073" s="5"/>
      <c r="KOO1073" s="5"/>
      <c r="KOP1073" s="5"/>
      <c r="KOQ1073" s="5"/>
      <c r="KOR1073" s="5"/>
      <c r="KOS1073" s="5"/>
      <c r="KOT1073" s="5"/>
      <c r="KOU1073" s="5"/>
      <c r="KOV1073" s="5"/>
      <c r="KOW1073" s="5"/>
      <c r="KOX1073" s="5"/>
      <c r="KOY1073" s="5"/>
      <c r="KOZ1073" s="5"/>
      <c r="KPA1073" s="5"/>
      <c r="KPB1073" s="5"/>
      <c r="KPC1073" s="5"/>
      <c r="KPD1073" s="5"/>
      <c r="KPE1073" s="5"/>
      <c r="KPF1073" s="5"/>
      <c r="KPG1073" s="5"/>
      <c r="KPH1073" s="5"/>
      <c r="KPI1073" s="5"/>
      <c r="KPJ1073" s="5"/>
      <c r="KPK1073" s="5"/>
      <c r="KPL1073" s="5"/>
      <c r="KPM1073" s="5"/>
      <c r="KPN1073" s="5"/>
      <c r="KPO1073" s="5"/>
      <c r="KPP1073" s="5"/>
      <c r="KPQ1073" s="5"/>
      <c r="KPR1073" s="5"/>
      <c r="KPS1073" s="5"/>
      <c r="KPT1073" s="5"/>
      <c r="KPU1073" s="5"/>
      <c r="KPV1073" s="5"/>
      <c r="KPW1073" s="5"/>
      <c r="KPX1073" s="5"/>
      <c r="KPY1073" s="5"/>
      <c r="KPZ1073" s="5"/>
      <c r="KQA1073" s="5"/>
      <c r="KQB1073" s="5"/>
      <c r="KQC1073" s="5"/>
      <c r="KQD1073" s="5"/>
      <c r="KQE1073" s="5"/>
      <c r="KQF1073" s="5"/>
      <c r="KQG1073" s="5"/>
      <c r="KQH1073" s="5"/>
      <c r="KQI1073" s="5"/>
      <c r="KQJ1073" s="5"/>
      <c r="KQK1073" s="5"/>
      <c r="KQL1073" s="5"/>
      <c r="KQM1073" s="5"/>
      <c r="KQN1073" s="5"/>
      <c r="KQO1073" s="5"/>
      <c r="KQP1073" s="5"/>
      <c r="KQQ1073" s="5"/>
      <c r="KQR1073" s="5"/>
      <c r="KQS1073" s="5"/>
      <c r="KQT1073" s="5"/>
      <c r="KQU1073" s="5"/>
      <c r="KQV1073" s="5"/>
      <c r="KQW1073" s="5"/>
      <c r="KQX1073" s="5"/>
      <c r="KQY1073" s="5"/>
      <c r="KQZ1073" s="5"/>
      <c r="KRA1073" s="5"/>
      <c r="KRB1073" s="5"/>
      <c r="KRC1073" s="5"/>
      <c r="KRD1073" s="5"/>
      <c r="KRE1073" s="5"/>
      <c r="KRF1073" s="5"/>
      <c r="KRG1073" s="5"/>
      <c r="KRH1073" s="5"/>
      <c r="KRI1073" s="5"/>
      <c r="KRJ1073" s="5"/>
      <c r="KRK1073" s="5"/>
      <c r="KRL1073" s="5"/>
      <c r="KRM1073" s="5"/>
      <c r="KRN1073" s="5"/>
      <c r="KRO1073" s="5"/>
      <c r="KRP1073" s="5"/>
      <c r="KRQ1073" s="5"/>
      <c r="KRR1073" s="5"/>
      <c r="KRS1073" s="5"/>
      <c r="KRT1073" s="5"/>
      <c r="KRU1073" s="5"/>
      <c r="KRV1073" s="5"/>
      <c r="KRW1073" s="5"/>
      <c r="KRX1073" s="5"/>
      <c r="KRY1073" s="5"/>
      <c r="KRZ1073" s="5"/>
      <c r="KSA1073" s="5"/>
      <c r="KSB1073" s="5"/>
      <c r="KSC1073" s="5"/>
      <c r="KSD1073" s="5"/>
      <c r="KSE1073" s="5"/>
      <c r="KSF1073" s="5"/>
      <c r="KSG1073" s="5"/>
      <c r="KSH1073" s="5"/>
      <c r="KSI1073" s="5"/>
      <c r="KSJ1073" s="5"/>
      <c r="KSK1073" s="5"/>
      <c r="KSL1073" s="5"/>
      <c r="KSM1073" s="5"/>
      <c r="KSN1073" s="5"/>
      <c r="KSO1073" s="5"/>
      <c r="KSP1073" s="5"/>
      <c r="KSQ1073" s="5"/>
      <c r="KSR1073" s="5"/>
      <c r="KSS1073" s="5"/>
      <c r="KST1073" s="5"/>
      <c r="KSU1073" s="5"/>
      <c r="KSV1073" s="5"/>
      <c r="KSW1073" s="5"/>
      <c r="KSX1073" s="5"/>
      <c r="KSY1073" s="5"/>
      <c r="KSZ1073" s="5"/>
      <c r="KTA1073" s="5"/>
      <c r="KTB1073" s="5"/>
      <c r="KTC1073" s="5"/>
      <c r="KTD1073" s="5"/>
      <c r="KTE1073" s="5"/>
      <c r="KTF1073" s="5"/>
      <c r="KTG1073" s="5"/>
      <c r="KTH1073" s="5"/>
      <c r="KTI1073" s="5"/>
      <c r="KTJ1073" s="5"/>
      <c r="KTK1073" s="5"/>
      <c r="KTL1073" s="5"/>
      <c r="KTM1073" s="5"/>
      <c r="KTN1073" s="5"/>
      <c r="KTO1073" s="5"/>
      <c r="KTP1073" s="5"/>
      <c r="KTQ1073" s="5"/>
      <c r="KTR1073" s="5"/>
      <c r="KTS1073" s="5"/>
      <c r="KTT1073" s="5"/>
      <c r="KTU1073" s="5"/>
      <c r="KTV1073" s="5"/>
      <c r="KTW1073" s="5"/>
      <c r="KTX1073" s="5"/>
      <c r="KTY1073" s="5"/>
      <c r="KTZ1073" s="5"/>
      <c r="KUA1073" s="5"/>
      <c r="KUB1073" s="5"/>
      <c r="KUC1073" s="5"/>
      <c r="KUD1073" s="5"/>
      <c r="KUE1073" s="5"/>
      <c r="KUF1073" s="5"/>
      <c r="KUG1073" s="5"/>
      <c r="KUH1073" s="5"/>
      <c r="KUI1073" s="5"/>
      <c r="KUJ1073" s="5"/>
      <c r="KUK1073" s="5"/>
      <c r="KUL1073" s="5"/>
      <c r="KUM1073" s="5"/>
      <c r="KUN1073" s="5"/>
      <c r="KUO1073" s="5"/>
      <c r="KUP1073" s="5"/>
      <c r="KUQ1073" s="5"/>
      <c r="KUR1073" s="5"/>
      <c r="KUS1073" s="5"/>
      <c r="KUT1073" s="5"/>
      <c r="KUU1073" s="5"/>
      <c r="KUV1073" s="5"/>
      <c r="KUW1073" s="5"/>
      <c r="KUX1073" s="5"/>
      <c r="KUY1073" s="5"/>
      <c r="KUZ1073" s="5"/>
      <c r="KVA1073" s="5"/>
      <c r="KVB1073" s="5"/>
      <c r="KVC1073" s="5"/>
      <c r="KVD1073" s="5"/>
      <c r="KVE1073" s="5"/>
      <c r="KVF1073" s="5"/>
      <c r="KVG1073" s="5"/>
      <c r="KVH1073" s="5"/>
      <c r="KVI1073" s="5"/>
      <c r="KVJ1073" s="5"/>
      <c r="KVK1073" s="5"/>
      <c r="KVL1073" s="5"/>
      <c r="KVM1073" s="5"/>
      <c r="KVN1073" s="5"/>
      <c r="KVO1073" s="5"/>
      <c r="KVP1073" s="5"/>
      <c r="KVQ1073" s="5"/>
      <c r="KVR1073" s="5"/>
      <c r="KVS1073" s="5"/>
      <c r="KVT1073" s="5"/>
      <c r="KVU1073" s="5"/>
      <c r="KVV1073" s="5"/>
      <c r="KVW1073" s="5"/>
      <c r="KVX1073" s="5"/>
      <c r="KVY1073" s="5"/>
      <c r="KVZ1073" s="5"/>
      <c r="KWA1073" s="5"/>
      <c r="KWB1073" s="5"/>
      <c r="KWC1073" s="5"/>
      <c r="KWD1073" s="5"/>
      <c r="KWE1073" s="5"/>
      <c r="KWF1073" s="5"/>
      <c r="KWG1073" s="5"/>
      <c r="KWH1073" s="5"/>
      <c r="KWI1073" s="5"/>
      <c r="KWJ1073" s="5"/>
      <c r="KWK1073" s="5"/>
      <c r="KWL1073" s="5"/>
      <c r="KWM1073" s="5"/>
      <c r="KWN1073" s="5"/>
      <c r="KWO1073" s="5"/>
      <c r="KWP1073" s="5"/>
      <c r="KWQ1073" s="5"/>
      <c r="KWR1073" s="5"/>
      <c r="KWS1073" s="5"/>
      <c r="KWT1073" s="5"/>
      <c r="KWU1073" s="5"/>
      <c r="KWV1073" s="5"/>
      <c r="KWW1073" s="5"/>
      <c r="KWX1073" s="5"/>
      <c r="KWY1073" s="5"/>
      <c r="KWZ1073" s="5"/>
      <c r="KXA1073" s="5"/>
      <c r="KXB1073" s="5"/>
      <c r="KXC1073" s="5"/>
      <c r="KXD1073" s="5"/>
      <c r="KXE1073" s="5"/>
      <c r="KXF1073" s="5"/>
      <c r="KXG1073" s="5"/>
      <c r="KXH1073" s="5"/>
      <c r="KXI1073" s="5"/>
      <c r="KXJ1073" s="5"/>
      <c r="KXK1073" s="5"/>
      <c r="KXL1073" s="5"/>
      <c r="KXM1073" s="5"/>
      <c r="KXN1073" s="5"/>
      <c r="KXO1073" s="5"/>
      <c r="KXP1073" s="5"/>
      <c r="KXQ1073" s="5"/>
      <c r="KXR1073" s="5"/>
      <c r="KXS1073" s="5"/>
      <c r="KXT1073" s="5"/>
      <c r="KXU1073" s="5"/>
      <c r="KXV1073" s="5"/>
      <c r="KXW1073" s="5"/>
      <c r="KXX1073" s="5"/>
      <c r="KXY1073" s="5"/>
      <c r="KXZ1073" s="5"/>
      <c r="KYA1073" s="5"/>
      <c r="KYB1073" s="5"/>
      <c r="KYC1073" s="5"/>
      <c r="KYD1073" s="5"/>
      <c r="KYE1073" s="5"/>
      <c r="KYF1073" s="5"/>
      <c r="KYG1073" s="5"/>
      <c r="KYH1073" s="5"/>
      <c r="KYI1073" s="5"/>
      <c r="KYJ1073" s="5"/>
      <c r="KYK1073" s="5"/>
      <c r="KYL1073" s="5"/>
      <c r="KYM1073" s="5"/>
      <c r="KYN1073" s="5"/>
      <c r="KYO1073" s="5"/>
      <c r="KYP1073" s="5"/>
      <c r="KYQ1073" s="5"/>
      <c r="KYR1073" s="5"/>
      <c r="KYS1073" s="5"/>
      <c r="KYT1073" s="5"/>
      <c r="KYU1073" s="5"/>
      <c r="KYV1073" s="5"/>
      <c r="KYW1073" s="5"/>
      <c r="KYX1073" s="5"/>
      <c r="KYY1073" s="5"/>
      <c r="KYZ1073" s="5"/>
      <c r="KZA1073" s="5"/>
      <c r="KZB1073" s="5"/>
      <c r="KZC1073" s="5"/>
      <c r="KZD1073" s="5"/>
      <c r="KZE1073" s="5"/>
      <c r="KZF1073" s="5"/>
      <c r="KZG1073" s="5"/>
      <c r="KZH1073" s="5"/>
      <c r="KZI1073" s="5"/>
      <c r="KZJ1073" s="5"/>
      <c r="KZK1073" s="5"/>
      <c r="KZL1073" s="5"/>
      <c r="KZM1073" s="5"/>
      <c r="KZN1073" s="5"/>
      <c r="KZO1073" s="5"/>
      <c r="KZP1073" s="5"/>
      <c r="KZQ1073" s="5"/>
      <c r="KZR1073" s="5"/>
      <c r="KZS1073" s="5"/>
      <c r="KZT1073" s="5"/>
      <c r="KZU1073" s="5"/>
      <c r="KZV1073" s="5"/>
      <c r="KZW1073" s="5"/>
      <c r="KZX1073" s="5"/>
      <c r="KZY1073" s="5"/>
      <c r="KZZ1073" s="5"/>
      <c r="LAA1073" s="5"/>
      <c r="LAB1073" s="5"/>
      <c r="LAC1073" s="5"/>
      <c r="LAD1073" s="5"/>
      <c r="LAE1073" s="5"/>
      <c r="LAF1073" s="5"/>
      <c r="LAG1073" s="5"/>
      <c r="LAH1073" s="5"/>
      <c r="LAI1073" s="5"/>
      <c r="LAJ1073" s="5"/>
      <c r="LAK1073" s="5"/>
      <c r="LAL1073" s="5"/>
      <c r="LAM1073" s="5"/>
      <c r="LAN1073" s="5"/>
      <c r="LAO1073" s="5"/>
      <c r="LAP1073" s="5"/>
      <c r="LAQ1073" s="5"/>
      <c r="LAR1073" s="5"/>
      <c r="LAS1073" s="5"/>
      <c r="LAT1073" s="5"/>
      <c r="LAU1073" s="5"/>
      <c r="LAV1073" s="5"/>
      <c r="LAW1073" s="5"/>
      <c r="LAX1073" s="5"/>
      <c r="LAY1073" s="5"/>
      <c r="LAZ1073" s="5"/>
      <c r="LBA1073" s="5"/>
      <c r="LBB1073" s="5"/>
      <c r="LBC1073" s="5"/>
      <c r="LBD1073" s="5"/>
      <c r="LBE1073" s="5"/>
      <c r="LBF1073" s="5"/>
      <c r="LBG1073" s="5"/>
      <c r="LBH1073" s="5"/>
      <c r="LBI1073" s="5"/>
      <c r="LBJ1073" s="5"/>
      <c r="LBK1073" s="5"/>
      <c r="LBL1073" s="5"/>
      <c r="LBM1073" s="5"/>
      <c r="LBN1073" s="5"/>
      <c r="LBO1073" s="5"/>
      <c r="LBP1073" s="5"/>
      <c r="LBQ1073" s="5"/>
      <c r="LBR1073" s="5"/>
      <c r="LBS1073" s="5"/>
      <c r="LBT1073" s="5"/>
      <c r="LBU1073" s="5"/>
      <c r="LBV1073" s="5"/>
      <c r="LBW1073" s="5"/>
      <c r="LBX1073" s="5"/>
      <c r="LBY1073" s="5"/>
      <c r="LBZ1073" s="5"/>
      <c r="LCA1073" s="5"/>
      <c r="LCB1073" s="5"/>
      <c r="LCC1073" s="5"/>
      <c r="LCD1073" s="5"/>
      <c r="LCE1073" s="5"/>
      <c r="LCF1073" s="5"/>
      <c r="LCG1073" s="5"/>
      <c r="LCH1073" s="5"/>
      <c r="LCI1073" s="5"/>
      <c r="LCJ1073" s="5"/>
      <c r="LCK1073" s="5"/>
      <c r="LCL1073" s="5"/>
      <c r="LCM1073" s="5"/>
      <c r="LCN1073" s="5"/>
      <c r="LCO1073" s="5"/>
      <c r="LCP1073" s="5"/>
      <c r="LCQ1073" s="5"/>
      <c r="LCR1073" s="5"/>
      <c r="LCS1073" s="5"/>
      <c r="LCT1073" s="5"/>
      <c r="LCU1073" s="5"/>
      <c r="LCV1073" s="5"/>
      <c r="LCW1073" s="5"/>
      <c r="LCX1073" s="5"/>
      <c r="LCY1073" s="5"/>
      <c r="LCZ1073" s="5"/>
      <c r="LDA1073" s="5"/>
      <c r="LDB1073" s="5"/>
      <c r="LDC1073" s="5"/>
      <c r="LDD1073" s="5"/>
      <c r="LDE1073" s="5"/>
      <c r="LDF1073" s="5"/>
      <c r="LDG1073" s="5"/>
      <c r="LDH1073" s="5"/>
      <c r="LDI1073" s="5"/>
      <c r="LDJ1073" s="5"/>
      <c r="LDK1073" s="5"/>
      <c r="LDL1073" s="5"/>
      <c r="LDM1073" s="5"/>
      <c r="LDN1073" s="5"/>
      <c r="LDO1073" s="5"/>
      <c r="LDP1073" s="5"/>
      <c r="LDQ1073" s="5"/>
      <c r="LDR1073" s="5"/>
      <c r="LDS1073" s="5"/>
      <c r="LDT1073" s="5"/>
      <c r="LDU1073" s="5"/>
      <c r="LDV1073" s="5"/>
      <c r="LDW1073" s="5"/>
      <c r="LDX1073" s="5"/>
      <c r="LDY1073" s="5"/>
      <c r="LDZ1073" s="5"/>
      <c r="LEA1073" s="5"/>
      <c r="LEB1073" s="5"/>
      <c r="LEC1073" s="5"/>
      <c r="LED1073" s="5"/>
      <c r="LEE1073" s="5"/>
      <c r="LEF1073" s="5"/>
      <c r="LEG1073" s="5"/>
      <c r="LEH1073" s="5"/>
      <c r="LEI1073" s="5"/>
      <c r="LEJ1073" s="5"/>
      <c r="LEK1073" s="5"/>
      <c r="LEL1073" s="5"/>
      <c r="LEM1073" s="5"/>
      <c r="LEN1073" s="5"/>
      <c r="LEO1073" s="5"/>
      <c r="LEP1073" s="5"/>
      <c r="LEQ1073" s="5"/>
      <c r="LER1073" s="5"/>
      <c r="LES1073" s="5"/>
      <c r="LET1073" s="5"/>
      <c r="LEU1073" s="5"/>
      <c r="LEV1073" s="5"/>
      <c r="LEW1073" s="5"/>
      <c r="LEX1073" s="5"/>
      <c r="LEY1073" s="5"/>
      <c r="LEZ1073" s="5"/>
      <c r="LFA1073" s="5"/>
      <c r="LFB1073" s="5"/>
      <c r="LFC1073" s="5"/>
      <c r="LFD1073" s="5"/>
      <c r="LFE1073" s="5"/>
      <c r="LFF1073" s="5"/>
      <c r="LFG1073" s="5"/>
      <c r="LFH1073" s="5"/>
      <c r="LFI1073" s="5"/>
      <c r="LFJ1073" s="5"/>
      <c r="LFK1073" s="5"/>
      <c r="LFL1073" s="5"/>
      <c r="LFM1073" s="5"/>
      <c r="LFN1073" s="5"/>
      <c r="LFO1073" s="5"/>
      <c r="LFP1073" s="5"/>
      <c r="LFQ1073" s="5"/>
      <c r="LFR1073" s="5"/>
      <c r="LFS1073" s="5"/>
      <c r="LFT1073" s="5"/>
      <c r="LFU1073" s="5"/>
      <c r="LFV1073" s="5"/>
      <c r="LFW1073" s="5"/>
      <c r="LFX1073" s="5"/>
      <c r="LFY1073" s="5"/>
      <c r="LFZ1073" s="5"/>
      <c r="LGA1073" s="5"/>
      <c r="LGB1073" s="5"/>
      <c r="LGC1073" s="5"/>
      <c r="LGD1073" s="5"/>
      <c r="LGE1073" s="5"/>
      <c r="LGF1073" s="5"/>
      <c r="LGG1073" s="5"/>
      <c r="LGH1073" s="5"/>
      <c r="LGI1073" s="5"/>
      <c r="LGJ1073" s="5"/>
      <c r="LGK1073" s="5"/>
      <c r="LGL1073" s="5"/>
      <c r="LGM1073" s="5"/>
      <c r="LGN1073" s="5"/>
      <c r="LGO1073" s="5"/>
      <c r="LGP1073" s="5"/>
      <c r="LGQ1073" s="5"/>
      <c r="LGR1073" s="5"/>
      <c r="LGS1073" s="5"/>
      <c r="LGT1073" s="5"/>
      <c r="LGU1073" s="5"/>
      <c r="LGV1073" s="5"/>
      <c r="LGW1073" s="5"/>
      <c r="LGX1073" s="5"/>
      <c r="LGY1073" s="5"/>
      <c r="LGZ1073" s="5"/>
      <c r="LHA1073" s="5"/>
      <c r="LHB1073" s="5"/>
      <c r="LHC1073" s="5"/>
      <c r="LHD1073" s="5"/>
      <c r="LHE1073" s="5"/>
      <c r="LHF1073" s="5"/>
      <c r="LHG1073" s="5"/>
      <c r="LHH1073" s="5"/>
      <c r="LHI1073" s="5"/>
      <c r="LHJ1073" s="5"/>
      <c r="LHK1073" s="5"/>
      <c r="LHL1073" s="5"/>
      <c r="LHM1073" s="5"/>
      <c r="LHN1073" s="5"/>
      <c r="LHO1073" s="5"/>
      <c r="LHP1073" s="5"/>
      <c r="LHQ1073" s="5"/>
      <c r="LHR1073" s="5"/>
      <c r="LHS1073" s="5"/>
      <c r="LHT1073" s="5"/>
      <c r="LHU1073" s="5"/>
      <c r="LHV1073" s="5"/>
      <c r="LHW1073" s="5"/>
      <c r="LHX1073" s="5"/>
      <c r="LHY1073" s="5"/>
      <c r="LHZ1073" s="5"/>
      <c r="LIA1073" s="5"/>
      <c r="LIB1073" s="5"/>
      <c r="LIC1073" s="5"/>
      <c r="LID1073" s="5"/>
      <c r="LIE1073" s="5"/>
      <c r="LIF1073" s="5"/>
      <c r="LIG1073" s="5"/>
      <c r="LIH1073" s="5"/>
      <c r="LII1073" s="5"/>
      <c r="LIJ1073" s="5"/>
      <c r="LIK1073" s="5"/>
      <c r="LIL1073" s="5"/>
      <c r="LIM1073" s="5"/>
      <c r="LIN1073" s="5"/>
      <c r="LIO1073" s="5"/>
      <c r="LIP1073" s="5"/>
      <c r="LIQ1073" s="5"/>
      <c r="LIR1073" s="5"/>
      <c r="LIS1073" s="5"/>
      <c r="LIT1073" s="5"/>
      <c r="LIU1073" s="5"/>
      <c r="LIV1073" s="5"/>
      <c r="LIW1073" s="5"/>
      <c r="LIX1073" s="5"/>
      <c r="LIY1073" s="5"/>
      <c r="LIZ1073" s="5"/>
      <c r="LJA1073" s="5"/>
      <c r="LJB1073" s="5"/>
      <c r="LJC1073" s="5"/>
      <c r="LJD1073" s="5"/>
      <c r="LJE1073" s="5"/>
      <c r="LJF1073" s="5"/>
      <c r="LJG1073" s="5"/>
      <c r="LJH1073" s="5"/>
      <c r="LJI1073" s="5"/>
      <c r="LJJ1073" s="5"/>
      <c r="LJK1073" s="5"/>
      <c r="LJL1073" s="5"/>
      <c r="LJM1073" s="5"/>
      <c r="LJN1073" s="5"/>
      <c r="LJO1073" s="5"/>
      <c r="LJP1073" s="5"/>
      <c r="LJQ1073" s="5"/>
      <c r="LJR1073" s="5"/>
      <c r="LJS1073" s="5"/>
      <c r="LJT1073" s="5"/>
      <c r="LJU1073" s="5"/>
      <c r="LJV1073" s="5"/>
      <c r="LJW1073" s="5"/>
      <c r="LJX1073" s="5"/>
      <c r="LJY1073" s="5"/>
      <c r="LJZ1073" s="5"/>
      <c r="LKA1073" s="5"/>
      <c r="LKB1073" s="5"/>
      <c r="LKC1073" s="5"/>
      <c r="LKD1073" s="5"/>
      <c r="LKE1073" s="5"/>
      <c r="LKF1073" s="5"/>
      <c r="LKG1073" s="5"/>
      <c r="LKH1073" s="5"/>
      <c r="LKI1073" s="5"/>
      <c r="LKJ1073" s="5"/>
      <c r="LKK1073" s="5"/>
      <c r="LKL1073" s="5"/>
      <c r="LKM1073" s="5"/>
      <c r="LKN1073" s="5"/>
      <c r="LKO1073" s="5"/>
      <c r="LKP1073" s="5"/>
      <c r="LKQ1073" s="5"/>
      <c r="LKR1073" s="5"/>
      <c r="LKS1073" s="5"/>
      <c r="LKT1073" s="5"/>
      <c r="LKU1073" s="5"/>
      <c r="LKV1073" s="5"/>
      <c r="LKW1073" s="5"/>
      <c r="LKX1073" s="5"/>
      <c r="LKY1073" s="5"/>
      <c r="LKZ1073" s="5"/>
      <c r="LLA1073" s="5"/>
      <c r="LLB1073" s="5"/>
      <c r="LLC1073" s="5"/>
      <c r="LLD1073" s="5"/>
      <c r="LLE1073" s="5"/>
      <c r="LLF1073" s="5"/>
      <c r="LLG1073" s="5"/>
      <c r="LLH1073" s="5"/>
      <c r="LLI1073" s="5"/>
      <c r="LLJ1073" s="5"/>
      <c r="LLK1073" s="5"/>
      <c r="LLL1073" s="5"/>
      <c r="LLM1073" s="5"/>
      <c r="LLN1073" s="5"/>
      <c r="LLO1073" s="5"/>
      <c r="LLP1073" s="5"/>
      <c r="LLQ1073" s="5"/>
      <c r="LLR1073" s="5"/>
      <c r="LLS1073" s="5"/>
      <c r="LLT1073" s="5"/>
      <c r="LLU1073" s="5"/>
      <c r="LLV1073" s="5"/>
      <c r="LLW1073" s="5"/>
      <c r="LLX1073" s="5"/>
      <c r="LLY1073" s="5"/>
      <c r="LLZ1073" s="5"/>
      <c r="LMA1073" s="5"/>
      <c r="LMB1073" s="5"/>
      <c r="LMC1073" s="5"/>
      <c r="LMD1073" s="5"/>
      <c r="LME1073" s="5"/>
      <c r="LMF1073" s="5"/>
      <c r="LMG1073" s="5"/>
      <c r="LMH1073" s="5"/>
      <c r="LMI1073" s="5"/>
      <c r="LMJ1073" s="5"/>
      <c r="LMK1073" s="5"/>
      <c r="LML1073" s="5"/>
      <c r="LMM1073" s="5"/>
      <c r="LMN1073" s="5"/>
      <c r="LMO1073" s="5"/>
      <c r="LMP1073" s="5"/>
      <c r="LMQ1073" s="5"/>
      <c r="LMR1073" s="5"/>
      <c r="LMS1073" s="5"/>
      <c r="LMT1073" s="5"/>
      <c r="LMU1073" s="5"/>
      <c r="LMV1073" s="5"/>
      <c r="LMW1073" s="5"/>
      <c r="LMX1073" s="5"/>
      <c r="LMY1073" s="5"/>
      <c r="LMZ1073" s="5"/>
      <c r="LNA1073" s="5"/>
      <c r="LNB1073" s="5"/>
      <c r="LNC1073" s="5"/>
      <c r="LND1073" s="5"/>
      <c r="LNE1073" s="5"/>
      <c r="LNF1073" s="5"/>
      <c r="LNG1073" s="5"/>
      <c r="LNH1073" s="5"/>
      <c r="LNI1073" s="5"/>
      <c r="LNJ1073" s="5"/>
      <c r="LNK1073" s="5"/>
      <c r="LNL1073" s="5"/>
      <c r="LNM1073" s="5"/>
      <c r="LNN1073" s="5"/>
      <c r="LNO1073" s="5"/>
      <c r="LNP1073" s="5"/>
      <c r="LNQ1073" s="5"/>
      <c r="LNR1073" s="5"/>
      <c r="LNS1073" s="5"/>
      <c r="LNT1073" s="5"/>
      <c r="LNU1073" s="5"/>
      <c r="LNV1073" s="5"/>
      <c r="LNW1073" s="5"/>
      <c r="LNX1073" s="5"/>
      <c r="LNY1073" s="5"/>
      <c r="LNZ1073" s="5"/>
      <c r="LOA1073" s="5"/>
      <c r="LOB1073" s="5"/>
      <c r="LOC1073" s="5"/>
      <c r="LOD1073" s="5"/>
      <c r="LOE1073" s="5"/>
      <c r="LOF1073" s="5"/>
      <c r="LOG1073" s="5"/>
      <c r="LOH1073" s="5"/>
      <c r="LOI1073" s="5"/>
      <c r="LOJ1073" s="5"/>
      <c r="LOK1073" s="5"/>
      <c r="LOL1073" s="5"/>
      <c r="LOM1073" s="5"/>
      <c r="LON1073" s="5"/>
      <c r="LOO1073" s="5"/>
      <c r="LOP1073" s="5"/>
      <c r="LOQ1073" s="5"/>
      <c r="LOR1073" s="5"/>
      <c r="LOS1073" s="5"/>
      <c r="LOT1073" s="5"/>
      <c r="LOU1073" s="5"/>
      <c r="LOV1073" s="5"/>
      <c r="LOW1073" s="5"/>
      <c r="LOX1073" s="5"/>
      <c r="LOY1073" s="5"/>
      <c r="LOZ1073" s="5"/>
      <c r="LPA1073" s="5"/>
      <c r="LPB1073" s="5"/>
      <c r="LPC1073" s="5"/>
      <c r="LPD1073" s="5"/>
      <c r="LPE1073" s="5"/>
      <c r="LPF1073" s="5"/>
      <c r="LPG1073" s="5"/>
      <c r="LPH1073" s="5"/>
      <c r="LPI1073" s="5"/>
      <c r="LPJ1073" s="5"/>
      <c r="LPK1073" s="5"/>
      <c r="LPL1073" s="5"/>
      <c r="LPM1073" s="5"/>
      <c r="LPN1073" s="5"/>
      <c r="LPO1073" s="5"/>
      <c r="LPP1073" s="5"/>
      <c r="LPQ1073" s="5"/>
      <c r="LPR1073" s="5"/>
      <c r="LPS1073" s="5"/>
      <c r="LPT1073" s="5"/>
      <c r="LPU1073" s="5"/>
      <c r="LPV1073" s="5"/>
      <c r="LPW1073" s="5"/>
      <c r="LPX1073" s="5"/>
      <c r="LPY1073" s="5"/>
      <c r="LPZ1073" s="5"/>
      <c r="LQA1073" s="5"/>
      <c r="LQB1073" s="5"/>
      <c r="LQC1073" s="5"/>
      <c r="LQD1073" s="5"/>
      <c r="LQE1073" s="5"/>
      <c r="LQF1073" s="5"/>
      <c r="LQG1073" s="5"/>
      <c r="LQH1073" s="5"/>
      <c r="LQI1073" s="5"/>
      <c r="LQJ1073" s="5"/>
      <c r="LQK1073" s="5"/>
      <c r="LQL1073" s="5"/>
      <c r="LQM1073" s="5"/>
      <c r="LQN1073" s="5"/>
      <c r="LQO1073" s="5"/>
      <c r="LQP1073" s="5"/>
      <c r="LQQ1073" s="5"/>
      <c r="LQR1073" s="5"/>
      <c r="LQS1073" s="5"/>
      <c r="LQT1073" s="5"/>
      <c r="LQU1073" s="5"/>
      <c r="LQV1073" s="5"/>
      <c r="LQW1073" s="5"/>
      <c r="LQX1073" s="5"/>
      <c r="LQY1073" s="5"/>
      <c r="LQZ1073" s="5"/>
      <c r="LRA1073" s="5"/>
      <c r="LRB1073" s="5"/>
      <c r="LRC1073" s="5"/>
      <c r="LRD1073" s="5"/>
      <c r="LRE1073" s="5"/>
      <c r="LRF1073" s="5"/>
      <c r="LRG1073" s="5"/>
      <c r="LRH1073" s="5"/>
      <c r="LRI1073" s="5"/>
      <c r="LRJ1073" s="5"/>
      <c r="LRK1073" s="5"/>
      <c r="LRL1073" s="5"/>
      <c r="LRM1073" s="5"/>
      <c r="LRN1073" s="5"/>
      <c r="LRO1073" s="5"/>
      <c r="LRP1073" s="5"/>
      <c r="LRQ1073" s="5"/>
      <c r="LRR1073" s="5"/>
      <c r="LRS1073" s="5"/>
      <c r="LRT1073" s="5"/>
      <c r="LRU1073" s="5"/>
      <c r="LRV1073" s="5"/>
      <c r="LRW1073" s="5"/>
      <c r="LRX1073" s="5"/>
      <c r="LRY1073" s="5"/>
      <c r="LRZ1073" s="5"/>
      <c r="LSA1073" s="5"/>
      <c r="LSB1073" s="5"/>
      <c r="LSC1073" s="5"/>
      <c r="LSD1073" s="5"/>
      <c r="LSE1073" s="5"/>
      <c r="LSF1073" s="5"/>
      <c r="LSG1073" s="5"/>
      <c r="LSH1073" s="5"/>
      <c r="LSI1073" s="5"/>
      <c r="LSJ1073" s="5"/>
      <c r="LSK1073" s="5"/>
      <c r="LSL1073" s="5"/>
      <c r="LSM1073" s="5"/>
      <c r="LSN1073" s="5"/>
      <c r="LSO1073" s="5"/>
      <c r="LSP1073" s="5"/>
      <c r="LSQ1073" s="5"/>
      <c r="LSR1073" s="5"/>
      <c r="LSS1073" s="5"/>
      <c r="LST1073" s="5"/>
      <c r="LSU1073" s="5"/>
      <c r="LSV1073" s="5"/>
      <c r="LSW1073" s="5"/>
      <c r="LSX1073" s="5"/>
      <c r="LSY1073" s="5"/>
      <c r="LSZ1073" s="5"/>
      <c r="LTA1073" s="5"/>
      <c r="LTB1073" s="5"/>
      <c r="LTC1073" s="5"/>
      <c r="LTD1073" s="5"/>
      <c r="LTE1073" s="5"/>
      <c r="LTF1073" s="5"/>
      <c r="LTG1073" s="5"/>
      <c r="LTH1073" s="5"/>
      <c r="LTI1073" s="5"/>
      <c r="LTJ1073" s="5"/>
      <c r="LTK1073" s="5"/>
      <c r="LTL1073" s="5"/>
      <c r="LTM1073" s="5"/>
      <c r="LTN1073" s="5"/>
      <c r="LTO1073" s="5"/>
      <c r="LTP1073" s="5"/>
      <c r="LTQ1073" s="5"/>
      <c r="LTR1073" s="5"/>
      <c r="LTS1073" s="5"/>
      <c r="LTT1073" s="5"/>
      <c r="LTU1073" s="5"/>
      <c r="LTV1073" s="5"/>
      <c r="LTW1073" s="5"/>
      <c r="LTX1073" s="5"/>
      <c r="LTY1073" s="5"/>
      <c r="LTZ1073" s="5"/>
      <c r="LUA1073" s="5"/>
      <c r="LUB1073" s="5"/>
      <c r="LUC1073" s="5"/>
      <c r="LUD1073" s="5"/>
      <c r="LUE1073" s="5"/>
      <c r="LUF1073" s="5"/>
      <c r="LUG1073" s="5"/>
      <c r="LUH1073" s="5"/>
      <c r="LUI1073" s="5"/>
      <c r="LUJ1073" s="5"/>
      <c r="LUK1073" s="5"/>
      <c r="LUL1073" s="5"/>
      <c r="LUM1073" s="5"/>
      <c r="LUN1073" s="5"/>
      <c r="LUO1073" s="5"/>
      <c r="LUP1073" s="5"/>
      <c r="LUQ1073" s="5"/>
      <c r="LUR1073" s="5"/>
      <c r="LUS1073" s="5"/>
      <c r="LUT1073" s="5"/>
      <c r="LUU1073" s="5"/>
      <c r="LUV1073" s="5"/>
      <c r="LUW1073" s="5"/>
      <c r="LUX1073" s="5"/>
      <c r="LUY1073" s="5"/>
      <c r="LUZ1073" s="5"/>
      <c r="LVA1073" s="5"/>
      <c r="LVB1073" s="5"/>
      <c r="LVC1073" s="5"/>
      <c r="LVD1073" s="5"/>
      <c r="LVE1073" s="5"/>
      <c r="LVF1073" s="5"/>
      <c r="LVG1073" s="5"/>
      <c r="LVH1073" s="5"/>
      <c r="LVI1073" s="5"/>
      <c r="LVJ1073" s="5"/>
      <c r="LVK1073" s="5"/>
      <c r="LVL1073" s="5"/>
      <c r="LVM1073" s="5"/>
      <c r="LVN1073" s="5"/>
      <c r="LVO1073" s="5"/>
      <c r="LVP1073" s="5"/>
      <c r="LVQ1073" s="5"/>
      <c r="LVR1073" s="5"/>
      <c r="LVS1073" s="5"/>
      <c r="LVT1073" s="5"/>
      <c r="LVU1073" s="5"/>
      <c r="LVV1073" s="5"/>
      <c r="LVW1073" s="5"/>
      <c r="LVX1073" s="5"/>
      <c r="LVY1073" s="5"/>
      <c r="LVZ1073" s="5"/>
      <c r="LWA1073" s="5"/>
      <c r="LWB1073" s="5"/>
      <c r="LWC1073" s="5"/>
      <c r="LWD1073" s="5"/>
      <c r="LWE1073" s="5"/>
      <c r="LWF1073" s="5"/>
      <c r="LWG1073" s="5"/>
      <c r="LWH1073" s="5"/>
      <c r="LWI1073" s="5"/>
      <c r="LWJ1073" s="5"/>
      <c r="LWK1073" s="5"/>
      <c r="LWL1073" s="5"/>
      <c r="LWM1073" s="5"/>
      <c r="LWN1073" s="5"/>
      <c r="LWO1073" s="5"/>
      <c r="LWP1073" s="5"/>
      <c r="LWQ1073" s="5"/>
      <c r="LWR1073" s="5"/>
      <c r="LWS1073" s="5"/>
      <c r="LWT1073" s="5"/>
      <c r="LWU1073" s="5"/>
      <c r="LWV1073" s="5"/>
      <c r="LWW1073" s="5"/>
      <c r="LWX1073" s="5"/>
      <c r="LWY1073" s="5"/>
      <c r="LWZ1073" s="5"/>
      <c r="LXA1073" s="5"/>
      <c r="LXB1073" s="5"/>
      <c r="LXC1073" s="5"/>
      <c r="LXD1073" s="5"/>
      <c r="LXE1073" s="5"/>
      <c r="LXF1073" s="5"/>
      <c r="LXG1073" s="5"/>
      <c r="LXH1073" s="5"/>
      <c r="LXI1073" s="5"/>
      <c r="LXJ1073" s="5"/>
      <c r="LXK1073" s="5"/>
      <c r="LXL1073" s="5"/>
      <c r="LXM1073" s="5"/>
      <c r="LXN1073" s="5"/>
      <c r="LXO1073" s="5"/>
      <c r="LXP1073" s="5"/>
      <c r="LXQ1073" s="5"/>
      <c r="LXR1073" s="5"/>
      <c r="LXS1073" s="5"/>
      <c r="LXT1073" s="5"/>
      <c r="LXU1073" s="5"/>
      <c r="LXV1073" s="5"/>
      <c r="LXW1073" s="5"/>
      <c r="LXX1073" s="5"/>
      <c r="LXY1073" s="5"/>
      <c r="LXZ1073" s="5"/>
      <c r="LYA1073" s="5"/>
      <c r="LYB1073" s="5"/>
      <c r="LYC1073" s="5"/>
      <c r="LYD1073" s="5"/>
      <c r="LYE1073" s="5"/>
      <c r="LYF1073" s="5"/>
      <c r="LYG1073" s="5"/>
      <c r="LYH1073" s="5"/>
      <c r="LYI1073" s="5"/>
      <c r="LYJ1073" s="5"/>
      <c r="LYK1073" s="5"/>
      <c r="LYL1073" s="5"/>
      <c r="LYM1073" s="5"/>
      <c r="LYN1073" s="5"/>
      <c r="LYO1073" s="5"/>
      <c r="LYP1073" s="5"/>
      <c r="LYQ1073" s="5"/>
      <c r="LYR1073" s="5"/>
      <c r="LYS1073" s="5"/>
      <c r="LYT1073" s="5"/>
      <c r="LYU1073" s="5"/>
      <c r="LYV1073" s="5"/>
      <c r="LYW1073" s="5"/>
      <c r="LYX1073" s="5"/>
      <c r="LYY1073" s="5"/>
      <c r="LYZ1073" s="5"/>
      <c r="LZA1073" s="5"/>
      <c r="LZB1073" s="5"/>
      <c r="LZC1073" s="5"/>
      <c r="LZD1073" s="5"/>
      <c r="LZE1073" s="5"/>
      <c r="LZF1073" s="5"/>
      <c r="LZG1073" s="5"/>
      <c r="LZH1073" s="5"/>
      <c r="LZI1073" s="5"/>
      <c r="LZJ1073" s="5"/>
      <c r="LZK1073" s="5"/>
      <c r="LZL1073" s="5"/>
      <c r="LZM1073" s="5"/>
      <c r="LZN1073" s="5"/>
      <c r="LZO1073" s="5"/>
      <c r="LZP1073" s="5"/>
      <c r="LZQ1073" s="5"/>
      <c r="LZR1073" s="5"/>
      <c r="LZS1073" s="5"/>
      <c r="LZT1073" s="5"/>
      <c r="LZU1073" s="5"/>
      <c r="LZV1073" s="5"/>
      <c r="LZW1073" s="5"/>
      <c r="LZX1073" s="5"/>
      <c r="LZY1073" s="5"/>
      <c r="LZZ1073" s="5"/>
      <c r="MAA1073" s="5"/>
      <c r="MAB1073" s="5"/>
      <c r="MAC1073" s="5"/>
      <c r="MAD1073" s="5"/>
      <c r="MAE1073" s="5"/>
      <c r="MAF1073" s="5"/>
      <c r="MAG1073" s="5"/>
      <c r="MAH1073" s="5"/>
      <c r="MAI1073" s="5"/>
      <c r="MAJ1073" s="5"/>
      <c r="MAK1073" s="5"/>
      <c r="MAL1073" s="5"/>
      <c r="MAM1073" s="5"/>
      <c r="MAN1073" s="5"/>
      <c r="MAO1073" s="5"/>
      <c r="MAP1073" s="5"/>
      <c r="MAQ1073" s="5"/>
      <c r="MAR1073" s="5"/>
      <c r="MAS1073" s="5"/>
      <c r="MAT1073" s="5"/>
      <c r="MAU1073" s="5"/>
      <c r="MAV1073" s="5"/>
      <c r="MAW1073" s="5"/>
      <c r="MAX1073" s="5"/>
      <c r="MAY1073" s="5"/>
      <c r="MAZ1073" s="5"/>
      <c r="MBA1073" s="5"/>
      <c r="MBB1073" s="5"/>
      <c r="MBC1073" s="5"/>
      <c r="MBD1073" s="5"/>
      <c r="MBE1073" s="5"/>
      <c r="MBF1073" s="5"/>
      <c r="MBG1073" s="5"/>
      <c r="MBH1073" s="5"/>
      <c r="MBI1073" s="5"/>
      <c r="MBJ1073" s="5"/>
      <c r="MBK1073" s="5"/>
      <c r="MBL1073" s="5"/>
      <c r="MBM1073" s="5"/>
      <c r="MBN1073" s="5"/>
      <c r="MBO1073" s="5"/>
      <c r="MBP1073" s="5"/>
      <c r="MBQ1073" s="5"/>
      <c r="MBR1073" s="5"/>
      <c r="MBS1073" s="5"/>
      <c r="MBT1073" s="5"/>
      <c r="MBU1073" s="5"/>
      <c r="MBV1073" s="5"/>
      <c r="MBW1073" s="5"/>
      <c r="MBX1073" s="5"/>
      <c r="MBY1073" s="5"/>
      <c r="MBZ1073" s="5"/>
      <c r="MCA1073" s="5"/>
      <c r="MCB1073" s="5"/>
      <c r="MCC1073" s="5"/>
      <c r="MCD1073" s="5"/>
      <c r="MCE1073" s="5"/>
      <c r="MCF1073" s="5"/>
      <c r="MCG1073" s="5"/>
      <c r="MCH1073" s="5"/>
      <c r="MCI1073" s="5"/>
      <c r="MCJ1073" s="5"/>
      <c r="MCK1073" s="5"/>
      <c r="MCL1073" s="5"/>
      <c r="MCM1073" s="5"/>
      <c r="MCN1073" s="5"/>
      <c r="MCO1073" s="5"/>
      <c r="MCP1073" s="5"/>
      <c r="MCQ1073" s="5"/>
      <c r="MCR1073" s="5"/>
      <c r="MCS1073" s="5"/>
      <c r="MCT1073" s="5"/>
      <c r="MCU1073" s="5"/>
      <c r="MCV1073" s="5"/>
      <c r="MCW1073" s="5"/>
      <c r="MCX1073" s="5"/>
      <c r="MCY1073" s="5"/>
      <c r="MCZ1073" s="5"/>
      <c r="MDA1073" s="5"/>
      <c r="MDB1073" s="5"/>
      <c r="MDC1073" s="5"/>
      <c r="MDD1073" s="5"/>
      <c r="MDE1073" s="5"/>
      <c r="MDF1073" s="5"/>
      <c r="MDG1073" s="5"/>
      <c r="MDH1073" s="5"/>
      <c r="MDI1073" s="5"/>
      <c r="MDJ1073" s="5"/>
      <c r="MDK1073" s="5"/>
      <c r="MDL1073" s="5"/>
      <c r="MDM1073" s="5"/>
      <c r="MDN1073" s="5"/>
      <c r="MDO1073" s="5"/>
      <c r="MDP1073" s="5"/>
      <c r="MDQ1073" s="5"/>
      <c r="MDR1073" s="5"/>
      <c r="MDS1073" s="5"/>
      <c r="MDT1073" s="5"/>
      <c r="MDU1073" s="5"/>
      <c r="MDV1073" s="5"/>
      <c r="MDW1073" s="5"/>
      <c r="MDX1073" s="5"/>
      <c r="MDY1073" s="5"/>
      <c r="MDZ1073" s="5"/>
      <c r="MEA1073" s="5"/>
      <c r="MEB1073" s="5"/>
      <c r="MEC1073" s="5"/>
      <c r="MED1073" s="5"/>
      <c r="MEE1073" s="5"/>
      <c r="MEF1073" s="5"/>
      <c r="MEG1073" s="5"/>
      <c r="MEH1073" s="5"/>
      <c r="MEI1073" s="5"/>
      <c r="MEJ1073" s="5"/>
      <c r="MEK1073" s="5"/>
      <c r="MEL1073" s="5"/>
      <c r="MEM1073" s="5"/>
      <c r="MEN1073" s="5"/>
      <c r="MEO1073" s="5"/>
      <c r="MEP1073" s="5"/>
      <c r="MEQ1073" s="5"/>
      <c r="MER1073" s="5"/>
      <c r="MES1073" s="5"/>
      <c r="MET1073" s="5"/>
      <c r="MEU1073" s="5"/>
      <c r="MEV1073" s="5"/>
      <c r="MEW1073" s="5"/>
      <c r="MEX1073" s="5"/>
      <c r="MEY1073" s="5"/>
      <c r="MEZ1073" s="5"/>
      <c r="MFA1073" s="5"/>
      <c r="MFB1073" s="5"/>
      <c r="MFC1073" s="5"/>
      <c r="MFD1073" s="5"/>
      <c r="MFE1073" s="5"/>
      <c r="MFF1073" s="5"/>
      <c r="MFG1073" s="5"/>
      <c r="MFH1073" s="5"/>
      <c r="MFI1073" s="5"/>
      <c r="MFJ1073" s="5"/>
      <c r="MFK1073" s="5"/>
      <c r="MFL1073" s="5"/>
      <c r="MFM1073" s="5"/>
      <c r="MFN1073" s="5"/>
      <c r="MFO1073" s="5"/>
      <c r="MFP1073" s="5"/>
      <c r="MFQ1073" s="5"/>
      <c r="MFR1073" s="5"/>
      <c r="MFS1073" s="5"/>
      <c r="MFT1073" s="5"/>
      <c r="MFU1073" s="5"/>
      <c r="MFV1073" s="5"/>
      <c r="MFW1073" s="5"/>
      <c r="MFX1073" s="5"/>
      <c r="MFY1073" s="5"/>
      <c r="MFZ1073" s="5"/>
      <c r="MGA1073" s="5"/>
      <c r="MGB1073" s="5"/>
      <c r="MGC1073" s="5"/>
      <c r="MGD1073" s="5"/>
      <c r="MGE1073" s="5"/>
      <c r="MGF1073" s="5"/>
      <c r="MGG1073" s="5"/>
      <c r="MGH1073" s="5"/>
      <c r="MGI1073" s="5"/>
      <c r="MGJ1073" s="5"/>
      <c r="MGK1073" s="5"/>
      <c r="MGL1073" s="5"/>
      <c r="MGM1073" s="5"/>
      <c r="MGN1073" s="5"/>
      <c r="MGO1073" s="5"/>
      <c r="MGP1073" s="5"/>
      <c r="MGQ1073" s="5"/>
      <c r="MGR1073" s="5"/>
      <c r="MGS1073" s="5"/>
      <c r="MGT1073" s="5"/>
      <c r="MGU1073" s="5"/>
      <c r="MGV1073" s="5"/>
      <c r="MGW1073" s="5"/>
      <c r="MGX1073" s="5"/>
      <c r="MGY1073" s="5"/>
      <c r="MGZ1073" s="5"/>
      <c r="MHA1073" s="5"/>
      <c r="MHB1073" s="5"/>
      <c r="MHC1073" s="5"/>
      <c r="MHD1073" s="5"/>
      <c r="MHE1073" s="5"/>
      <c r="MHF1073" s="5"/>
      <c r="MHG1073" s="5"/>
      <c r="MHH1073" s="5"/>
      <c r="MHI1073" s="5"/>
      <c r="MHJ1073" s="5"/>
      <c r="MHK1073" s="5"/>
      <c r="MHL1073" s="5"/>
      <c r="MHM1073" s="5"/>
      <c r="MHN1073" s="5"/>
      <c r="MHO1073" s="5"/>
      <c r="MHP1073" s="5"/>
      <c r="MHQ1073" s="5"/>
      <c r="MHR1073" s="5"/>
      <c r="MHS1073" s="5"/>
      <c r="MHT1073" s="5"/>
      <c r="MHU1073" s="5"/>
      <c r="MHV1073" s="5"/>
      <c r="MHW1073" s="5"/>
      <c r="MHX1073" s="5"/>
      <c r="MHY1073" s="5"/>
      <c r="MHZ1073" s="5"/>
      <c r="MIA1073" s="5"/>
      <c r="MIB1073" s="5"/>
      <c r="MIC1073" s="5"/>
      <c r="MID1073" s="5"/>
      <c r="MIE1073" s="5"/>
      <c r="MIF1073" s="5"/>
      <c r="MIG1073" s="5"/>
      <c r="MIH1073" s="5"/>
      <c r="MII1073" s="5"/>
      <c r="MIJ1073" s="5"/>
      <c r="MIK1073" s="5"/>
      <c r="MIL1073" s="5"/>
      <c r="MIM1073" s="5"/>
      <c r="MIN1073" s="5"/>
      <c r="MIO1073" s="5"/>
      <c r="MIP1073" s="5"/>
      <c r="MIQ1073" s="5"/>
      <c r="MIR1073" s="5"/>
      <c r="MIS1073" s="5"/>
      <c r="MIT1073" s="5"/>
      <c r="MIU1073" s="5"/>
      <c r="MIV1073" s="5"/>
      <c r="MIW1073" s="5"/>
      <c r="MIX1073" s="5"/>
      <c r="MIY1073" s="5"/>
      <c r="MIZ1073" s="5"/>
      <c r="MJA1073" s="5"/>
      <c r="MJB1073" s="5"/>
      <c r="MJC1073" s="5"/>
      <c r="MJD1073" s="5"/>
      <c r="MJE1073" s="5"/>
      <c r="MJF1073" s="5"/>
      <c r="MJG1073" s="5"/>
      <c r="MJH1073" s="5"/>
      <c r="MJI1073" s="5"/>
      <c r="MJJ1073" s="5"/>
      <c r="MJK1073" s="5"/>
      <c r="MJL1073" s="5"/>
      <c r="MJM1073" s="5"/>
      <c r="MJN1073" s="5"/>
      <c r="MJO1073" s="5"/>
      <c r="MJP1073" s="5"/>
      <c r="MJQ1073" s="5"/>
      <c r="MJR1073" s="5"/>
      <c r="MJS1073" s="5"/>
      <c r="MJT1073" s="5"/>
      <c r="MJU1073" s="5"/>
      <c r="MJV1073" s="5"/>
      <c r="MJW1073" s="5"/>
      <c r="MJX1073" s="5"/>
      <c r="MJY1073" s="5"/>
      <c r="MJZ1073" s="5"/>
      <c r="MKA1073" s="5"/>
      <c r="MKB1073" s="5"/>
      <c r="MKC1073" s="5"/>
      <c r="MKD1073" s="5"/>
      <c r="MKE1073" s="5"/>
      <c r="MKF1073" s="5"/>
      <c r="MKG1073" s="5"/>
      <c r="MKH1073" s="5"/>
      <c r="MKI1073" s="5"/>
      <c r="MKJ1073" s="5"/>
      <c r="MKK1073" s="5"/>
      <c r="MKL1073" s="5"/>
      <c r="MKM1073" s="5"/>
      <c r="MKN1073" s="5"/>
      <c r="MKO1073" s="5"/>
      <c r="MKP1073" s="5"/>
      <c r="MKQ1073" s="5"/>
      <c r="MKR1073" s="5"/>
      <c r="MKS1073" s="5"/>
      <c r="MKT1073" s="5"/>
      <c r="MKU1073" s="5"/>
      <c r="MKV1073" s="5"/>
      <c r="MKW1073" s="5"/>
      <c r="MKX1073" s="5"/>
      <c r="MKY1073" s="5"/>
      <c r="MKZ1073" s="5"/>
      <c r="MLA1073" s="5"/>
      <c r="MLB1073" s="5"/>
      <c r="MLC1073" s="5"/>
      <c r="MLD1073" s="5"/>
      <c r="MLE1073" s="5"/>
      <c r="MLF1073" s="5"/>
      <c r="MLG1073" s="5"/>
      <c r="MLH1073" s="5"/>
      <c r="MLI1073" s="5"/>
      <c r="MLJ1073" s="5"/>
      <c r="MLK1073" s="5"/>
      <c r="MLL1073" s="5"/>
      <c r="MLM1073" s="5"/>
      <c r="MLN1073" s="5"/>
      <c r="MLO1073" s="5"/>
      <c r="MLP1073" s="5"/>
      <c r="MLQ1073" s="5"/>
      <c r="MLR1073" s="5"/>
      <c r="MLS1073" s="5"/>
      <c r="MLT1073" s="5"/>
      <c r="MLU1073" s="5"/>
      <c r="MLV1073" s="5"/>
      <c r="MLW1073" s="5"/>
      <c r="MLX1073" s="5"/>
      <c r="MLY1073" s="5"/>
      <c r="MLZ1073" s="5"/>
      <c r="MMA1073" s="5"/>
      <c r="MMB1073" s="5"/>
      <c r="MMC1073" s="5"/>
      <c r="MMD1073" s="5"/>
      <c r="MME1073" s="5"/>
      <c r="MMF1073" s="5"/>
      <c r="MMG1073" s="5"/>
      <c r="MMH1073" s="5"/>
      <c r="MMI1073" s="5"/>
      <c r="MMJ1073" s="5"/>
      <c r="MMK1073" s="5"/>
      <c r="MML1073" s="5"/>
      <c r="MMM1073" s="5"/>
      <c r="MMN1073" s="5"/>
      <c r="MMO1073" s="5"/>
      <c r="MMP1073" s="5"/>
      <c r="MMQ1073" s="5"/>
      <c r="MMR1073" s="5"/>
      <c r="MMS1073" s="5"/>
      <c r="MMT1073" s="5"/>
      <c r="MMU1073" s="5"/>
      <c r="MMV1073" s="5"/>
      <c r="MMW1073" s="5"/>
      <c r="MMX1073" s="5"/>
      <c r="MMY1073" s="5"/>
      <c r="MMZ1073" s="5"/>
      <c r="MNA1073" s="5"/>
      <c r="MNB1073" s="5"/>
      <c r="MNC1073" s="5"/>
      <c r="MND1073" s="5"/>
      <c r="MNE1073" s="5"/>
      <c r="MNF1073" s="5"/>
      <c r="MNG1073" s="5"/>
      <c r="MNH1073" s="5"/>
      <c r="MNI1073" s="5"/>
      <c r="MNJ1073" s="5"/>
      <c r="MNK1073" s="5"/>
      <c r="MNL1073" s="5"/>
      <c r="MNM1073" s="5"/>
      <c r="MNN1073" s="5"/>
      <c r="MNO1073" s="5"/>
      <c r="MNP1073" s="5"/>
      <c r="MNQ1073" s="5"/>
      <c r="MNR1073" s="5"/>
      <c r="MNS1073" s="5"/>
      <c r="MNT1073" s="5"/>
      <c r="MNU1073" s="5"/>
      <c r="MNV1073" s="5"/>
      <c r="MNW1073" s="5"/>
      <c r="MNX1073" s="5"/>
      <c r="MNY1073" s="5"/>
      <c r="MNZ1073" s="5"/>
      <c r="MOA1073" s="5"/>
      <c r="MOB1073" s="5"/>
      <c r="MOC1073" s="5"/>
      <c r="MOD1073" s="5"/>
      <c r="MOE1073" s="5"/>
      <c r="MOF1073" s="5"/>
      <c r="MOG1073" s="5"/>
      <c r="MOH1073" s="5"/>
      <c r="MOI1073" s="5"/>
      <c r="MOJ1073" s="5"/>
      <c r="MOK1073" s="5"/>
      <c r="MOL1073" s="5"/>
      <c r="MOM1073" s="5"/>
      <c r="MON1073" s="5"/>
      <c r="MOO1073" s="5"/>
      <c r="MOP1073" s="5"/>
      <c r="MOQ1073" s="5"/>
      <c r="MOR1073" s="5"/>
      <c r="MOS1073" s="5"/>
      <c r="MOT1073" s="5"/>
      <c r="MOU1073" s="5"/>
      <c r="MOV1073" s="5"/>
      <c r="MOW1073" s="5"/>
      <c r="MOX1073" s="5"/>
      <c r="MOY1073" s="5"/>
      <c r="MOZ1073" s="5"/>
      <c r="MPA1073" s="5"/>
      <c r="MPB1073" s="5"/>
      <c r="MPC1073" s="5"/>
      <c r="MPD1073" s="5"/>
      <c r="MPE1073" s="5"/>
      <c r="MPF1073" s="5"/>
      <c r="MPG1073" s="5"/>
      <c r="MPH1073" s="5"/>
      <c r="MPI1073" s="5"/>
      <c r="MPJ1073" s="5"/>
      <c r="MPK1073" s="5"/>
      <c r="MPL1073" s="5"/>
      <c r="MPM1073" s="5"/>
      <c r="MPN1073" s="5"/>
      <c r="MPO1073" s="5"/>
      <c r="MPP1073" s="5"/>
      <c r="MPQ1073" s="5"/>
      <c r="MPR1073" s="5"/>
      <c r="MPS1073" s="5"/>
      <c r="MPT1073" s="5"/>
      <c r="MPU1073" s="5"/>
      <c r="MPV1073" s="5"/>
      <c r="MPW1073" s="5"/>
      <c r="MPX1073" s="5"/>
      <c r="MPY1073" s="5"/>
      <c r="MPZ1073" s="5"/>
      <c r="MQA1073" s="5"/>
      <c r="MQB1073" s="5"/>
      <c r="MQC1073" s="5"/>
      <c r="MQD1073" s="5"/>
      <c r="MQE1073" s="5"/>
      <c r="MQF1073" s="5"/>
      <c r="MQG1073" s="5"/>
      <c r="MQH1073" s="5"/>
      <c r="MQI1073" s="5"/>
      <c r="MQJ1073" s="5"/>
      <c r="MQK1073" s="5"/>
      <c r="MQL1073" s="5"/>
      <c r="MQM1073" s="5"/>
      <c r="MQN1073" s="5"/>
      <c r="MQO1073" s="5"/>
      <c r="MQP1073" s="5"/>
      <c r="MQQ1073" s="5"/>
      <c r="MQR1073" s="5"/>
      <c r="MQS1073" s="5"/>
      <c r="MQT1073" s="5"/>
      <c r="MQU1073" s="5"/>
      <c r="MQV1073" s="5"/>
      <c r="MQW1073" s="5"/>
      <c r="MQX1073" s="5"/>
      <c r="MQY1073" s="5"/>
      <c r="MQZ1073" s="5"/>
      <c r="MRA1073" s="5"/>
      <c r="MRB1073" s="5"/>
      <c r="MRC1073" s="5"/>
      <c r="MRD1073" s="5"/>
      <c r="MRE1073" s="5"/>
      <c r="MRF1073" s="5"/>
      <c r="MRG1073" s="5"/>
      <c r="MRH1073" s="5"/>
      <c r="MRI1073" s="5"/>
      <c r="MRJ1073" s="5"/>
      <c r="MRK1073" s="5"/>
      <c r="MRL1073" s="5"/>
      <c r="MRM1073" s="5"/>
      <c r="MRN1073" s="5"/>
      <c r="MRO1073" s="5"/>
      <c r="MRP1073" s="5"/>
      <c r="MRQ1073" s="5"/>
      <c r="MRR1073" s="5"/>
      <c r="MRS1073" s="5"/>
      <c r="MRT1073" s="5"/>
      <c r="MRU1073" s="5"/>
      <c r="MRV1073" s="5"/>
      <c r="MRW1073" s="5"/>
      <c r="MRX1073" s="5"/>
      <c r="MRY1073" s="5"/>
      <c r="MRZ1073" s="5"/>
      <c r="MSA1073" s="5"/>
      <c r="MSB1073" s="5"/>
      <c r="MSC1073" s="5"/>
      <c r="MSD1073" s="5"/>
      <c r="MSE1073" s="5"/>
      <c r="MSF1073" s="5"/>
      <c r="MSG1073" s="5"/>
      <c r="MSH1073" s="5"/>
      <c r="MSI1073" s="5"/>
      <c r="MSJ1073" s="5"/>
      <c r="MSK1073" s="5"/>
      <c r="MSL1073" s="5"/>
      <c r="MSM1073" s="5"/>
      <c r="MSN1073" s="5"/>
      <c r="MSO1073" s="5"/>
      <c r="MSP1073" s="5"/>
      <c r="MSQ1073" s="5"/>
      <c r="MSR1073" s="5"/>
      <c r="MSS1073" s="5"/>
      <c r="MST1073" s="5"/>
      <c r="MSU1073" s="5"/>
      <c r="MSV1073" s="5"/>
      <c r="MSW1073" s="5"/>
      <c r="MSX1073" s="5"/>
      <c r="MSY1073" s="5"/>
      <c r="MSZ1073" s="5"/>
      <c r="MTA1073" s="5"/>
      <c r="MTB1073" s="5"/>
      <c r="MTC1073" s="5"/>
      <c r="MTD1073" s="5"/>
      <c r="MTE1073" s="5"/>
      <c r="MTF1073" s="5"/>
      <c r="MTG1073" s="5"/>
      <c r="MTH1073" s="5"/>
      <c r="MTI1073" s="5"/>
      <c r="MTJ1073" s="5"/>
      <c r="MTK1073" s="5"/>
      <c r="MTL1073" s="5"/>
      <c r="MTM1073" s="5"/>
      <c r="MTN1073" s="5"/>
      <c r="MTO1073" s="5"/>
      <c r="MTP1073" s="5"/>
      <c r="MTQ1073" s="5"/>
      <c r="MTR1073" s="5"/>
      <c r="MTS1073" s="5"/>
      <c r="MTT1073" s="5"/>
      <c r="MTU1073" s="5"/>
      <c r="MTV1073" s="5"/>
      <c r="MTW1073" s="5"/>
      <c r="MTX1073" s="5"/>
      <c r="MTY1073" s="5"/>
      <c r="MTZ1073" s="5"/>
      <c r="MUA1073" s="5"/>
      <c r="MUB1073" s="5"/>
      <c r="MUC1073" s="5"/>
      <c r="MUD1073" s="5"/>
      <c r="MUE1073" s="5"/>
      <c r="MUF1073" s="5"/>
      <c r="MUG1073" s="5"/>
      <c r="MUH1073" s="5"/>
      <c r="MUI1073" s="5"/>
      <c r="MUJ1073" s="5"/>
      <c r="MUK1073" s="5"/>
      <c r="MUL1073" s="5"/>
      <c r="MUM1073" s="5"/>
      <c r="MUN1073" s="5"/>
      <c r="MUO1073" s="5"/>
      <c r="MUP1073" s="5"/>
      <c r="MUQ1073" s="5"/>
      <c r="MUR1073" s="5"/>
      <c r="MUS1073" s="5"/>
      <c r="MUT1073" s="5"/>
      <c r="MUU1073" s="5"/>
      <c r="MUV1073" s="5"/>
      <c r="MUW1073" s="5"/>
      <c r="MUX1073" s="5"/>
      <c r="MUY1073" s="5"/>
      <c r="MUZ1073" s="5"/>
      <c r="MVA1073" s="5"/>
      <c r="MVB1073" s="5"/>
      <c r="MVC1073" s="5"/>
      <c r="MVD1073" s="5"/>
      <c r="MVE1073" s="5"/>
      <c r="MVF1073" s="5"/>
      <c r="MVG1073" s="5"/>
      <c r="MVH1073" s="5"/>
      <c r="MVI1073" s="5"/>
      <c r="MVJ1073" s="5"/>
      <c r="MVK1073" s="5"/>
      <c r="MVL1073" s="5"/>
      <c r="MVM1073" s="5"/>
      <c r="MVN1073" s="5"/>
      <c r="MVO1073" s="5"/>
      <c r="MVP1073" s="5"/>
      <c r="MVQ1073" s="5"/>
      <c r="MVR1073" s="5"/>
      <c r="MVS1073" s="5"/>
      <c r="MVT1073" s="5"/>
      <c r="MVU1073" s="5"/>
      <c r="MVV1073" s="5"/>
      <c r="MVW1073" s="5"/>
      <c r="MVX1073" s="5"/>
      <c r="MVY1073" s="5"/>
      <c r="MVZ1073" s="5"/>
      <c r="MWA1073" s="5"/>
      <c r="MWB1073" s="5"/>
      <c r="MWC1073" s="5"/>
      <c r="MWD1073" s="5"/>
      <c r="MWE1073" s="5"/>
      <c r="MWF1073" s="5"/>
      <c r="MWG1073" s="5"/>
      <c r="MWH1073" s="5"/>
      <c r="MWI1073" s="5"/>
      <c r="MWJ1073" s="5"/>
      <c r="MWK1073" s="5"/>
      <c r="MWL1073" s="5"/>
      <c r="MWM1073" s="5"/>
      <c r="MWN1073" s="5"/>
      <c r="MWO1073" s="5"/>
      <c r="MWP1073" s="5"/>
      <c r="MWQ1073" s="5"/>
      <c r="MWR1073" s="5"/>
      <c r="MWS1073" s="5"/>
      <c r="MWT1073" s="5"/>
      <c r="MWU1073" s="5"/>
      <c r="MWV1073" s="5"/>
      <c r="MWW1073" s="5"/>
      <c r="MWX1073" s="5"/>
      <c r="MWY1073" s="5"/>
      <c r="MWZ1073" s="5"/>
      <c r="MXA1073" s="5"/>
      <c r="MXB1073" s="5"/>
      <c r="MXC1073" s="5"/>
      <c r="MXD1073" s="5"/>
      <c r="MXE1073" s="5"/>
      <c r="MXF1073" s="5"/>
      <c r="MXG1073" s="5"/>
      <c r="MXH1073" s="5"/>
      <c r="MXI1073" s="5"/>
      <c r="MXJ1073" s="5"/>
      <c r="MXK1073" s="5"/>
      <c r="MXL1073" s="5"/>
      <c r="MXM1073" s="5"/>
      <c r="MXN1073" s="5"/>
      <c r="MXO1073" s="5"/>
      <c r="MXP1073" s="5"/>
      <c r="MXQ1073" s="5"/>
      <c r="MXR1073" s="5"/>
      <c r="MXS1073" s="5"/>
      <c r="MXT1073" s="5"/>
      <c r="MXU1073" s="5"/>
      <c r="MXV1073" s="5"/>
      <c r="MXW1073" s="5"/>
      <c r="MXX1073" s="5"/>
      <c r="MXY1073" s="5"/>
      <c r="MXZ1073" s="5"/>
      <c r="MYA1073" s="5"/>
      <c r="MYB1073" s="5"/>
      <c r="MYC1073" s="5"/>
      <c r="MYD1073" s="5"/>
      <c r="MYE1073" s="5"/>
      <c r="MYF1073" s="5"/>
      <c r="MYG1073" s="5"/>
      <c r="MYH1073" s="5"/>
      <c r="MYI1073" s="5"/>
      <c r="MYJ1073" s="5"/>
      <c r="MYK1073" s="5"/>
      <c r="MYL1073" s="5"/>
      <c r="MYM1073" s="5"/>
      <c r="MYN1073" s="5"/>
      <c r="MYO1073" s="5"/>
      <c r="MYP1073" s="5"/>
      <c r="MYQ1073" s="5"/>
      <c r="MYR1073" s="5"/>
      <c r="MYS1073" s="5"/>
      <c r="MYT1073" s="5"/>
      <c r="MYU1073" s="5"/>
      <c r="MYV1073" s="5"/>
      <c r="MYW1073" s="5"/>
      <c r="MYX1073" s="5"/>
      <c r="MYY1073" s="5"/>
      <c r="MYZ1073" s="5"/>
      <c r="MZA1073" s="5"/>
      <c r="MZB1073" s="5"/>
      <c r="MZC1073" s="5"/>
      <c r="MZD1073" s="5"/>
      <c r="MZE1073" s="5"/>
      <c r="MZF1073" s="5"/>
      <c r="MZG1073" s="5"/>
      <c r="MZH1073" s="5"/>
      <c r="MZI1073" s="5"/>
      <c r="MZJ1073" s="5"/>
      <c r="MZK1073" s="5"/>
      <c r="MZL1073" s="5"/>
      <c r="MZM1073" s="5"/>
      <c r="MZN1073" s="5"/>
      <c r="MZO1073" s="5"/>
      <c r="MZP1073" s="5"/>
      <c r="MZQ1073" s="5"/>
      <c r="MZR1073" s="5"/>
      <c r="MZS1073" s="5"/>
      <c r="MZT1073" s="5"/>
      <c r="MZU1073" s="5"/>
      <c r="MZV1073" s="5"/>
      <c r="MZW1073" s="5"/>
      <c r="MZX1073" s="5"/>
      <c r="MZY1073" s="5"/>
      <c r="MZZ1073" s="5"/>
      <c r="NAA1073" s="5"/>
      <c r="NAB1073" s="5"/>
      <c r="NAC1073" s="5"/>
      <c r="NAD1073" s="5"/>
      <c r="NAE1073" s="5"/>
      <c r="NAF1073" s="5"/>
      <c r="NAG1073" s="5"/>
      <c r="NAH1073" s="5"/>
      <c r="NAI1073" s="5"/>
      <c r="NAJ1073" s="5"/>
      <c r="NAK1073" s="5"/>
      <c r="NAL1073" s="5"/>
      <c r="NAM1073" s="5"/>
      <c r="NAN1073" s="5"/>
      <c r="NAO1073" s="5"/>
      <c r="NAP1073" s="5"/>
      <c r="NAQ1073" s="5"/>
      <c r="NAR1073" s="5"/>
      <c r="NAS1073" s="5"/>
      <c r="NAT1073" s="5"/>
      <c r="NAU1073" s="5"/>
      <c r="NAV1073" s="5"/>
      <c r="NAW1073" s="5"/>
      <c r="NAX1073" s="5"/>
      <c r="NAY1073" s="5"/>
      <c r="NAZ1073" s="5"/>
      <c r="NBA1073" s="5"/>
      <c r="NBB1073" s="5"/>
      <c r="NBC1073" s="5"/>
      <c r="NBD1073" s="5"/>
      <c r="NBE1073" s="5"/>
      <c r="NBF1073" s="5"/>
      <c r="NBG1073" s="5"/>
      <c r="NBH1073" s="5"/>
      <c r="NBI1073" s="5"/>
      <c r="NBJ1073" s="5"/>
      <c r="NBK1073" s="5"/>
      <c r="NBL1073" s="5"/>
      <c r="NBM1073" s="5"/>
      <c r="NBN1073" s="5"/>
      <c r="NBO1073" s="5"/>
      <c r="NBP1073" s="5"/>
      <c r="NBQ1073" s="5"/>
      <c r="NBR1073" s="5"/>
      <c r="NBS1073" s="5"/>
      <c r="NBT1073" s="5"/>
      <c r="NBU1073" s="5"/>
      <c r="NBV1073" s="5"/>
      <c r="NBW1073" s="5"/>
      <c r="NBX1073" s="5"/>
      <c r="NBY1073" s="5"/>
      <c r="NBZ1073" s="5"/>
      <c r="NCA1073" s="5"/>
      <c r="NCB1073" s="5"/>
      <c r="NCC1073" s="5"/>
      <c r="NCD1073" s="5"/>
      <c r="NCE1073" s="5"/>
      <c r="NCF1073" s="5"/>
      <c r="NCG1073" s="5"/>
      <c r="NCH1073" s="5"/>
      <c r="NCI1073" s="5"/>
      <c r="NCJ1073" s="5"/>
      <c r="NCK1073" s="5"/>
      <c r="NCL1073" s="5"/>
      <c r="NCM1073" s="5"/>
      <c r="NCN1073" s="5"/>
      <c r="NCO1073" s="5"/>
      <c r="NCP1073" s="5"/>
      <c r="NCQ1073" s="5"/>
      <c r="NCR1073" s="5"/>
      <c r="NCS1073" s="5"/>
      <c r="NCT1073" s="5"/>
      <c r="NCU1073" s="5"/>
      <c r="NCV1073" s="5"/>
      <c r="NCW1073" s="5"/>
      <c r="NCX1073" s="5"/>
      <c r="NCY1073" s="5"/>
      <c r="NCZ1073" s="5"/>
      <c r="NDA1073" s="5"/>
      <c r="NDB1073" s="5"/>
      <c r="NDC1073" s="5"/>
      <c r="NDD1073" s="5"/>
      <c r="NDE1073" s="5"/>
      <c r="NDF1073" s="5"/>
      <c r="NDG1073" s="5"/>
      <c r="NDH1073" s="5"/>
      <c r="NDI1073" s="5"/>
      <c r="NDJ1073" s="5"/>
      <c r="NDK1073" s="5"/>
      <c r="NDL1073" s="5"/>
      <c r="NDM1073" s="5"/>
      <c r="NDN1073" s="5"/>
      <c r="NDO1073" s="5"/>
      <c r="NDP1073" s="5"/>
      <c r="NDQ1073" s="5"/>
      <c r="NDR1073" s="5"/>
      <c r="NDS1073" s="5"/>
      <c r="NDT1073" s="5"/>
      <c r="NDU1073" s="5"/>
      <c r="NDV1073" s="5"/>
      <c r="NDW1073" s="5"/>
      <c r="NDX1073" s="5"/>
      <c r="NDY1073" s="5"/>
      <c r="NDZ1073" s="5"/>
      <c r="NEA1073" s="5"/>
      <c r="NEB1073" s="5"/>
      <c r="NEC1073" s="5"/>
      <c r="NED1073" s="5"/>
      <c r="NEE1073" s="5"/>
      <c r="NEF1073" s="5"/>
      <c r="NEG1073" s="5"/>
      <c r="NEH1073" s="5"/>
      <c r="NEI1073" s="5"/>
      <c r="NEJ1073" s="5"/>
      <c r="NEK1073" s="5"/>
      <c r="NEL1073" s="5"/>
      <c r="NEM1073" s="5"/>
      <c r="NEN1073" s="5"/>
      <c r="NEO1073" s="5"/>
      <c r="NEP1073" s="5"/>
      <c r="NEQ1073" s="5"/>
      <c r="NER1073" s="5"/>
      <c r="NES1073" s="5"/>
      <c r="NET1073" s="5"/>
      <c r="NEU1073" s="5"/>
      <c r="NEV1073" s="5"/>
      <c r="NEW1073" s="5"/>
      <c r="NEX1073" s="5"/>
      <c r="NEY1073" s="5"/>
      <c r="NEZ1073" s="5"/>
      <c r="NFA1073" s="5"/>
      <c r="NFB1073" s="5"/>
      <c r="NFC1073" s="5"/>
      <c r="NFD1073" s="5"/>
      <c r="NFE1073" s="5"/>
      <c r="NFF1073" s="5"/>
      <c r="NFG1073" s="5"/>
      <c r="NFH1073" s="5"/>
      <c r="NFI1073" s="5"/>
      <c r="NFJ1073" s="5"/>
      <c r="NFK1073" s="5"/>
      <c r="NFL1073" s="5"/>
      <c r="NFM1073" s="5"/>
      <c r="NFN1073" s="5"/>
      <c r="NFO1073" s="5"/>
      <c r="NFP1073" s="5"/>
      <c r="NFQ1073" s="5"/>
      <c r="NFR1073" s="5"/>
      <c r="NFS1073" s="5"/>
      <c r="NFT1073" s="5"/>
      <c r="NFU1073" s="5"/>
      <c r="NFV1073" s="5"/>
      <c r="NFW1073" s="5"/>
      <c r="NFX1073" s="5"/>
      <c r="NFY1073" s="5"/>
      <c r="NFZ1073" s="5"/>
      <c r="NGA1073" s="5"/>
      <c r="NGB1073" s="5"/>
      <c r="NGC1073" s="5"/>
      <c r="NGD1073" s="5"/>
      <c r="NGE1073" s="5"/>
      <c r="NGF1073" s="5"/>
      <c r="NGG1073" s="5"/>
      <c r="NGH1073" s="5"/>
      <c r="NGI1073" s="5"/>
      <c r="NGJ1073" s="5"/>
      <c r="NGK1073" s="5"/>
      <c r="NGL1073" s="5"/>
      <c r="NGM1073" s="5"/>
      <c r="NGN1073" s="5"/>
      <c r="NGO1073" s="5"/>
      <c r="NGP1073" s="5"/>
      <c r="NGQ1073" s="5"/>
      <c r="NGR1073" s="5"/>
      <c r="NGS1073" s="5"/>
      <c r="NGT1073" s="5"/>
      <c r="NGU1073" s="5"/>
      <c r="NGV1073" s="5"/>
      <c r="NGW1073" s="5"/>
      <c r="NGX1073" s="5"/>
      <c r="NGY1073" s="5"/>
      <c r="NGZ1073" s="5"/>
      <c r="NHA1073" s="5"/>
      <c r="NHB1073" s="5"/>
      <c r="NHC1073" s="5"/>
      <c r="NHD1073" s="5"/>
      <c r="NHE1073" s="5"/>
      <c r="NHF1073" s="5"/>
      <c r="NHG1073" s="5"/>
      <c r="NHH1073" s="5"/>
      <c r="NHI1073" s="5"/>
      <c r="NHJ1073" s="5"/>
      <c r="NHK1073" s="5"/>
      <c r="NHL1073" s="5"/>
      <c r="NHM1073" s="5"/>
      <c r="NHN1073" s="5"/>
      <c r="NHO1073" s="5"/>
      <c r="NHP1073" s="5"/>
      <c r="NHQ1073" s="5"/>
      <c r="NHR1073" s="5"/>
      <c r="NHS1073" s="5"/>
      <c r="NHT1073" s="5"/>
      <c r="NHU1073" s="5"/>
      <c r="NHV1073" s="5"/>
      <c r="NHW1073" s="5"/>
      <c r="NHX1073" s="5"/>
      <c r="NHY1073" s="5"/>
      <c r="NHZ1073" s="5"/>
      <c r="NIA1073" s="5"/>
      <c r="NIB1073" s="5"/>
      <c r="NIC1073" s="5"/>
      <c r="NID1073" s="5"/>
      <c r="NIE1073" s="5"/>
      <c r="NIF1073" s="5"/>
      <c r="NIG1073" s="5"/>
      <c r="NIH1073" s="5"/>
      <c r="NII1073" s="5"/>
      <c r="NIJ1073" s="5"/>
      <c r="NIK1073" s="5"/>
      <c r="NIL1073" s="5"/>
      <c r="NIM1073" s="5"/>
      <c r="NIN1073" s="5"/>
      <c r="NIO1073" s="5"/>
      <c r="NIP1073" s="5"/>
      <c r="NIQ1073" s="5"/>
      <c r="NIR1073" s="5"/>
      <c r="NIS1073" s="5"/>
      <c r="NIT1073" s="5"/>
      <c r="NIU1073" s="5"/>
      <c r="NIV1073" s="5"/>
      <c r="NIW1073" s="5"/>
      <c r="NIX1073" s="5"/>
      <c r="NIY1073" s="5"/>
      <c r="NIZ1073" s="5"/>
      <c r="NJA1073" s="5"/>
      <c r="NJB1073" s="5"/>
      <c r="NJC1073" s="5"/>
      <c r="NJD1073" s="5"/>
      <c r="NJE1073" s="5"/>
      <c r="NJF1073" s="5"/>
      <c r="NJG1073" s="5"/>
      <c r="NJH1073" s="5"/>
      <c r="NJI1073" s="5"/>
      <c r="NJJ1073" s="5"/>
      <c r="NJK1073" s="5"/>
      <c r="NJL1073" s="5"/>
      <c r="NJM1073" s="5"/>
      <c r="NJN1073" s="5"/>
      <c r="NJO1073" s="5"/>
      <c r="NJP1073" s="5"/>
      <c r="NJQ1073" s="5"/>
      <c r="NJR1073" s="5"/>
      <c r="NJS1073" s="5"/>
      <c r="NJT1073" s="5"/>
      <c r="NJU1073" s="5"/>
      <c r="NJV1073" s="5"/>
      <c r="NJW1073" s="5"/>
      <c r="NJX1073" s="5"/>
      <c r="NJY1073" s="5"/>
      <c r="NJZ1073" s="5"/>
      <c r="NKA1073" s="5"/>
      <c r="NKB1073" s="5"/>
      <c r="NKC1073" s="5"/>
      <c r="NKD1073" s="5"/>
      <c r="NKE1073" s="5"/>
      <c r="NKF1073" s="5"/>
      <c r="NKG1073" s="5"/>
      <c r="NKH1073" s="5"/>
      <c r="NKI1073" s="5"/>
      <c r="NKJ1073" s="5"/>
      <c r="NKK1073" s="5"/>
      <c r="NKL1073" s="5"/>
      <c r="NKM1073" s="5"/>
      <c r="NKN1073" s="5"/>
      <c r="NKO1073" s="5"/>
      <c r="NKP1073" s="5"/>
      <c r="NKQ1073" s="5"/>
      <c r="NKR1073" s="5"/>
      <c r="NKS1073" s="5"/>
      <c r="NKT1073" s="5"/>
      <c r="NKU1073" s="5"/>
      <c r="NKV1073" s="5"/>
      <c r="NKW1073" s="5"/>
      <c r="NKX1073" s="5"/>
      <c r="NKY1073" s="5"/>
      <c r="NKZ1073" s="5"/>
      <c r="NLA1073" s="5"/>
      <c r="NLB1073" s="5"/>
      <c r="NLC1073" s="5"/>
      <c r="NLD1073" s="5"/>
      <c r="NLE1073" s="5"/>
      <c r="NLF1073" s="5"/>
      <c r="NLG1073" s="5"/>
      <c r="NLH1073" s="5"/>
      <c r="NLI1073" s="5"/>
      <c r="NLJ1073" s="5"/>
      <c r="NLK1073" s="5"/>
      <c r="NLL1073" s="5"/>
      <c r="NLM1073" s="5"/>
      <c r="NLN1073" s="5"/>
      <c r="NLO1073" s="5"/>
      <c r="NLP1073" s="5"/>
      <c r="NLQ1073" s="5"/>
      <c r="NLR1073" s="5"/>
      <c r="NLS1073" s="5"/>
      <c r="NLT1073" s="5"/>
      <c r="NLU1073" s="5"/>
      <c r="NLV1073" s="5"/>
      <c r="NLW1073" s="5"/>
      <c r="NLX1073" s="5"/>
      <c r="NLY1073" s="5"/>
      <c r="NLZ1073" s="5"/>
      <c r="NMA1073" s="5"/>
      <c r="NMB1073" s="5"/>
      <c r="NMC1073" s="5"/>
      <c r="NMD1073" s="5"/>
      <c r="NME1073" s="5"/>
      <c r="NMF1073" s="5"/>
      <c r="NMG1073" s="5"/>
      <c r="NMH1073" s="5"/>
      <c r="NMI1073" s="5"/>
      <c r="NMJ1073" s="5"/>
      <c r="NMK1073" s="5"/>
      <c r="NML1073" s="5"/>
      <c r="NMM1073" s="5"/>
      <c r="NMN1073" s="5"/>
      <c r="NMO1073" s="5"/>
      <c r="NMP1073" s="5"/>
      <c r="NMQ1073" s="5"/>
      <c r="NMR1073" s="5"/>
      <c r="NMS1073" s="5"/>
      <c r="NMT1073" s="5"/>
      <c r="NMU1073" s="5"/>
      <c r="NMV1073" s="5"/>
      <c r="NMW1073" s="5"/>
      <c r="NMX1073" s="5"/>
      <c r="NMY1073" s="5"/>
      <c r="NMZ1073" s="5"/>
      <c r="NNA1073" s="5"/>
      <c r="NNB1073" s="5"/>
      <c r="NNC1073" s="5"/>
      <c r="NND1073" s="5"/>
      <c r="NNE1073" s="5"/>
      <c r="NNF1073" s="5"/>
      <c r="NNG1073" s="5"/>
      <c r="NNH1073" s="5"/>
      <c r="NNI1073" s="5"/>
      <c r="NNJ1073" s="5"/>
      <c r="NNK1073" s="5"/>
      <c r="NNL1073" s="5"/>
      <c r="NNM1073" s="5"/>
      <c r="NNN1073" s="5"/>
      <c r="NNO1073" s="5"/>
      <c r="NNP1073" s="5"/>
      <c r="NNQ1073" s="5"/>
      <c r="NNR1073" s="5"/>
      <c r="NNS1073" s="5"/>
      <c r="NNT1073" s="5"/>
      <c r="NNU1073" s="5"/>
      <c r="NNV1073" s="5"/>
      <c r="NNW1073" s="5"/>
      <c r="NNX1073" s="5"/>
      <c r="NNY1073" s="5"/>
      <c r="NNZ1073" s="5"/>
      <c r="NOA1073" s="5"/>
      <c r="NOB1073" s="5"/>
      <c r="NOC1073" s="5"/>
      <c r="NOD1073" s="5"/>
      <c r="NOE1073" s="5"/>
      <c r="NOF1073" s="5"/>
      <c r="NOG1073" s="5"/>
      <c r="NOH1073" s="5"/>
      <c r="NOI1073" s="5"/>
      <c r="NOJ1073" s="5"/>
      <c r="NOK1073" s="5"/>
      <c r="NOL1073" s="5"/>
      <c r="NOM1073" s="5"/>
      <c r="NON1073" s="5"/>
      <c r="NOO1073" s="5"/>
      <c r="NOP1073" s="5"/>
      <c r="NOQ1073" s="5"/>
      <c r="NOR1073" s="5"/>
      <c r="NOS1073" s="5"/>
      <c r="NOT1073" s="5"/>
      <c r="NOU1073" s="5"/>
      <c r="NOV1073" s="5"/>
      <c r="NOW1073" s="5"/>
      <c r="NOX1073" s="5"/>
      <c r="NOY1073" s="5"/>
      <c r="NOZ1073" s="5"/>
      <c r="NPA1073" s="5"/>
      <c r="NPB1073" s="5"/>
      <c r="NPC1073" s="5"/>
      <c r="NPD1073" s="5"/>
      <c r="NPE1073" s="5"/>
      <c r="NPF1073" s="5"/>
      <c r="NPG1073" s="5"/>
      <c r="NPH1073" s="5"/>
      <c r="NPI1073" s="5"/>
      <c r="NPJ1073" s="5"/>
      <c r="NPK1073" s="5"/>
      <c r="NPL1073" s="5"/>
      <c r="NPM1073" s="5"/>
      <c r="NPN1073" s="5"/>
      <c r="NPO1073" s="5"/>
      <c r="NPP1073" s="5"/>
      <c r="NPQ1073" s="5"/>
      <c r="NPR1073" s="5"/>
      <c r="NPS1073" s="5"/>
      <c r="NPT1073" s="5"/>
      <c r="NPU1073" s="5"/>
      <c r="NPV1073" s="5"/>
      <c r="NPW1073" s="5"/>
      <c r="NPX1073" s="5"/>
      <c r="NPY1073" s="5"/>
      <c r="NPZ1073" s="5"/>
      <c r="NQA1073" s="5"/>
      <c r="NQB1073" s="5"/>
      <c r="NQC1073" s="5"/>
      <c r="NQD1073" s="5"/>
      <c r="NQE1073" s="5"/>
      <c r="NQF1073" s="5"/>
      <c r="NQG1073" s="5"/>
      <c r="NQH1073" s="5"/>
      <c r="NQI1073" s="5"/>
      <c r="NQJ1073" s="5"/>
      <c r="NQK1073" s="5"/>
      <c r="NQL1073" s="5"/>
      <c r="NQM1073" s="5"/>
      <c r="NQN1073" s="5"/>
      <c r="NQO1073" s="5"/>
      <c r="NQP1073" s="5"/>
      <c r="NQQ1073" s="5"/>
      <c r="NQR1073" s="5"/>
      <c r="NQS1073" s="5"/>
      <c r="NQT1073" s="5"/>
      <c r="NQU1073" s="5"/>
      <c r="NQV1073" s="5"/>
      <c r="NQW1073" s="5"/>
      <c r="NQX1073" s="5"/>
      <c r="NQY1073" s="5"/>
      <c r="NQZ1073" s="5"/>
      <c r="NRA1073" s="5"/>
      <c r="NRB1073" s="5"/>
      <c r="NRC1073" s="5"/>
      <c r="NRD1073" s="5"/>
      <c r="NRE1073" s="5"/>
      <c r="NRF1073" s="5"/>
      <c r="NRG1073" s="5"/>
      <c r="NRH1073" s="5"/>
      <c r="NRI1073" s="5"/>
      <c r="NRJ1073" s="5"/>
      <c r="NRK1073" s="5"/>
      <c r="NRL1073" s="5"/>
      <c r="NRM1073" s="5"/>
      <c r="NRN1073" s="5"/>
      <c r="NRO1073" s="5"/>
      <c r="NRP1073" s="5"/>
      <c r="NRQ1073" s="5"/>
      <c r="NRR1073" s="5"/>
      <c r="NRS1073" s="5"/>
      <c r="NRT1073" s="5"/>
      <c r="NRU1073" s="5"/>
      <c r="NRV1073" s="5"/>
      <c r="NRW1073" s="5"/>
      <c r="NRX1073" s="5"/>
      <c r="NRY1073" s="5"/>
      <c r="NRZ1073" s="5"/>
      <c r="NSA1073" s="5"/>
      <c r="NSB1073" s="5"/>
      <c r="NSC1073" s="5"/>
      <c r="NSD1073" s="5"/>
      <c r="NSE1073" s="5"/>
      <c r="NSF1073" s="5"/>
      <c r="NSG1073" s="5"/>
      <c r="NSH1073" s="5"/>
      <c r="NSI1073" s="5"/>
      <c r="NSJ1073" s="5"/>
      <c r="NSK1073" s="5"/>
      <c r="NSL1073" s="5"/>
      <c r="NSM1073" s="5"/>
      <c r="NSN1073" s="5"/>
      <c r="NSO1073" s="5"/>
      <c r="NSP1073" s="5"/>
      <c r="NSQ1073" s="5"/>
      <c r="NSR1073" s="5"/>
      <c r="NSS1073" s="5"/>
      <c r="NST1073" s="5"/>
      <c r="NSU1073" s="5"/>
      <c r="NSV1073" s="5"/>
      <c r="NSW1073" s="5"/>
      <c r="NSX1073" s="5"/>
      <c r="NSY1073" s="5"/>
      <c r="NSZ1073" s="5"/>
      <c r="NTA1073" s="5"/>
      <c r="NTB1073" s="5"/>
      <c r="NTC1073" s="5"/>
      <c r="NTD1073" s="5"/>
      <c r="NTE1073" s="5"/>
      <c r="NTF1073" s="5"/>
      <c r="NTG1073" s="5"/>
      <c r="NTH1073" s="5"/>
      <c r="NTI1073" s="5"/>
      <c r="NTJ1073" s="5"/>
      <c r="NTK1073" s="5"/>
      <c r="NTL1073" s="5"/>
      <c r="NTM1073" s="5"/>
      <c r="NTN1073" s="5"/>
      <c r="NTO1073" s="5"/>
      <c r="NTP1073" s="5"/>
      <c r="NTQ1073" s="5"/>
      <c r="NTR1073" s="5"/>
      <c r="NTS1073" s="5"/>
      <c r="NTT1073" s="5"/>
      <c r="NTU1073" s="5"/>
      <c r="NTV1073" s="5"/>
      <c r="NTW1073" s="5"/>
      <c r="NTX1073" s="5"/>
      <c r="NTY1073" s="5"/>
      <c r="NTZ1073" s="5"/>
      <c r="NUA1073" s="5"/>
      <c r="NUB1073" s="5"/>
      <c r="NUC1073" s="5"/>
      <c r="NUD1073" s="5"/>
      <c r="NUE1073" s="5"/>
      <c r="NUF1073" s="5"/>
      <c r="NUG1073" s="5"/>
      <c r="NUH1073" s="5"/>
      <c r="NUI1073" s="5"/>
      <c r="NUJ1073" s="5"/>
      <c r="NUK1073" s="5"/>
      <c r="NUL1073" s="5"/>
      <c r="NUM1073" s="5"/>
      <c r="NUN1073" s="5"/>
      <c r="NUO1073" s="5"/>
      <c r="NUP1073" s="5"/>
      <c r="NUQ1073" s="5"/>
      <c r="NUR1073" s="5"/>
      <c r="NUS1073" s="5"/>
      <c r="NUT1073" s="5"/>
      <c r="NUU1073" s="5"/>
      <c r="NUV1073" s="5"/>
      <c r="NUW1073" s="5"/>
      <c r="NUX1073" s="5"/>
      <c r="NUY1073" s="5"/>
      <c r="NUZ1073" s="5"/>
      <c r="NVA1073" s="5"/>
      <c r="NVB1073" s="5"/>
      <c r="NVC1073" s="5"/>
      <c r="NVD1073" s="5"/>
      <c r="NVE1073" s="5"/>
      <c r="NVF1073" s="5"/>
      <c r="NVG1073" s="5"/>
      <c r="NVH1073" s="5"/>
      <c r="NVI1073" s="5"/>
      <c r="NVJ1073" s="5"/>
      <c r="NVK1073" s="5"/>
      <c r="NVL1073" s="5"/>
      <c r="NVM1073" s="5"/>
      <c r="NVN1073" s="5"/>
      <c r="NVO1073" s="5"/>
      <c r="NVP1073" s="5"/>
      <c r="NVQ1073" s="5"/>
      <c r="NVR1073" s="5"/>
      <c r="NVS1073" s="5"/>
      <c r="NVT1073" s="5"/>
      <c r="NVU1073" s="5"/>
      <c r="NVV1073" s="5"/>
      <c r="NVW1073" s="5"/>
      <c r="NVX1073" s="5"/>
      <c r="NVY1073" s="5"/>
      <c r="NVZ1073" s="5"/>
      <c r="NWA1073" s="5"/>
      <c r="NWB1073" s="5"/>
      <c r="NWC1073" s="5"/>
      <c r="NWD1073" s="5"/>
      <c r="NWE1073" s="5"/>
      <c r="NWF1073" s="5"/>
      <c r="NWG1073" s="5"/>
      <c r="NWH1073" s="5"/>
      <c r="NWI1073" s="5"/>
      <c r="NWJ1073" s="5"/>
      <c r="NWK1073" s="5"/>
      <c r="NWL1073" s="5"/>
      <c r="NWM1073" s="5"/>
      <c r="NWN1073" s="5"/>
      <c r="NWO1073" s="5"/>
      <c r="NWP1073" s="5"/>
      <c r="NWQ1073" s="5"/>
      <c r="NWR1073" s="5"/>
      <c r="NWS1073" s="5"/>
      <c r="NWT1073" s="5"/>
      <c r="NWU1073" s="5"/>
      <c r="NWV1073" s="5"/>
      <c r="NWW1073" s="5"/>
      <c r="NWX1073" s="5"/>
      <c r="NWY1073" s="5"/>
      <c r="NWZ1073" s="5"/>
      <c r="NXA1073" s="5"/>
      <c r="NXB1073" s="5"/>
      <c r="NXC1073" s="5"/>
      <c r="NXD1073" s="5"/>
      <c r="NXE1073" s="5"/>
      <c r="NXF1073" s="5"/>
      <c r="NXG1073" s="5"/>
      <c r="NXH1073" s="5"/>
      <c r="NXI1073" s="5"/>
      <c r="NXJ1073" s="5"/>
      <c r="NXK1073" s="5"/>
      <c r="NXL1073" s="5"/>
      <c r="NXM1073" s="5"/>
      <c r="NXN1073" s="5"/>
      <c r="NXO1073" s="5"/>
      <c r="NXP1073" s="5"/>
      <c r="NXQ1073" s="5"/>
      <c r="NXR1073" s="5"/>
      <c r="NXS1073" s="5"/>
      <c r="NXT1073" s="5"/>
      <c r="NXU1073" s="5"/>
      <c r="NXV1073" s="5"/>
      <c r="NXW1073" s="5"/>
      <c r="NXX1073" s="5"/>
      <c r="NXY1073" s="5"/>
      <c r="NXZ1073" s="5"/>
      <c r="NYA1073" s="5"/>
      <c r="NYB1073" s="5"/>
      <c r="NYC1073" s="5"/>
      <c r="NYD1073" s="5"/>
      <c r="NYE1073" s="5"/>
      <c r="NYF1073" s="5"/>
      <c r="NYG1073" s="5"/>
      <c r="NYH1073" s="5"/>
      <c r="NYI1073" s="5"/>
      <c r="NYJ1073" s="5"/>
      <c r="NYK1073" s="5"/>
      <c r="NYL1073" s="5"/>
      <c r="NYM1073" s="5"/>
      <c r="NYN1073" s="5"/>
      <c r="NYO1073" s="5"/>
      <c r="NYP1073" s="5"/>
      <c r="NYQ1073" s="5"/>
      <c r="NYR1073" s="5"/>
      <c r="NYS1073" s="5"/>
      <c r="NYT1073" s="5"/>
      <c r="NYU1073" s="5"/>
      <c r="NYV1073" s="5"/>
      <c r="NYW1073" s="5"/>
      <c r="NYX1073" s="5"/>
      <c r="NYY1073" s="5"/>
      <c r="NYZ1073" s="5"/>
      <c r="NZA1073" s="5"/>
      <c r="NZB1073" s="5"/>
      <c r="NZC1073" s="5"/>
      <c r="NZD1073" s="5"/>
      <c r="NZE1073" s="5"/>
      <c r="NZF1073" s="5"/>
      <c r="NZG1073" s="5"/>
      <c r="NZH1073" s="5"/>
      <c r="NZI1073" s="5"/>
      <c r="NZJ1073" s="5"/>
      <c r="NZK1073" s="5"/>
      <c r="NZL1073" s="5"/>
      <c r="NZM1073" s="5"/>
      <c r="NZN1073" s="5"/>
      <c r="NZO1073" s="5"/>
      <c r="NZP1073" s="5"/>
      <c r="NZQ1073" s="5"/>
      <c r="NZR1073" s="5"/>
      <c r="NZS1073" s="5"/>
      <c r="NZT1073" s="5"/>
      <c r="NZU1073" s="5"/>
      <c r="NZV1073" s="5"/>
      <c r="NZW1073" s="5"/>
      <c r="NZX1073" s="5"/>
      <c r="NZY1073" s="5"/>
      <c r="NZZ1073" s="5"/>
      <c r="OAA1073" s="5"/>
      <c r="OAB1073" s="5"/>
      <c r="OAC1073" s="5"/>
      <c r="OAD1073" s="5"/>
      <c r="OAE1073" s="5"/>
      <c r="OAF1073" s="5"/>
      <c r="OAG1073" s="5"/>
      <c r="OAH1073" s="5"/>
      <c r="OAI1073" s="5"/>
      <c r="OAJ1073" s="5"/>
      <c r="OAK1073" s="5"/>
      <c r="OAL1073" s="5"/>
      <c r="OAM1073" s="5"/>
      <c r="OAN1073" s="5"/>
      <c r="OAO1073" s="5"/>
      <c r="OAP1073" s="5"/>
      <c r="OAQ1073" s="5"/>
      <c r="OAR1073" s="5"/>
      <c r="OAS1073" s="5"/>
      <c r="OAT1073" s="5"/>
      <c r="OAU1073" s="5"/>
      <c r="OAV1073" s="5"/>
      <c r="OAW1073" s="5"/>
      <c r="OAX1073" s="5"/>
      <c r="OAY1073" s="5"/>
      <c r="OAZ1073" s="5"/>
      <c r="OBA1073" s="5"/>
      <c r="OBB1073" s="5"/>
      <c r="OBC1073" s="5"/>
      <c r="OBD1073" s="5"/>
      <c r="OBE1073" s="5"/>
      <c r="OBF1073" s="5"/>
      <c r="OBG1073" s="5"/>
      <c r="OBH1073" s="5"/>
      <c r="OBI1073" s="5"/>
      <c r="OBJ1073" s="5"/>
      <c r="OBK1073" s="5"/>
      <c r="OBL1073" s="5"/>
      <c r="OBM1073" s="5"/>
      <c r="OBN1073" s="5"/>
      <c r="OBO1073" s="5"/>
      <c r="OBP1073" s="5"/>
      <c r="OBQ1073" s="5"/>
      <c r="OBR1073" s="5"/>
      <c r="OBS1073" s="5"/>
      <c r="OBT1073" s="5"/>
      <c r="OBU1073" s="5"/>
      <c r="OBV1073" s="5"/>
      <c r="OBW1073" s="5"/>
      <c r="OBX1073" s="5"/>
      <c r="OBY1073" s="5"/>
      <c r="OBZ1073" s="5"/>
      <c r="OCA1073" s="5"/>
      <c r="OCB1073" s="5"/>
      <c r="OCC1073" s="5"/>
      <c r="OCD1073" s="5"/>
      <c r="OCE1073" s="5"/>
      <c r="OCF1073" s="5"/>
      <c r="OCG1073" s="5"/>
      <c r="OCH1073" s="5"/>
      <c r="OCI1073" s="5"/>
      <c r="OCJ1073" s="5"/>
      <c r="OCK1073" s="5"/>
      <c r="OCL1073" s="5"/>
      <c r="OCM1073" s="5"/>
      <c r="OCN1073" s="5"/>
      <c r="OCO1073" s="5"/>
      <c r="OCP1073" s="5"/>
      <c r="OCQ1073" s="5"/>
      <c r="OCR1073" s="5"/>
      <c r="OCS1073" s="5"/>
      <c r="OCT1073" s="5"/>
      <c r="OCU1073" s="5"/>
      <c r="OCV1073" s="5"/>
      <c r="OCW1073" s="5"/>
      <c r="OCX1073" s="5"/>
      <c r="OCY1073" s="5"/>
      <c r="OCZ1073" s="5"/>
      <c r="ODA1073" s="5"/>
      <c r="ODB1073" s="5"/>
      <c r="ODC1073" s="5"/>
      <c r="ODD1073" s="5"/>
      <c r="ODE1073" s="5"/>
      <c r="ODF1073" s="5"/>
      <c r="ODG1073" s="5"/>
      <c r="ODH1073" s="5"/>
      <c r="ODI1073" s="5"/>
      <c r="ODJ1073" s="5"/>
      <c r="ODK1073" s="5"/>
      <c r="ODL1073" s="5"/>
      <c r="ODM1073" s="5"/>
      <c r="ODN1073" s="5"/>
      <c r="ODO1073" s="5"/>
      <c r="ODP1073" s="5"/>
      <c r="ODQ1073" s="5"/>
      <c r="ODR1073" s="5"/>
      <c r="ODS1073" s="5"/>
      <c r="ODT1073" s="5"/>
      <c r="ODU1073" s="5"/>
      <c r="ODV1073" s="5"/>
      <c r="ODW1073" s="5"/>
      <c r="ODX1073" s="5"/>
      <c r="ODY1073" s="5"/>
      <c r="ODZ1073" s="5"/>
      <c r="OEA1073" s="5"/>
      <c r="OEB1073" s="5"/>
      <c r="OEC1073" s="5"/>
      <c r="OED1073" s="5"/>
      <c r="OEE1073" s="5"/>
      <c r="OEF1073" s="5"/>
      <c r="OEG1073" s="5"/>
      <c r="OEH1073" s="5"/>
      <c r="OEI1073" s="5"/>
      <c r="OEJ1073" s="5"/>
      <c r="OEK1073" s="5"/>
      <c r="OEL1073" s="5"/>
      <c r="OEM1073" s="5"/>
      <c r="OEN1073" s="5"/>
      <c r="OEO1073" s="5"/>
      <c r="OEP1073" s="5"/>
      <c r="OEQ1073" s="5"/>
      <c r="OER1073" s="5"/>
      <c r="OES1073" s="5"/>
      <c r="OET1073" s="5"/>
      <c r="OEU1073" s="5"/>
      <c r="OEV1073" s="5"/>
      <c r="OEW1073" s="5"/>
      <c r="OEX1073" s="5"/>
      <c r="OEY1073" s="5"/>
      <c r="OEZ1073" s="5"/>
      <c r="OFA1073" s="5"/>
      <c r="OFB1073" s="5"/>
      <c r="OFC1073" s="5"/>
      <c r="OFD1073" s="5"/>
      <c r="OFE1073" s="5"/>
      <c r="OFF1073" s="5"/>
      <c r="OFG1073" s="5"/>
      <c r="OFH1073" s="5"/>
      <c r="OFI1073" s="5"/>
      <c r="OFJ1073" s="5"/>
      <c r="OFK1073" s="5"/>
      <c r="OFL1073" s="5"/>
      <c r="OFM1073" s="5"/>
      <c r="OFN1073" s="5"/>
      <c r="OFO1073" s="5"/>
      <c r="OFP1073" s="5"/>
      <c r="OFQ1073" s="5"/>
      <c r="OFR1073" s="5"/>
      <c r="OFS1073" s="5"/>
      <c r="OFT1073" s="5"/>
      <c r="OFU1073" s="5"/>
      <c r="OFV1073" s="5"/>
      <c r="OFW1073" s="5"/>
      <c r="OFX1073" s="5"/>
      <c r="OFY1073" s="5"/>
      <c r="OFZ1073" s="5"/>
      <c r="OGA1073" s="5"/>
      <c r="OGB1073" s="5"/>
      <c r="OGC1073" s="5"/>
      <c r="OGD1073" s="5"/>
      <c r="OGE1073" s="5"/>
      <c r="OGF1073" s="5"/>
      <c r="OGG1073" s="5"/>
      <c r="OGH1073" s="5"/>
      <c r="OGI1073" s="5"/>
      <c r="OGJ1073" s="5"/>
      <c r="OGK1073" s="5"/>
      <c r="OGL1073" s="5"/>
      <c r="OGM1073" s="5"/>
      <c r="OGN1073" s="5"/>
      <c r="OGO1073" s="5"/>
      <c r="OGP1073" s="5"/>
      <c r="OGQ1073" s="5"/>
      <c r="OGR1073" s="5"/>
      <c r="OGS1073" s="5"/>
      <c r="OGT1073" s="5"/>
      <c r="OGU1073" s="5"/>
      <c r="OGV1073" s="5"/>
      <c r="OGW1073" s="5"/>
      <c r="OGX1073" s="5"/>
      <c r="OGY1073" s="5"/>
      <c r="OGZ1073" s="5"/>
      <c r="OHA1073" s="5"/>
      <c r="OHB1073" s="5"/>
      <c r="OHC1073" s="5"/>
      <c r="OHD1073" s="5"/>
      <c r="OHE1073" s="5"/>
      <c r="OHF1073" s="5"/>
      <c r="OHG1073" s="5"/>
      <c r="OHH1073" s="5"/>
      <c r="OHI1073" s="5"/>
      <c r="OHJ1073" s="5"/>
      <c r="OHK1073" s="5"/>
      <c r="OHL1073" s="5"/>
      <c r="OHM1073" s="5"/>
      <c r="OHN1073" s="5"/>
      <c r="OHO1073" s="5"/>
      <c r="OHP1073" s="5"/>
      <c r="OHQ1073" s="5"/>
      <c r="OHR1073" s="5"/>
      <c r="OHS1073" s="5"/>
      <c r="OHT1073" s="5"/>
      <c r="OHU1073" s="5"/>
      <c r="OHV1073" s="5"/>
      <c r="OHW1073" s="5"/>
      <c r="OHX1073" s="5"/>
      <c r="OHY1073" s="5"/>
      <c r="OHZ1073" s="5"/>
      <c r="OIA1073" s="5"/>
      <c r="OIB1073" s="5"/>
      <c r="OIC1073" s="5"/>
      <c r="OID1073" s="5"/>
      <c r="OIE1073" s="5"/>
      <c r="OIF1073" s="5"/>
      <c r="OIG1073" s="5"/>
      <c r="OIH1073" s="5"/>
      <c r="OII1073" s="5"/>
      <c r="OIJ1073" s="5"/>
      <c r="OIK1073" s="5"/>
      <c r="OIL1073" s="5"/>
      <c r="OIM1073" s="5"/>
      <c r="OIN1073" s="5"/>
      <c r="OIO1073" s="5"/>
      <c r="OIP1073" s="5"/>
      <c r="OIQ1073" s="5"/>
      <c r="OIR1073" s="5"/>
      <c r="OIS1073" s="5"/>
      <c r="OIT1073" s="5"/>
      <c r="OIU1073" s="5"/>
      <c r="OIV1073" s="5"/>
      <c r="OIW1073" s="5"/>
      <c r="OIX1073" s="5"/>
      <c r="OIY1073" s="5"/>
      <c r="OIZ1073" s="5"/>
      <c r="OJA1073" s="5"/>
      <c r="OJB1073" s="5"/>
      <c r="OJC1073" s="5"/>
      <c r="OJD1073" s="5"/>
      <c r="OJE1073" s="5"/>
      <c r="OJF1073" s="5"/>
      <c r="OJG1073" s="5"/>
      <c r="OJH1073" s="5"/>
      <c r="OJI1073" s="5"/>
      <c r="OJJ1073" s="5"/>
      <c r="OJK1073" s="5"/>
      <c r="OJL1073" s="5"/>
      <c r="OJM1073" s="5"/>
      <c r="OJN1073" s="5"/>
      <c r="OJO1073" s="5"/>
      <c r="OJP1073" s="5"/>
      <c r="OJQ1073" s="5"/>
      <c r="OJR1073" s="5"/>
      <c r="OJS1073" s="5"/>
      <c r="OJT1073" s="5"/>
      <c r="OJU1073" s="5"/>
      <c r="OJV1073" s="5"/>
      <c r="OJW1073" s="5"/>
      <c r="OJX1073" s="5"/>
      <c r="OJY1073" s="5"/>
      <c r="OJZ1073" s="5"/>
      <c r="OKA1073" s="5"/>
      <c r="OKB1073" s="5"/>
      <c r="OKC1073" s="5"/>
      <c r="OKD1073" s="5"/>
      <c r="OKE1073" s="5"/>
      <c r="OKF1073" s="5"/>
      <c r="OKG1073" s="5"/>
      <c r="OKH1073" s="5"/>
      <c r="OKI1073" s="5"/>
      <c r="OKJ1073" s="5"/>
      <c r="OKK1073" s="5"/>
      <c r="OKL1073" s="5"/>
      <c r="OKM1073" s="5"/>
      <c r="OKN1073" s="5"/>
      <c r="OKO1073" s="5"/>
      <c r="OKP1073" s="5"/>
      <c r="OKQ1073" s="5"/>
      <c r="OKR1073" s="5"/>
      <c r="OKS1073" s="5"/>
      <c r="OKT1073" s="5"/>
      <c r="OKU1073" s="5"/>
      <c r="OKV1073" s="5"/>
      <c r="OKW1073" s="5"/>
      <c r="OKX1073" s="5"/>
      <c r="OKY1073" s="5"/>
      <c r="OKZ1073" s="5"/>
      <c r="OLA1073" s="5"/>
      <c r="OLB1073" s="5"/>
      <c r="OLC1073" s="5"/>
      <c r="OLD1073" s="5"/>
      <c r="OLE1073" s="5"/>
      <c r="OLF1073" s="5"/>
      <c r="OLG1073" s="5"/>
      <c r="OLH1073" s="5"/>
      <c r="OLI1073" s="5"/>
      <c r="OLJ1073" s="5"/>
      <c r="OLK1073" s="5"/>
      <c r="OLL1073" s="5"/>
      <c r="OLM1073" s="5"/>
      <c r="OLN1073" s="5"/>
      <c r="OLO1073" s="5"/>
      <c r="OLP1073" s="5"/>
      <c r="OLQ1073" s="5"/>
      <c r="OLR1073" s="5"/>
      <c r="OLS1073" s="5"/>
      <c r="OLT1073" s="5"/>
      <c r="OLU1073" s="5"/>
      <c r="OLV1073" s="5"/>
      <c r="OLW1073" s="5"/>
      <c r="OLX1073" s="5"/>
      <c r="OLY1073" s="5"/>
      <c r="OLZ1073" s="5"/>
      <c r="OMA1073" s="5"/>
      <c r="OMB1073" s="5"/>
      <c r="OMC1073" s="5"/>
      <c r="OMD1073" s="5"/>
      <c r="OME1073" s="5"/>
      <c r="OMF1073" s="5"/>
      <c r="OMG1073" s="5"/>
      <c r="OMH1073" s="5"/>
      <c r="OMI1073" s="5"/>
      <c r="OMJ1073" s="5"/>
      <c r="OMK1073" s="5"/>
      <c r="OML1073" s="5"/>
      <c r="OMM1073" s="5"/>
      <c r="OMN1073" s="5"/>
      <c r="OMO1073" s="5"/>
      <c r="OMP1073" s="5"/>
      <c r="OMQ1073" s="5"/>
      <c r="OMR1073" s="5"/>
      <c r="OMS1073" s="5"/>
      <c r="OMT1073" s="5"/>
      <c r="OMU1073" s="5"/>
      <c r="OMV1073" s="5"/>
      <c r="OMW1073" s="5"/>
      <c r="OMX1073" s="5"/>
      <c r="OMY1073" s="5"/>
      <c r="OMZ1073" s="5"/>
      <c r="ONA1073" s="5"/>
      <c r="ONB1073" s="5"/>
      <c r="ONC1073" s="5"/>
      <c r="OND1073" s="5"/>
      <c r="ONE1073" s="5"/>
      <c r="ONF1073" s="5"/>
      <c r="ONG1073" s="5"/>
      <c r="ONH1073" s="5"/>
      <c r="ONI1073" s="5"/>
      <c r="ONJ1073" s="5"/>
      <c r="ONK1073" s="5"/>
      <c r="ONL1073" s="5"/>
      <c r="ONM1073" s="5"/>
      <c r="ONN1073" s="5"/>
      <c r="ONO1073" s="5"/>
      <c r="ONP1073" s="5"/>
      <c r="ONQ1073" s="5"/>
      <c r="ONR1073" s="5"/>
      <c r="ONS1073" s="5"/>
      <c r="ONT1073" s="5"/>
      <c r="ONU1073" s="5"/>
      <c r="ONV1073" s="5"/>
      <c r="ONW1073" s="5"/>
      <c r="ONX1073" s="5"/>
      <c r="ONY1073" s="5"/>
      <c r="ONZ1073" s="5"/>
      <c r="OOA1073" s="5"/>
      <c r="OOB1073" s="5"/>
      <c r="OOC1073" s="5"/>
      <c r="OOD1073" s="5"/>
      <c r="OOE1073" s="5"/>
      <c r="OOF1073" s="5"/>
      <c r="OOG1073" s="5"/>
      <c r="OOH1073" s="5"/>
      <c r="OOI1073" s="5"/>
      <c r="OOJ1073" s="5"/>
      <c r="OOK1073" s="5"/>
      <c r="OOL1073" s="5"/>
      <c r="OOM1073" s="5"/>
      <c r="OON1073" s="5"/>
      <c r="OOO1073" s="5"/>
      <c r="OOP1073" s="5"/>
      <c r="OOQ1073" s="5"/>
      <c r="OOR1073" s="5"/>
      <c r="OOS1073" s="5"/>
      <c r="OOT1073" s="5"/>
      <c r="OOU1073" s="5"/>
      <c r="OOV1073" s="5"/>
      <c r="OOW1073" s="5"/>
      <c r="OOX1073" s="5"/>
      <c r="OOY1073" s="5"/>
      <c r="OOZ1073" s="5"/>
      <c r="OPA1073" s="5"/>
      <c r="OPB1073" s="5"/>
      <c r="OPC1073" s="5"/>
      <c r="OPD1073" s="5"/>
      <c r="OPE1073" s="5"/>
      <c r="OPF1073" s="5"/>
      <c r="OPG1073" s="5"/>
      <c r="OPH1073" s="5"/>
      <c r="OPI1073" s="5"/>
      <c r="OPJ1073" s="5"/>
      <c r="OPK1073" s="5"/>
      <c r="OPL1073" s="5"/>
      <c r="OPM1073" s="5"/>
      <c r="OPN1073" s="5"/>
      <c r="OPO1073" s="5"/>
      <c r="OPP1073" s="5"/>
      <c r="OPQ1073" s="5"/>
      <c r="OPR1073" s="5"/>
      <c r="OPS1073" s="5"/>
      <c r="OPT1073" s="5"/>
      <c r="OPU1073" s="5"/>
      <c r="OPV1073" s="5"/>
      <c r="OPW1073" s="5"/>
      <c r="OPX1073" s="5"/>
      <c r="OPY1073" s="5"/>
      <c r="OPZ1073" s="5"/>
      <c r="OQA1073" s="5"/>
      <c r="OQB1073" s="5"/>
      <c r="OQC1073" s="5"/>
      <c r="OQD1073" s="5"/>
      <c r="OQE1073" s="5"/>
      <c r="OQF1073" s="5"/>
      <c r="OQG1073" s="5"/>
      <c r="OQH1073" s="5"/>
      <c r="OQI1073" s="5"/>
      <c r="OQJ1073" s="5"/>
      <c r="OQK1073" s="5"/>
      <c r="OQL1073" s="5"/>
      <c r="OQM1073" s="5"/>
      <c r="OQN1073" s="5"/>
      <c r="OQO1073" s="5"/>
      <c r="OQP1073" s="5"/>
      <c r="OQQ1073" s="5"/>
      <c r="OQR1073" s="5"/>
      <c r="OQS1073" s="5"/>
      <c r="OQT1073" s="5"/>
      <c r="OQU1073" s="5"/>
      <c r="OQV1073" s="5"/>
      <c r="OQW1073" s="5"/>
      <c r="OQX1073" s="5"/>
      <c r="OQY1073" s="5"/>
      <c r="OQZ1073" s="5"/>
      <c r="ORA1073" s="5"/>
      <c r="ORB1073" s="5"/>
      <c r="ORC1073" s="5"/>
      <c r="ORD1073" s="5"/>
      <c r="ORE1073" s="5"/>
      <c r="ORF1073" s="5"/>
      <c r="ORG1073" s="5"/>
      <c r="ORH1073" s="5"/>
      <c r="ORI1073" s="5"/>
      <c r="ORJ1073" s="5"/>
      <c r="ORK1073" s="5"/>
      <c r="ORL1073" s="5"/>
      <c r="ORM1073" s="5"/>
      <c r="ORN1073" s="5"/>
      <c r="ORO1073" s="5"/>
      <c r="ORP1073" s="5"/>
      <c r="ORQ1073" s="5"/>
      <c r="ORR1073" s="5"/>
      <c r="ORS1073" s="5"/>
      <c r="ORT1073" s="5"/>
      <c r="ORU1073" s="5"/>
      <c r="ORV1073" s="5"/>
      <c r="ORW1073" s="5"/>
      <c r="ORX1073" s="5"/>
      <c r="ORY1073" s="5"/>
      <c r="ORZ1073" s="5"/>
      <c r="OSA1073" s="5"/>
      <c r="OSB1073" s="5"/>
      <c r="OSC1073" s="5"/>
      <c r="OSD1073" s="5"/>
      <c r="OSE1073" s="5"/>
      <c r="OSF1073" s="5"/>
      <c r="OSG1073" s="5"/>
      <c r="OSH1073" s="5"/>
      <c r="OSI1073" s="5"/>
      <c r="OSJ1073" s="5"/>
      <c r="OSK1073" s="5"/>
      <c r="OSL1073" s="5"/>
      <c r="OSM1073" s="5"/>
      <c r="OSN1073" s="5"/>
      <c r="OSO1073" s="5"/>
      <c r="OSP1073" s="5"/>
      <c r="OSQ1073" s="5"/>
      <c r="OSR1073" s="5"/>
      <c r="OSS1073" s="5"/>
      <c r="OST1073" s="5"/>
      <c r="OSU1073" s="5"/>
      <c r="OSV1073" s="5"/>
      <c r="OSW1073" s="5"/>
      <c r="OSX1073" s="5"/>
      <c r="OSY1073" s="5"/>
      <c r="OSZ1073" s="5"/>
      <c r="OTA1073" s="5"/>
      <c r="OTB1073" s="5"/>
      <c r="OTC1073" s="5"/>
      <c r="OTD1073" s="5"/>
      <c r="OTE1073" s="5"/>
      <c r="OTF1073" s="5"/>
      <c r="OTG1073" s="5"/>
      <c r="OTH1073" s="5"/>
      <c r="OTI1073" s="5"/>
      <c r="OTJ1073" s="5"/>
      <c r="OTK1073" s="5"/>
      <c r="OTL1073" s="5"/>
      <c r="OTM1073" s="5"/>
      <c r="OTN1073" s="5"/>
      <c r="OTO1073" s="5"/>
      <c r="OTP1073" s="5"/>
      <c r="OTQ1073" s="5"/>
      <c r="OTR1073" s="5"/>
      <c r="OTS1073" s="5"/>
      <c r="OTT1073" s="5"/>
      <c r="OTU1073" s="5"/>
      <c r="OTV1073" s="5"/>
      <c r="OTW1073" s="5"/>
      <c r="OTX1073" s="5"/>
      <c r="OTY1073" s="5"/>
      <c r="OTZ1073" s="5"/>
      <c r="OUA1073" s="5"/>
      <c r="OUB1073" s="5"/>
      <c r="OUC1073" s="5"/>
      <c r="OUD1073" s="5"/>
      <c r="OUE1073" s="5"/>
      <c r="OUF1073" s="5"/>
      <c r="OUG1073" s="5"/>
      <c r="OUH1073" s="5"/>
      <c r="OUI1073" s="5"/>
      <c r="OUJ1073" s="5"/>
      <c r="OUK1073" s="5"/>
      <c r="OUL1073" s="5"/>
      <c r="OUM1073" s="5"/>
      <c r="OUN1073" s="5"/>
      <c r="OUO1073" s="5"/>
      <c r="OUP1073" s="5"/>
      <c r="OUQ1073" s="5"/>
      <c r="OUR1073" s="5"/>
      <c r="OUS1073" s="5"/>
      <c r="OUT1073" s="5"/>
      <c r="OUU1073" s="5"/>
      <c r="OUV1073" s="5"/>
      <c r="OUW1073" s="5"/>
      <c r="OUX1073" s="5"/>
      <c r="OUY1073" s="5"/>
      <c r="OUZ1073" s="5"/>
      <c r="OVA1073" s="5"/>
      <c r="OVB1073" s="5"/>
      <c r="OVC1073" s="5"/>
      <c r="OVD1073" s="5"/>
      <c r="OVE1073" s="5"/>
      <c r="OVF1073" s="5"/>
      <c r="OVG1073" s="5"/>
      <c r="OVH1073" s="5"/>
      <c r="OVI1073" s="5"/>
      <c r="OVJ1073" s="5"/>
      <c r="OVK1073" s="5"/>
      <c r="OVL1073" s="5"/>
      <c r="OVM1073" s="5"/>
      <c r="OVN1073" s="5"/>
      <c r="OVO1073" s="5"/>
      <c r="OVP1073" s="5"/>
      <c r="OVQ1073" s="5"/>
      <c r="OVR1073" s="5"/>
      <c r="OVS1073" s="5"/>
      <c r="OVT1073" s="5"/>
      <c r="OVU1073" s="5"/>
      <c r="OVV1073" s="5"/>
      <c r="OVW1073" s="5"/>
      <c r="OVX1073" s="5"/>
      <c r="OVY1073" s="5"/>
      <c r="OVZ1073" s="5"/>
      <c r="OWA1073" s="5"/>
      <c r="OWB1073" s="5"/>
      <c r="OWC1073" s="5"/>
      <c r="OWD1073" s="5"/>
      <c r="OWE1073" s="5"/>
      <c r="OWF1073" s="5"/>
      <c r="OWG1073" s="5"/>
      <c r="OWH1073" s="5"/>
      <c r="OWI1073" s="5"/>
      <c r="OWJ1073" s="5"/>
      <c r="OWK1073" s="5"/>
      <c r="OWL1073" s="5"/>
      <c r="OWM1073" s="5"/>
      <c r="OWN1073" s="5"/>
      <c r="OWO1073" s="5"/>
      <c r="OWP1073" s="5"/>
      <c r="OWQ1073" s="5"/>
      <c r="OWR1073" s="5"/>
      <c r="OWS1073" s="5"/>
      <c r="OWT1073" s="5"/>
      <c r="OWU1073" s="5"/>
      <c r="OWV1073" s="5"/>
      <c r="OWW1073" s="5"/>
      <c r="OWX1073" s="5"/>
      <c r="OWY1073" s="5"/>
      <c r="OWZ1073" s="5"/>
      <c r="OXA1073" s="5"/>
      <c r="OXB1073" s="5"/>
      <c r="OXC1073" s="5"/>
      <c r="OXD1073" s="5"/>
      <c r="OXE1073" s="5"/>
      <c r="OXF1073" s="5"/>
      <c r="OXG1073" s="5"/>
      <c r="OXH1073" s="5"/>
      <c r="OXI1073" s="5"/>
      <c r="OXJ1073" s="5"/>
      <c r="OXK1073" s="5"/>
      <c r="OXL1073" s="5"/>
      <c r="OXM1073" s="5"/>
      <c r="OXN1073" s="5"/>
      <c r="OXO1073" s="5"/>
      <c r="OXP1073" s="5"/>
      <c r="OXQ1073" s="5"/>
      <c r="OXR1073" s="5"/>
      <c r="OXS1073" s="5"/>
      <c r="OXT1073" s="5"/>
      <c r="OXU1073" s="5"/>
      <c r="OXV1073" s="5"/>
      <c r="OXW1073" s="5"/>
      <c r="OXX1073" s="5"/>
      <c r="OXY1073" s="5"/>
      <c r="OXZ1073" s="5"/>
      <c r="OYA1073" s="5"/>
      <c r="OYB1073" s="5"/>
      <c r="OYC1073" s="5"/>
      <c r="OYD1073" s="5"/>
      <c r="OYE1073" s="5"/>
      <c r="OYF1073" s="5"/>
      <c r="OYG1073" s="5"/>
      <c r="OYH1073" s="5"/>
      <c r="OYI1073" s="5"/>
      <c r="OYJ1073" s="5"/>
      <c r="OYK1073" s="5"/>
      <c r="OYL1073" s="5"/>
      <c r="OYM1073" s="5"/>
      <c r="OYN1073" s="5"/>
      <c r="OYO1073" s="5"/>
      <c r="OYP1073" s="5"/>
      <c r="OYQ1073" s="5"/>
      <c r="OYR1073" s="5"/>
      <c r="OYS1073" s="5"/>
      <c r="OYT1073" s="5"/>
      <c r="OYU1073" s="5"/>
      <c r="OYV1073" s="5"/>
      <c r="OYW1073" s="5"/>
      <c r="OYX1073" s="5"/>
      <c r="OYY1073" s="5"/>
      <c r="OYZ1073" s="5"/>
      <c r="OZA1073" s="5"/>
      <c r="OZB1073" s="5"/>
      <c r="OZC1073" s="5"/>
      <c r="OZD1073" s="5"/>
      <c r="OZE1073" s="5"/>
      <c r="OZF1073" s="5"/>
      <c r="OZG1073" s="5"/>
      <c r="OZH1073" s="5"/>
      <c r="OZI1073" s="5"/>
      <c r="OZJ1073" s="5"/>
      <c r="OZK1073" s="5"/>
      <c r="OZL1073" s="5"/>
      <c r="OZM1073" s="5"/>
      <c r="OZN1073" s="5"/>
      <c r="OZO1073" s="5"/>
      <c r="OZP1073" s="5"/>
      <c r="OZQ1073" s="5"/>
      <c r="OZR1073" s="5"/>
      <c r="OZS1073" s="5"/>
      <c r="OZT1073" s="5"/>
      <c r="OZU1073" s="5"/>
      <c r="OZV1073" s="5"/>
      <c r="OZW1073" s="5"/>
      <c r="OZX1073" s="5"/>
      <c r="OZY1073" s="5"/>
      <c r="OZZ1073" s="5"/>
      <c r="PAA1073" s="5"/>
      <c r="PAB1073" s="5"/>
      <c r="PAC1073" s="5"/>
      <c r="PAD1073" s="5"/>
      <c r="PAE1073" s="5"/>
      <c r="PAF1073" s="5"/>
      <c r="PAG1073" s="5"/>
      <c r="PAH1073" s="5"/>
      <c r="PAI1073" s="5"/>
      <c r="PAJ1073" s="5"/>
      <c r="PAK1073" s="5"/>
      <c r="PAL1073" s="5"/>
      <c r="PAM1073" s="5"/>
      <c r="PAN1073" s="5"/>
      <c r="PAO1073" s="5"/>
      <c r="PAP1073" s="5"/>
      <c r="PAQ1073" s="5"/>
      <c r="PAR1073" s="5"/>
      <c r="PAS1073" s="5"/>
      <c r="PAT1073" s="5"/>
      <c r="PAU1073" s="5"/>
      <c r="PAV1073" s="5"/>
      <c r="PAW1073" s="5"/>
      <c r="PAX1073" s="5"/>
      <c r="PAY1073" s="5"/>
      <c r="PAZ1073" s="5"/>
      <c r="PBA1073" s="5"/>
      <c r="PBB1073" s="5"/>
      <c r="PBC1073" s="5"/>
      <c r="PBD1073" s="5"/>
      <c r="PBE1073" s="5"/>
      <c r="PBF1073" s="5"/>
      <c r="PBG1073" s="5"/>
      <c r="PBH1073" s="5"/>
      <c r="PBI1073" s="5"/>
      <c r="PBJ1073" s="5"/>
      <c r="PBK1073" s="5"/>
      <c r="PBL1073" s="5"/>
      <c r="PBM1073" s="5"/>
      <c r="PBN1073" s="5"/>
      <c r="PBO1073" s="5"/>
      <c r="PBP1073" s="5"/>
      <c r="PBQ1073" s="5"/>
      <c r="PBR1073" s="5"/>
      <c r="PBS1073" s="5"/>
      <c r="PBT1073" s="5"/>
      <c r="PBU1073" s="5"/>
      <c r="PBV1073" s="5"/>
      <c r="PBW1073" s="5"/>
      <c r="PBX1073" s="5"/>
      <c r="PBY1073" s="5"/>
      <c r="PBZ1073" s="5"/>
      <c r="PCA1073" s="5"/>
      <c r="PCB1073" s="5"/>
      <c r="PCC1073" s="5"/>
      <c r="PCD1073" s="5"/>
      <c r="PCE1073" s="5"/>
      <c r="PCF1073" s="5"/>
      <c r="PCG1073" s="5"/>
      <c r="PCH1073" s="5"/>
      <c r="PCI1073" s="5"/>
      <c r="PCJ1073" s="5"/>
      <c r="PCK1073" s="5"/>
      <c r="PCL1073" s="5"/>
      <c r="PCM1073" s="5"/>
      <c r="PCN1073" s="5"/>
      <c r="PCO1073" s="5"/>
      <c r="PCP1073" s="5"/>
      <c r="PCQ1073" s="5"/>
      <c r="PCR1073" s="5"/>
      <c r="PCS1073" s="5"/>
      <c r="PCT1073" s="5"/>
      <c r="PCU1073" s="5"/>
      <c r="PCV1073" s="5"/>
      <c r="PCW1073" s="5"/>
      <c r="PCX1073" s="5"/>
      <c r="PCY1073" s="5"/>
      <c r="PCZ1073" s="5"/>
      <c r="PDA1073" s="5"/>
      <c r="PDB1073" s="5"/>
      <c r="PDC1073" s="5"/>
      <c r="PDD1073" s="5"/>
      <c r="PDE1073" s="5"/>
      <c r="PDF1073" s="5"/>
      <c r="PDG1073" s="5"/>
      <c r="PDH1073" s="5"/>
      <c r="PDI1073" s="5"/>
      <c r="PDJ1073" s="5"/>
      <c r="PDK1073" s="5"/>
      <c r="PDL1073" s="5"/>
      <c r="PDM1073" s="5"/>
      <c r="PDN1073" s="5"/>
      <c r="PDO1073" s="5"/>
      <c r="PDP1073" s="5"/>
      <c r="PDQ1073" s="5"/>
      <c r="PDR1073" s="5"/>
      <c r="PDS1073" s="5"/>
      <c r="PDT1073" s="5"/>
      <c r="PDU1073" s="5"/>
      <c r="PDV1073" s="5"/>
      <c r="PDW1073" s="5"/>
      <c r="PDX1073" s="5"/>
      <c r="PDY1073" s="5"/>
      <c r="PDZ1073" s="5"/>
      <c r="PEA1073" s="5"/>
      <c r="PEB1073" s="5"/>
      <c r="PEC1073" s="5"/>
      <c r="PED1073" s="5"/>
      <c r="PEE1073" s="5"/>
      <c r="PEF1073" s="5"/>
      <c r="PEG1073" s="5"/>
      <c r="PEH1073" s="5"/>
      <c r="PEI1073" s="5"/>
      <c r="PEJ1073" s="5"/>
      <c r="PEK1073" s="5"/>
      <c r="PEL1073" s="5"/>
      <c r="PEM1073" s="5"/>
      <c r="PEN1073" s="5"/>
      <c r="PEO1073" s="5"/>
      <c r="PEP1073" s="5"/>
      <c r="PEQ1073" s="5"/>
      <c r="PER1073" s="5"/>
      <c r="PES1073" s="5"/>
      <c r="PET1073" s="5"/>
      <c r="PEU1073" s="5"/>
      <c r="PEV1073" s="5"/>
      <c r="PEW1073" s="5"/>
      <c r="PEX1073" s="5"/>
      <c r="PEY1073" s="5"/>
      <c r="PEZ1073" s="5"/>
      <c r="PFA1073" s="5"/>
      <c r="PFB1073" s="5"/>
      <c r="PFC1073" s="5"/>
      <c r="PFD1073" s="5"/>
      <c r="PFE1073" s="5"/>
      <c r="PFF1073" s="5"/>
      <c r="PFG1073" s="5"/>
      <c r="PFH1073" s="5"/>
      <c r="PFI1073" s="5"/>
      <c r="PFJ1073" s="5"/>
      <c r="PFK1073" s="5"/>
      <c r="PFL1073" s="5"/>
      <c r="PFM1073" s="5"/>
      <c r="PFN1073" s="5"/>
      <c r="PFO1073" s="5"/>
      <c r="PFP1073" s="5"/>
      <c r="PFQ1073" s="5"/>
      <c r="PFR1073" s="5"/>
      <c r="PFS1073" s="5"/>
      <c r="PFT1073" s="5"/>
      <c r="PFU1073" s="5"/>
      <c r="PFV1073" s="5"/>
      <c r="PFW1073" s="5"/>
      <c r="PFX1073" s="5"/>
      <c r="PFY1073" s="5"/>
      <c r="PFZ1073" s="5"/>
      <c r="PGA1073" s="5"/>
      <c r="PGB1073" s="5"/>
      <c r="PGC1073" s="5"/>
      <c r="PGD1073" s="5"/>
      <c r="PGE1073" s="5"/>
      <c r="PGF1073" s="5"/>
      <c r="PGG1073" s="5"/>
      <c r="PGH1073" s="5"/>
      <c r="PGI1073" s="5"/>
      <c r="PGJ1073" s="5"/>
      <c r="PGK1073" s="5"/>
      <c r="PGL1073" s="5"/>
      <c r="PGM1073" s="5"/>
      <c r="PGN1073" s="5"/>
      <c r="PGO1073" s="5"/>
      <c r="PGP1073" s="5"/>
      <c r="PGQ1073" s="5"/>
      <c r="PGR1073" s="5"/>
      <c r="PGS1073" s="5"/>
      <c r="PGT1073" s="5"/>
      <c r="PGU1073" s="5"/>
      <c r="PGV1073" s="5"/>
      <c r="PGW1073" s="5"/>
      <c r="PGX1073" s="5"/>
      <c r="PGY1073" s="5"/>
      <c r="PGZ1073" s="5"/>
      <c r="PHA1073" s="5"/>
      <c r="PHB1073" s="5"/>
      <c r="PHC1073" s="5"/>
      <c r="PHD1073" s="5"/>
      <c r="PHE1073" s="5"/>
      <c r="PHF1073" s="5"/>
      <c r="PHG1073" s="5"/>
      <c r="PHH1073" s="5"/>
      <c r="PHI1073" s="5"/>
      <c r="PHJ1073" s="5"/>
      <c r="PHK1073" s="5"/>
      <c r="PHL1073" s="5"/>
      <c r="PHM1073" s="5"/>
      <c r="PHN1073" s="5"/>
      <c r="PHO1073" s="5"/>
      <c r="PHP1073" s="5"/>
      <c r="PHQ1073" s="5"/>
      <c r="PHR1073" s="5"/>
      <c r="PHS1073" s="5"/>
      <c r="PHT1073" s="5"/>
      <c r="PHU1073" s="5"/>
      <c r="PHV1073" s="5"/>
      <c r="PHW1073" s="5"/>
      <c r="PHX1073" s="5"/>
      <c r="PHY1073" s="5"/>
      <c r="PHZ1073" s="5"/>
      <c r="PIA1073" s="5"/>
      <c r="PIB1073" s="5"/>
      <c r="PIC1073" s="5"/>
      <c r="PID1073" s="5"/>
      <c r="PIE1073" s="5"/>
      <c r="PIF1073" s="5"/>
      <c r="PIG1073" s="5"/>
      <c r="PIH1073" s="5"/>
      <c r="PII1073" s="5"/>
      <c r="PIJ1073" s="5"/>
      <c r="PIK1073" s="5"/>
      <c r="PIL1073" s="5"/>
      <c r="PIM1073" s="5"/>
      <c r="PIN1073" s="5"/>
      <c r="PIO1073" s="5"/>
      <c r="PIP1073" s="5"/>
      <c r="PIQ1073" s="5"/>
      <c r="PIR1073" s="5"/>
      <c r="PIS1073" s="5"/>
      <c r="PIT1073" s="5"/>
      <c r="PIU1073" s="5"/>
      <c r="PIV1073" s="5"/>
      <c r="PIW1073" s="5"/>
      <c r="PIX1073" s="5"/>
      <c r="PIY1073" s="5"/>
      <c r="PIZ1073" s="5"/>
      <c r="PJA1073" s="5"/>
      <c r="PJB1073" s="5"/>
      <c r="PJC1073" s="5"/>
      <c r="PJD1073" s="5"/>
      <c r="PJE1073" s="5"/>
      <c r="PJF1073" s="5"/>
      <c r="PJG1073" s="5"/>
      <c r="PJH1073" s="5"/>
      <c r="PJI1073" s="5"/>
      <c r="PJJ1073" s="5"/>
      <c r="PJK1073" s="5"/>
      <c r="PJL1073" s="5"/>
      <c r="PJM1073" s="5"/>
      <c r="PJN1073" s="5"/>
      <c r="PJO1073" s="5"/>
      <c r="PJP1073" s="5"/>
      <c r="PJQ1073" s="5"/>
      <c r="PJR1073" s="5"/>
      <c r="PJS1073" s="5"/>
      <c r="PJT1073" s="5"/>
      <c r="PJU1073" s="5"/>
      <c r="PJV1073" s="5"/>
      <c r="PJW1073" s="5"/>
      <c r="PJX1073" s="5"/>
      <c r="PJY1073" s="5"/>
      <c r="PJZ1073" s="5"/>
      <c r="PKA1073" s="5"/>
      <c r="PKB1073" s="5"/>
      <c r="PKC1073" s="5"/>
      <c r="PKD1073" s="5"/>
      <c r="PKE1073" s="5"/>
      <c r="PKF1073" s="5"/>
      <c r="PKG1073" s="5"/>
      <c r="PKH1073" s="5"/>
      <c r="PKI1073" s="5"/>
      <c r="PKJ1073" s="5"/>
      <c r="PKK1073" s="5"/>
      <c r="PKL1073" s="5"/>
      <c r="PKM1073" s="5"/>
      <c r="PKN1073" s="5"/>
      <c r="PKO1073" s="5"/>
      <c r="PKP1073" s="5"/>
      <c r="PKQ1073" s="5"/>
      <c r="PKR1073" s="5"/>
      <c r="PKS1073" s="5"/>
      <c r="PKT1073" s="5"/>
      <c r="PKU1073" s="5"/>
      <c r="PKV1073" s="5"/>
      <c r="PKW1073" s="5"/>
      <c r="PKX1073" s="5"/>
      <c r="PKY1073" s="5"/>
      <c r="PKZ1073" s="5"/>
      <c r="PLA1073" s="5"/>
      <c r="PLB1073" s="5"/>
      <c r="PLC1073" s="5"/>
      <c r="PLD1073" s="5"/>
      <c r="PLE1073" s="5"/>
      <c r="PLF1073" s="5"/>
      <c r="PLG1073" s="5"/>
      <c r="PLH1073" s="5"/>
      <c r="PLI1073" s="5"/>
      <c r="PLJ1073" s="5"/>
      <c r="PLK1073" s="5"/>
      <c r="PLL1073" s="5"/>
      <c r="PLM1073" s="5"/>
      <c r="PLN1073" s="5"/>
      <c r="PLO1073" s="5"/>
      <c r="PLP1073" s="5"/>
      <c r="PLQ1073" s="5"/>
      <c r="PLR1073" s="5"/>
      <c r="PLS1073" s="5"/>
      <c r="PLT1073" s="5"/>
      <c r="PLU1073" s="5"/>
      <c r="PLV1073" s="5"/>
      <c r="PLW1073" s="5"/>
      <c r="PLX1073" s="5"/>
      <c r="PLY1073" s="5"/>
      <c r="PLZ1073" s="5"/>
      <c r="PMA1073" s="5"/>
      <c r="PMB1073" s="5"/>
      <c r="PMC1073" s="5"/>
      <c r="PMD1073" s="5"/>
      <c r="PME1073" s="5"/>
      <c r="PMF1073" s="5"/>
      <c r="PMG1073" s="5"/>
      <c r="PMH1073" s="5"/>
      <c r="PMI1073" s="5"/>
      <c r="PMJ1073" s="5"/>
      <c r="PMK1073" s="5"/>
      <c r="PML1073" s="5"/>
      <c r="PMM1073" s="5"/>
      <c r="PMN1073" s="5"/>
      <c r="PMO1073" s="5"/>
      <c r="PMP1073" s="5"/>
      <c r="PMQ1073" s="5"/>
      <c r="PMR1073" s="5"/>
      <c r="PMS1073" s="5"/>
      <c r="PMT1073" s="5"/>
      <c r="PMU1073" s="5"/>
      <c r="PMV1073" s="5"/>
      <c r="PMW1073" s="5"/>
      <c r="PMX1073" s="5"/>
      <c r="PMY1073" s="5"/>
      <c r="PMZ1073" s="5"/>
      <c r="PNA1073" s="5"/>
      <c r="PNB1073" s="5"/>
      <c r="PNC1073" s="5"/>
      <c r="PND1073" s="5"/>
      <c r="PNE1073" s="5"/>
      <c r="PNF1073" s="5"/>
      <c r="PNG1073" s="5"/>
      <c r="PNH1073" s="5"/>
      <c r="PNI1073" s="5"/>
      <c r="PNJ1073" s="5"/>
      <c r="PNK1073" s="5"/>
      <c r="PNL1073" s="5"/>
      <c r="PNM1073" s="5"/>
      <c r="PNN1073" s="5"/>
      <c r="PNO1073" s="5"/>
      <c r="PNP1073" s="5"/>
      <c r="PNQ1073" s="5"/>
      <c r="PNR1073" s="5"/>
      <c r="PNS1073" s="5"/>
      <c r="PNT1073" s="5"/>
      <c r="PNU1073" s="5"/>
      <c r="PNV1073" s="5"/>
      <c r="PNW1073" s="5"/>
      <c r="PNX1073" s="5"/>
      <c r="PNY1073" s="5"/>
      <c r="PNZ1073" s="5"/>
      <c r="POA1073" s="5"/>
      <c r="POB1073" s="5"/>
      <c r="POC1073" s="5"/>
      <c r="POD1073" s="5"/>
      <c r="POE1073" s="5"/>
      <c r="POF1073" s="5"/>
      <c r="POG1073" s="5"/>
      <c r="POH1073" s="5"/>
      <c r="POI1073" s="5"/>
      <c r="POJ1073" s="5"/>
      <c r="POK1073" s="5"/>
      <c r="POL1073" s="5"/>
      <c r="POM1073" s="5"/>
      <c r="PON1073" s="5"/>
      <c r="POO1073" s="5"/>
      <c r="POP1073" s="5"/>
      <c r="POQ1073" s="5"/>
      <c r="POR1073" s="5"/>
      <c r="POS1073" s="5"/>
      <c r="POT1073" s="5"/>
      <c r="POU1073" s="5"/>
      <c r="POV1073" s="5"/>
      <c r="POW1073" s="5"/>
      <c r="POX1073" s="5"/>
      <c r="POY1073" s="5"/>
      <c r="POZ1073" s="5"/>
      <c r="PPA1073" s="5"/>
      <c r="PPB1073" s="5"/>
      <c r="PPC1073" s="5"/>
      <c r="PPD1073" s="5"/>
      <c r="PPE1073" s="5"/>
      <c r="PPF1073" s="5"/>
      <c r="PPG1073" s="5"/>
      <c r="PPH1073" s="5"/>
      <c r="PPI1073" s="5"/>
      <c r="PPJ1073" s="5"/>
      <c r="PPK1073" s="5"/>
      <c r="PPL1073" s="5"/>
      <c r="PPM1073" s="5"/>
      <c r="PPN1073" s="5"/>
      <c r="PPO1073" s="5"/>
      <c r="PPP1073" s="5"/>
      <c r="PPQ1073" s="5"/>
      <c r="PPR1073" s="5"/>
      <c r="PPS1073" s="5"/>
      <c r="PPT1073" s="5"/>
      <c r="PPU1073" s="5"/>
      <c r="PPV1073" s="5"/>
      <c r="PPW1073" s="5"/>
      <c r="PPX1073" s="5"/>
      <c r="PPY1073" s="5"/>
      <c r="PPZ1073" s="5"/>
      <c r="PQA1073" s="5"/>
      <c r="PQB1073" s="5"/>
      <c r="PQC1073" s="5"/>
      <c r="PQD1073" s="5"/>
      <c r="PQE1073" s="5"/>
      <c r="PQF1073" s="5"/>
      <c r="PQG1073" s="5"/>
      <c r="PQH1073" s="5"/>
      <c r="PQI1073" s="5"/>
      <c r="PQJ1073" s="5"/>
      <c r="PQK1073" s="5"/>
      <c r="PQL1073" s="5"/>
      <c r="PQM1073" s="5"/>
      <c r="PQN1073" s="5"/>
      <c r="PQO1073" s="5"/>
      <c r="PQP1073" s="5"/>
      <c r="PQQ1073" s="5"/>
      <c r="PQR1073" s="5"/>
      <c r="PQS1073" s="5"/>
      <c r="PQT1073" s="5"/>
      <c r="PQU1073" s="5"/>
      <c r="PQV1073" s="5"/>
      <c r="PQW1073" s="5"/>
      <c r="PQX1073" s="5"/>
      <c r="PQY1073" s="5"/>
      <c r="PQZ1073" s="5"/>
      <c r="PRA1073" s="5"/>
      <c r="PRB1073" s="5"/>
      <c r="PRC1073" s="5"/>
      <c r="PRD1073" s="5"/>
      <c r="PRE1073" s="5"/>
      <c r="PRF1073" s="5"/>
      <c r="PRG1073" s="5"/>
      <c r="PRH1073" s="5"/>
      <c r="PRI1073" s="5"/>
      <c r="PRJ1073" s="5"/>
      <c r="PRK1073" s="5"/>
      <c r="PRL1073" s="5"/>
      <c r="PRM1073" s="5"/>
      <c r="PRN1073" s="5"/>
      <c r="PRO1073" s="5"/>
      <c r="PRP1073" s="5"/>
      <c r="PRQ1073" s="5"/>
      <c r="PRR1073" s="5"/>
      <c r="PRS1073" s="5"/>
      <c r="PRT1073" s="5"/>
      <c r="PRU1073" s="5"/>
      <c r="PRV1073" s="5"/>
      <c r="PRW1073" s="5"/>
      <c r="PRX1073" s="5"/>
      <c r="PRY1073" s="5"/>
      <c r="PRZ1073" s="5"/>
      <c r="PSA1073" s="5"/>
      <c r="PSB1073" s="5"/>
      <c r="PSC1073" s="5"/>
      <c r="PSD1073" s="5"/>
      <c r="PSE1073" s="5"/>
      <c r="PSF1073" s="5"/>
      <c r="PSG1073" s="5"/>
      <c r="PSH1073" s="5"/>
      <c r="PSI1073" s="5"/>
      <c r="PSJ1073" s="5"/>
      <c r="PSK1073" s="5"/>
      <c r="PSL1073" s="5"/>
      <c r="PSM1073" s="5"/>
      <c r="PSN1073" s="5"/>
      <c r="PSO1073" s="5"/>
      <c r="PSP1073" s="5"/>
      <c r="PSQ1073" s="5"/>
      <c r="PSR1073" s="5"/>
      <c r="PSS1073" s="5"/>
      <c r="PST1073" s="5"/>
      <c r="PSU1073" s="5"/>
      <c r="PSV1073" s="5"/>
      <c r="PSW1073" s="5"/>
      <c r="PSX1073" s="5"/>
      <c r="PSY1073" s="5"/>
      <c r="PSZ1073" s="5"/>
      <c r="PTA1073" s="5"/>
      <c r="PTB1073" s="5"/>
      <c r="PTC1073" s="5"/>
      <c r="PTD1073" s="5"/>
      <c r="PTE1073" s="5"/>
      <c r="PTF1073" s="5"/>
      <c r="PTG1073" s="5"/>
      <c r="PTH1073" s="5"/>
      <c r="PTI1073" s="5"/>
      <c r="PTJ1073" s="5"/>
      <c r="PTK1073" s="5"/>
      <c r="PTL1073" s="5"/>
      <c r="PTM1073" s="5"/>
      <c r="PTN1073" s="5"/>
      <c r="PTO1073" s="5"/>
      <c r="PTP1073" s="5"/>
      <c r="PTQ1073" s="5"/>
      <c r="PTR1073" s="5"/>
      <c r="PTS1073" s="5"/>
      <c r="PTT1073" s="5"/>
      <c r="PTU1073" s="5"/>
      <c r="PTV1073" s="5"/>
      <c r="PTW1073" s="5"/>
      <c r="PTX1073" s="5"/>
      <c r="PTY1073" s="5"/>
      <c r="PTZ1073" s="5"/>
      <c r="PUA1073" s="5"/>
      <c r="PUB1073" s="5"/>
      <c r="PUC1073" s="5"/>
      <c r="PUD1073" s="5"/>
      <c r="PUE1073" s="5"/>
      <c r="PUF1073" s="5"/>
      <c r="PUG1073" s="5"/>
      <c r="PUH1073" s="5"/>
      <c r="PUI1073" s="5"/>
      <c r="PUJ1073" s="5"/>
      <c r="PUK1073" s="5"/>
      <c r="PUL1073" s="5"/>
      <c r="PUM1073" s="5"/>
      <c r="PUN1073" s="5"/>
      <c r="PUO1073" s="5"/>
      <c r="PUP1073" s="5"/>
      <c r="PUQ1073" s="5"/>
      <c r="PUR1073" s="5"/>
      <c r="PUS1073" s="5"/>
      <c r="PUT1073" s="5"/>
      <c r="PUU1073" s="5"/>
      <c r="PUV1073" s="5"/>
      <c r="PUW1073" s="5"/>
      <c r="PUX1073" s="5"/>
      <c r="PUY1073" s="5"/>
      <c r="PUZ1073" s="5"/>
      <c r="PVA1073" s="5"/>
      <c r="PVB1073" s="5"/>
      <c r="PVC1073" s="5"/>
      <c r="PVD1073" s="5"/>
      <c r="PVE1073" s="5"/>
      <c r="PVF1073" s="5"/>
      <c r="PVG1073" s="5"/>
      <c r="PVH1073" s="5"/>
      <c r="PVI1073" s="5"/>
      <c r="PVJ1073" s="5"/>
      <c r="PVK1073" s="5"/>
      <c r="PVL1073" s="5"/>
      <c r="PVM1073" s="5"/>
      <c r="PVN1073" s="5"/>
      <c r="PVO1073" s="5"/>
      <c r="PVP1073" s="5"/>
      <c r="PVQ1073" s="5"/>
      <c r="PVR1073" s="5"/>
      <c r="PVS1073" s="5"/>
      <c r="PVT1073" s="5"/>
      <c r="PVU1073" s="5"/>
      <c r="PVV1073" s="5"/>
      <c r="PVW1073" s="5"/>
      <c r="PVX1073" s="5"/>
      <c r="PVY1073" s="5"/>
      <c r="PVZ1073" s="5"/>
      <c r="PWA1073" s="5"/>
      <c r="PWB1073" s="5"/>
      <c r="PWC1073" s="5"/>
      <c r="PWD1073" s="5"/>
      <c r="PWE1073" s="5"/>
      <c r="PWF1073" s="5"/>
      <c r="PWG1073" s="5"/>
      <c r="PWH1073" s="5"/>
      <c r="PWI1073" s="5"/>
      <c r="PWJ1073" s="5"/>
      <c r="PWK1073" s="5"/>
      <c r="PWL1073" s="5"/>
      <c r="PWM1073" s="5"/>
      <c r="PWN1073" s="5"/>
      <c r="PWO1073" s="5"/>
      <c r="PWP1073" s="5"/>
      <c r="PWQ1073" s="5"/>
      <c r="PWR1073" s="5"/>
      <c r="PWS1073" s="5"/>
      <c r="PWT1073" s="5"/>
      <c r="PWU1073" s="5"/>
      <c r="PWV1073" s="5"/>
      <c r="PWW1073" s="5"/>
      <c r="PWX1073" s="5"/>
      <c r="PWY1073" s="5"/>
      <c r="PWZ1073" s="5"/>
      <c r="PXA1073" s="5"/>
      <c r="PXB1073" s="5"/>
      <c r="PXC1073" s="5"/>
      <c r="PXD1073" s="5"/>
      <c r="PXE1073" s="5"/>
      <c r="PXF1073" s="5"/>
      <c r="PXG1073" s="5"/>
      <c r="PXH1073" s="5"/>
      <c r="PXI1073" s="5"/>
      <c r="PXJ1073" s="5"/>
      <c r="PXK1073" s="5"/>
      <c r="PXL1073" s="5"/>
      <c r="PXM1073" s="5"/>
      <c r="PXN1073" s="5"/>
      <c r="PXO1073" s="5"/>
      <c r="PXP1073" s="5"/>
      <c r="PXQ1073" s="5"/>
      <c r="PXR1073" s="5"/>
      <c r="PXS1073" s="5"/>
      <c r="PXT1073" s="5"/>
      <c r="PXU1073" s="5"/>
      <c r="PXV1073" s="5"/>
      <c r="PXW1073" s="5"/>
      <c r="PXX1073" s="5"/>
      <c r="PXY1073" s="5"/>
      <c r="PXZ1073" s="5"/>
      <c r="PYA1073" s="5"/>
      <c r="PYB1073" s="5"/>
      <c r="PYC1073" s="5"/>
      <c r="PYD1073" s="5"/>
      <c r="PYE1073" s="5"/>
      <c r="PYF1073" s="5"/>
      <c r="PYG1073" s="5"/>
      <c r="PYH1073" s="5"/>
      <c r="PYI1073" s="5"/>
      <c r="PYJ1073" s="5"/>
      <c r="PYK1073" s="5"/>
      <c r="PYL1073" s="5"/>
      <c r="PYM1073" s="5"/>
      <c r="PYN1073" s="5"/>
      <c r="PYO1073" s="5"/>
      <c r="PYP1073" s="5"/>
      <c r="PYQ1073" s="5"/>
      <c r="PYR1073" s="5"/>
      <c r="PYS1073" s="5"/>
      <c r="PYT1073" s="5"/>
      <c r="PYU1073" s="5"/>
      <c r="PYV1073" s="5"/>
      <c r="PYW1073" s="5"/>
      <c r="PYX1073" s="5"/>
      <c r="PYY1073" s="5"/>
      <c r="PYZ1073" s="5"/>
      <c r="PZA1073" s="5"/>
      <c r="PZB1073" s="5"/>
      <c r="PZC1073" s="5"/>
      <c r="PZD1073" s="5"/>
      <c r="PZE1073" s="5"/>
      <c r="PZF1073" s="5"/>
      <c r="PZG1073" s="5"/>
      <c r="PZH1073" s="5"/>
      <c r="PZI1073" s="5"/>
      <c r="PZJ1073" s="5"/>
      <c r="PZK1073" s="5"/>
      <c r="PZL1073" s="5"/>
      <c r="PZM1073" s="5"/>
      <c r="PZN1073" s="5"/>
      <c r="PZO1073" s="5"/>
      <c r="PZP1073" s="5"/>
      <c r="PZQ1073" s="5"/>
      <c r="PZR1073" s="5"/>
      <c r="PZS1073" s="5"/>
      <c r="PZT1073" s="5"/>
      <c r="PZU1073" s="5"/>
      <c r="PZV1073" s="5"/>
      <c r="PZW1073" s="5"/>
      <c r="PZX1073" s="5"/>
      <c r="PZY1073" s="5"/>
      <c r="PZZ1073" s="5"/>
      <c r="QAA1073" s="5"/>
      <c r="QAB1073" s="5"/>
      <c r="QAC1073" s="5"/>
      <c r="QAD1073" s="5"/>
      <c r="QAE1073" s="5"/>
      <c r="QAF1073" s="5"/>
      <c r="QAG1073" s="5"/>
      <c r="QAH1073" s="5"/>
      <c r="QAI1073" s="5"/>
      <c r="QAJ1073" s="5"/>
      <c r="QAK1073" s="5"/>
      <c r="QAL1073" s="5"/>
      <c r="QAM1073" s="5"/>
      <c r="QAN1073" s="5"/>
      <c r="QAO1073" s="5"/>
      <c r="QAP1073" s="5"/>
      <c r="QAQ1073" s="5"/>
      <c r="QAR1073" s="5"/>
      <c r="QAS1073" s="5"/>
      <c r="QAT1073" s="5"/>
      <c r="QAU1073" s="5"/>
      <c r="QAV1073" s="5"/>
      <c r="QAW1073" s="5"/>
      <c r="QAX1073" s="5"/>
      <c r="QAY1073" s="5"/>
      <c r="QAZ1073" s="5"/>
      <c r="QBA1073" s="5"/>
      <c r="QBB1073" s="5"/>
      <c r="QBC1073" s="5"/>
      <c r="QBD1073" s="5"/>
      <c r="QBE1073" s="5"/>
      <c r="QBF1073" s="5"/>
      <c r="QBG1073" s="5"/>
      <c r="QBH1073" s="5"/>
      <c r="QBI1073" s="5"/>
      <c r="QBJ1073" s="5"/>
      <c r="QBK1073" s="5"/>
      <c r="QBL1073" s="5"/>
      <c r="QBM1073" s="5"/>
      <c r="QBN1073" s="5"/>
      <c r="QBO1073" s="5"/>
      <c r="QBP1073" s="5"/>
      <c r="QBQ1073" s="5"/>
      <c r="QBR1073" s="5"/>
      <c r="QBS1073" s="5"/>
      <c r="QBT1073" s="5"/>
      <c r="QBU1073" s="5"/>
      <c r="QBV1073" s="5"/>
      <c r="QBW1073" s="5"/>
      <c r="QBX1073" s="5"/>
      <c r="QBY1073" s="5"/>
      <c r="QBZ1073" s="5"/>
      <c r="QCA1073" s="5"/>
      <c r="QCB1073" s="5"/>
      <c r="QCC1073" s="5"/>
      <c r="QCD1073" s="5"/>
      <c r="QCE1073" s="5"/>
      <c r="QCF1073" s="5"/>
      <c r="QCG1073" s="5"/>
      <c r="QCH1073" s="5"/>
      <c r="QCI1073" s="5"/>
      <c r="QCJ1073" s="5"/>
      <c r="QCK1073" s="5"/>
      <c r="QCL1073" s="5"/>
      <c r="QCM1073" s="5"/>
      <c r="QCN1073" s="5"/>
      <c r="QCO1073" s="5"/>
      <c r="QCP1073" s="5"/>
      <c r="QCQ1073" s="5"/>
      <c r="QCR1073" s="5"/>
      <c r="QCS1073" s="5"/>
      <c r="QCT1073" s="5"/>
      <c r="QCU1073" s="5"/>
      <c r="QCV1073" s="5"/>
      <c r="QCW1073" s="5"/>
      <c r="QCX1073" s="5"/>
      <c r="QCY1073" s="5"/>
      <c r="QCZ1073" s="5"/>
      <c r="QDA1073" s="5"/>
      <c r="QDB1073" s="5"/>
      <c r="QDC1073" s="5"/>
      <c r="QDD1073" s="5"/>
      <c r="QDE1073" s="5"/>
      <c r="QDF1073" s="5"/>
      <c r="QDG1073" s="5"/>
      <c r="QDH1073" s="5"/>
      <c r="QDI1073" s="5"/>
      <c r="QDJ1073" s="5"/>
      <c r="QDK1073" s="5"/>
      <c r="QDL1073" s="5"/>
      <c r="QDM1073" s="5"/>
      <c r="QDN1073" s="5"/>
      <c r="QDO1073" s="5"/>
      <c r="QDP1073" s="5"/>
      <c r="QDQ1073" s="5"/>
      <c r="QDR1073" s="5"/>
      <c r="QDS1073" s="5"/>
      <c r="QDT1073" s="5"/>
      <c r="QDU1073" s="5"/>
      <c r="QDV1073" s="5"/>
      <c r="QDW1073" s="5"/>
      <c r="QDX1073" s="5"/>
      <c r="QDY1073" s="5"/>
      <c r="QDZ1073" s="5"/>
      <c r="QEA1073" s="5"/>
      <c r="QEB1073" s="5"/>
      <c r="QEC1073" s="5"/>
      <c r="QED1073" s="5"/>
      <c r="QEE1073" s="5"/>
      <c r="QEF1073" s="5"/>
      <c r="QEG1073" s="5"/>
      <c r="QEH1073" s="5"/>
      <c r="QEI1073" s="5"/>
      <c r="QEJ1073" s="5"/>
      <c r="QEK1073" s="5"/>
      <c r="QEL1073" s="5"/>
      <c r="QEM1073" s="5"/>
      <c r="QEN1073" s="5"/>
      <c r="QEO1073" s="5"/>
      <c r="QEP1073" s="5"/>
      <c r="QEQ1073" s="5"/>
      <c r="QER1073" s="5"/>
      <c r="QES1073" s="5"/>
      <c r="QET1073" s="5"/>
      <c r="QEU1073" s="5"/>
      <c r="QEV1073" s="5"/>
      <c r="QEW1073" s="5"/>
      <c r="QEX1073" s="5"/>
      <c r="QEY1073" s="5"/>
      <c r="QEZ1073" s="5"/>
      <c r="QFA1073" s="5"/>
      <c r="QFB1073" s="5"/>
      <c r="QFC1073" s="5"/>
      <c r="QFD1073" s="5"/>
      <c r="QFE1073" s="5"/>
      <c r="QFF1073" s="5"/>
      <c r="QFG1073" s="5"/>
      <c r="QFH1073" s="5"/>
      <c r="QFI1073" s="5"/>
      <c r="QFJ1073" s="5"/>
      <c r="QFK1073" s="5"/>
      <c r="QFL1073" s="5"/>
      <c r="QFM1073" s="5"/>
      <c r="QFN1073" s="5"/>
      <c r="QFO1073" s="5"/>
      <c r="QFP1073" s="5"/>
      <c r="QFQ1073" s="5"/>
      <c r="QFR1073" s="5"/>
      <c r="QFS1073" s="5"/>
      <c r="QFT1073" s="5"/>
      <c r="QFU1073" s="5"/>
      <c r="QFV1073" s="5"/>
      <c r="QFW1073" s="5"/>
      <c r="QFX1073" s="5"/>
      <c r="QFY1073" s="5"/>
      <c r="QFZ1073" s="5"/>
      <c r="QGA1073" s="5"/>
      <c r="QGB1073" s="5"/>
      <c r="QGC1073" s="5"/>
      <c r="QGD1073" s="5"/>
      <c r="QGE1073" s="5"/>
      <c r="QGF1073" s="5"/>
      <c r="QGG1073" s="5"/>
      <c r="QGH1073" s="5"/>
      <c r="QGI1073" s="5"/>
      <c r="QGJ1073" s="5"/>
      <c r="QGK1073" s="5"/>
      <c r="QGL1073" s="5"/>
      <c r="QGM1073" s="5"/>
      <c r="QGN1073" s="5"/>
      <c r="QGO1073" s="5"/>
      <c r="QGP1073" s="5"/>
      <c r="QGQ1073" s="5"/>
      <c r="QGR1073" s="5"/>
      <c r="QGS1073" s="5"/>
      <c r="QGT1073" s="5"/>
      <c r="QGU1073" s="5"/>
      <c r="QGV1073" s="5"/>
      <c r="QGW1073" s="5"/>
      <c r="QGX1073" s="5"/>
      <c r="QGY1073" s="5"/>
      <c r="QGZ1073" s="5"/>
      <c r="QHA1073" s="5"/>
      <c r="QHB1073" s="5"/>
      <c r="QHC1073" s="5"/>
      <c r="QHD1073" s="5"/>
      <c r="QHE1073" s="5"/>
      <c r="QHF1073" s="5"/>
      <c r="QHG1073" s="5"/>
      <c r="QHH1073" s="5"/>
      <c r="QHI1073" s="5"/>
      <c r="QHJ1073" s="5"/>
      <c r="QHK1073" s="5"/>
      <c r="QHL1073" s="5"/>
      <c r="QHM1073" s="5"/>
      <c r="QHN1073" s="5"/>
      <c r="QHO1073" s="5"/>
      <c r="QHP1073" s="5"/>
      <c r="QHQ1073" s="5"/>
      <c r="QHR1073" s="5"/>
      <c r="QHS1073" s="5"/>
      <c r="QHT1073" s="5"/>
      <c r="QHU1073" s="5"/>
      <c r="QHV1073" s="5"/>
      <c r="QHW1073" s="5"/>
      <c r="QHX1073" s="5"/>
      <c r="QHY1073" s="5"/>
      <c r="QHZ1073" s="5"/>
      <c r="QIA1073" s="5"/>
      <c r="QIB1073" s="5"/>
      <c r="QIC1073" s="5"/>
      <c r="QID1073" s="5"/>
      <c r="QIE1073" s="5"/>
      <c r="QIF1073" s="5"/>
      <c r="QIG1073" s="5"/>
      <c r="QIH1073" s="5"/>
      <c r="QII1073" s="5"/>
      <c r="QIJ1073" s="5"/>
      <c r="QIK1073" s="5"/>
      <c r="QIL1073" s="5"/>
      <c r="QIM1073" s="5"/>
      <c r="QIN1073" s="5"/>
      <c r="QIO1073" s="5"/>
      <c r="QIP1073" s="5"/>
      <c r="QIQ1073" s="5"/>
      <c r="QIR1073" s="5"/>
      <c r="QIS1073" s="5"/>
      <c r="QIT1073" s="5"/>
      <c r="QIU1073" s="5"/>
      <c r="QIV1073" s="5"/>
      <c r="QIW1073" s="5"/>
      <c r="QIX1073" s="5"/>
      <c r="QIY1073" s="5"/>
      <c r="QIZ1073" s="5"/>
      <c r="QJA1073" s="5"/>
      <c r="QJB1073" s="5"/>
      <c r="QJC1073" s="5"/>
      <c r="QJD1073" s="5"/>
      <c r="QJE1073" s="5"/>
      <c r="QJF1073" s="5"/>
      <c r="QJG1073" s="5"/>
      <c r="QJH1073" s="5"/>
      <c r="QJI1073" s="5"/>
      <c r="QJJ1073" s="5"/>
      <c r="QJK1073" s="5"/>
      <c r="QJL1073" s="5"/>
      <c r="QJM1073" s="5"/>
      <c r="QJN1073" s="5"/>
      <c r="QJO1073" s="5"/>
      <c r="QJP1073" s="5"/>
      <c r="QJQ1073" s="5"/>
      <c r="QJR1073" s="5"/>
      <c r="QJS1073" s="5"/>
      <c r="QJT1073" s="5"/>
      <c r="QJU1073" s="5"/>
      <c r="QJV1073" s="5"/>
      <c r="QJW1073" s="5"/>
      <c r="QJX1073" s="5"/>
      <c r="QJY1073" s="5"/>
      <c r="QJZ1073" s="5"/>
      <c r="QKA1073" s="5"/>
      <c r="QKB1073" s="5"/>
      <c r="QKC1073" s="5"/>
      <c r="QKD1073" s="5"/>
      <c r="QKE1073" s="5"/>
      <c r="QKF1073" s="5"/>
      <c r="QKG1073" s="5"/>
      <c r="QKH1073" s="5"/>
      <c r="QKI1073" s="5"/>
      <c r="QKJ1073" s="5"/>
      <c r="QKK1073" s="5"/>
      <c r="QKL1073" s="5"/>
      <c r="QKM1073" s="5"/>
      <c r="QKN1073" s="5"/>
      <c r="QKO1073" s="5"/>
      <c r="QKP1073" s="5"/>
      <c r="QKQ1073" s="5"/>
      <c r="QKR1073" s="5"/>
      <c r="QKS1073" s="5"/>
      <c r="QKT1073" s="5"/>
      <c r="QKU1073" s="5"/>
      <c r="QKV1073" s="5"/>
      <c r="QKW1073" s="5"/>
      <c r="QKX1073" s="5"/>
      <c r="QKY1073" s="5"/>
      <c r="QKZ1073" s="5"/>
      <c r="QLA1073" s="5"/>
      <c r="QLB1073" s="5"/>
      <c r="QLC1073" s="5"/>
      <c r="QLD1073" s="5"/>
      <c r="QLE1073" s="5"/>
      <c r="QLF1073" s="5"/>
      <c r="QLG1073" s="5"/>
      <c r="QLH1073" s="5"/>
      <c r="QLI1073" s="5"/>
      <c r="QLJ1073" s="5"/>
      <c r="QLK1073" s="5"/>
      <c r="QLL1073" s="5"/>
      <c r="QLM1073" s="5"/>
      <c r="QLN1073" s="5"/>
      <c r="QLO1073" s="5"/>
      <c r="QLP1073" s="5"/>
      <c r="QLQ1073" s="5"/>
      <c r="QLR1073" s="5"/>
      <c r="QLS1073" s="5"/>
      <c r="QLT1073" s="5"/>
      <c r="QLU1073" s="5"/>
      <c r="QLV1073" s="5"/>
      <c r="QLW1073" s="5"/>
      <c r="QLX1073" s="5"/>
      <c r="QLY1073" s="5"/>
      <c r="QLZ1073" s="5"/>
      <c r="QMA1073" s="5"/>
      <c r="QMB1073" s="5"/>
      <c r="QMC1073" s="5"/>
      <c r="QMD1073" s="5"/>
      <c r="QME1073" s="5"/>
      <c r="QMF1073" s="5"/>
      <c r="QMG1073" s="5"/>
      <c r="QMH1073" s="5"/>
      <c r="QMI1073" s="5"/>
      <c r="QMJ1073" s="5"/>
      <c r="QMK1073" s="5"/>
      <c r="QML1073" s="5"/>
      <c r="QMM1073" s="5"/>
      <c r="QMN1073" s="5"/>
      <c r="QMO1073" s="5"/>
      <c r="QMP1073" s="5"/>
      <c r="QMQ1073" s="5"/>
      <c r="QMR1073" s="5"/>
      <c r="QMS1073" s="5"/>
      <c r="QMT1073" s="5"/>
      <c r="QMU1073" s="5"/>
      <c r="QMV1073" s="5"/>
      <c r="QMW1073" s="5"/>
      <c r="QMX1073" s="5"/>
      <c r="QMY1073" s="5"/>
      <c r="QMZ1073" s="5"/>
      <c r="QNA1073" s="5"/>
      <c r="QNB1073" s="5"/>
      <c r="QNC1073" s="5"/>
      <c r="QND1073" s="5"/>
      <c r="QNE1073" s="5"/>
      <c r="QNF1073" s="5"/>
      <c r="QNG1073" s="5"/>
      <c r="QNH1073" s="5"/>
      <c r="QNI1073" s="5"/>
      <c r="QNJ1073" s="5"/>
      <c r="QNK1073" s="5"/>
      <c r="QNL1073" s="5"/>
      <c r="QNM1073" s="5"/>
      <c r="QNN1073" s="5"/>
      <c r="QNO1073" s="5"/>
      <c r="QNP1073" s="5"/>
      <c r="QNQ1073" s="5"/>
      <c r="QNR1073" s="5"/>
      <c r="QNS1073" s="5"/>
      <c r="QNT1073" s="5"/>
      <c r="QNU1073" s="5"/>
      <c r="QNV1073" s="5"/>
      <c r="QNW1073" s="5"/>
      <c r="QNX1073" s="5"/>
      <c r="QNY1073" s="5"/>
      <c r="QNZ1073" s="5"/>
      <c r="QOA1073" s="5"/>
      <c r="QOB1073" s="5"/>
      <c r="QOC1073" s="5"/>
      <c r="QOD1073" s="5"/>
      <c r="QOE1073" s="5"/>
      <c r="QOF1073" s="5"/>
      <c r="QOG1073" s="5"/>
      <c r="QOH1073" s="5"/>
      <c r="QOI1073" s="5"/>
      <c r="QOJ1073" s="5"/>
      <c r="QOK1073" s="5"/>
      <c r="QOL1073" s="5"/>
      <c r="QOM1073" s="5"/>
      <c r="QON1073" s="5"/>
      <c r="QOO1073" s="5"/>
      <c r="QOP1073" s="5"/>
      <c r="QOQ1073" s="5"/>
      <c r="QOR1073" s="5"/>
      <c r="QOS1073" s="5"/>
      <c r="QOT1073" s="5"/>
      <c r="QOU1073" s="5"/>
      <c r="QOV1073" s="5"/>
      <c r="QOW1073" s="5"/>
      <c r="QOX1073" s="5"/>
      <c r="QOY1073" s="5"/>
      <c r="QOZ1073" s="5"/>
      <c r="QPA1073" s="5"/>
      <c r="QPB1073" s="5"/>
      <c r="QPC1073" s="5"/>
      <c r="QPD1073" s="5"/>
      <c r="QPE1073" s="5"/>
      <c r="QPF1073" s="5"/>
      <c r="QPG1073" s="5"/>
      <c r="QPH1073" s="5"/>
      <c r="QPI1073" s="5"/>
      <c r="QPJ1073" s="5"/>
      <c r="QPK1073" s="5"/>
      <c r="QPL1073" s="5"/>
      <c r="QPM1073" s="5"/>
      <c r="QPN1073" s="5"/>
      <c r="QPO1073" s="5"/>
      <c r="QPP1073" s="5"/>
      <c r="QPQ1073" s="5"/>
      <c r="QPR1073" s="5"/>
      <c r="QPS1073" s="5"/>
      <c r="QPT1073" s="5"/>
      <c r="QPU1073" s="5"/>
      <c r="QPV1073" s="5"/>
      <c r="QPW1073" s="5"/>
      <c r="QPX1073" s="5"/>
      <c r="QPY1073" s="5"/>
      <c r="QPZ1073" s="5"/>
      <c r="QQA1073" s="5"/>
      <c r="QQB1073" s="5"/>
      <c r="QQC1073" s="5"/>
      <c r="QQD1073" s="5"/>
      <c r="QQE1073" s="5"/>
      <c r="QQF1073" s="5"/>
      <c r="QQG1073" s="5"/>
      <c r="QQH1073" s="5"/>
      <c r="QQI1073" s="5"/>
      <c r="QQJ1073" s="5"/>
      <c r="QQK1073" s="5"/>
      <c r="QQL1073" s="5"/>
      <c r="QQM1073" s="5"/>
      <c r="QQN1073" s="5"/>
      <c r="QQO1073" s="5"/>
      <c r="QQP1073" s="5"/>
      <c r="QQQ1073" s="5"/>
      <c r="QQR1073" s="5"/>
      <c r="QQS1073" s="5"/>
      <c r="QQT1073" s="5"/>
      <c r="QQU1073" s="5"/>
      <c r="QQV1073" s="5"/>
      <c r="QQW1073" s="5"/>
      <c r="QQX1073" s="5"/>
      <c r="QQY1073" s="5"/>
      <c r="QQZ1073" s="5"/>
      <c r="QRA1073" s="5"/>
      <c r="QRB1073" s="5"/>
      <c r="QRC1073" s="5"/>
      <c r="QRD1073" s="5"/>
      <c r="QRE1073" s="5"/>
      <c r="QRF1073" s="5"/>
      <c r="QRG1073" s="5"/>
      <c r="QRH1073" s="5"/>
      <c r="QRI1073" s="5"/>
      <c r="QRJ1073" s="5"/>
      <c r="QRK1073" s="5"/>
      <c r="QRL1073" s="5"/>
      <c r="QRM1073" s="5"/>
      <c r="QRN1073" s="5"/>
      <c r="QRO1073" s="5"/>
      <c r="QRP1073" s="5"/>
      <c r="QRQ1073" s="5"/>
      <c r="QRR1073" s="5"/>
      <c r="QRS1073" s="5"/>
      <c r="QRT1073" s="5"/>
      <c r="QRU1073" s="5"/>
      <c r="QRV1073" s="5"/>
      <c r="QRW1073" s="5"/>
      <c r="QRX1073" s="5"/>
      <c r="QRY1073" s="5"/>
      <c r="QRZ1073" s="5"/>
      <c r="QSA1073" s="5"/>
      <c r="QSB1073" s="5"/>
      <c r="QSC1073" s="5"/>
      <c r="QSD1073" s="5"/>
      <c r="QSE1073" s="5"/>
      <c r="QSF1073" s="5"/>
      <c r="QSG1073" s="5"/>
      <c r="QSH1073" s="5"/>
      <c r="QSI1073" s="5"/>
      <c r="QSJ1073" s="5"/>
      <c r="QSK1073" s="5"/>
      <c r="QSL1073" s="5"/>
      <c r="QSM1073" s="5"/>
      <c r="QSN1073" s="5"/>
      <c r="QSO1073" s="5"/>
      <c r="QSP1073" s="5"/>
      <c r="QSQ1073" s="5"/>
      <c r="QSR1073" s="5"/>
      <c r="QSS1073" s="5"/>
      <c r="QST1073" s="5"/>
      <c r="QSU1073" s="5"/>
      <c r="QSV1073" s="5"/>
      <c r="QSW1073" s="5"/>
      <c r="QSX1073" s="5"/>
      <c r="QSY1073" s="5"/>
      <c r="QSZ1073" s="5"/>
      <c r="QTA1073" s="5"/>
      <c r="QTB1073" s="5"/>
      <c r="QTC1073" s="5"/>
      <c r="QTD1073" s="5"/>
      <c r="QTE1073" s="5"/>
      <c r="QTF1073" s="5"/>
      <c r="QTG1073" s="5"/>
      <c r="QTH1073" s="5"/>
      <c r="QTI1073" s="5"/>
      <c r="QTJ1073" s="5"/>
      <c r="QTK1073" s="5"/>
      <c r="QTL1073" s="5"/>
      <c r="QTM1073" s="5"/>
      <c r="QTN1073" s="5"/>
      <c r="QTO1073" s="5"/>
      <c r="QTP1073" s="5"/>
      <c r="QTQ1073" s="5"/>
      <c r="QTR1073" s="5"/>
      <c r="QTS1073" s="5"/>
      <c r="QTT1073" s="5"/>
      <c r="QTU1073" s="5"/>
      <c r="QTV1073" s="5"/>
      <c r="QTW1073" s="5"/>
      <c r="QTX1073" s="5"/>
      <c r="QTY1073" s="5"/>
      <c r="QTZ1073" s="5"/>
      <c r="QUA1073" s="5"/>
      <c r="QUB1073" s="5"/>
      <c r="QUC1073" s="5"/>
      <c r="QUD1073" s="5"/>
      <c r="QUE1073" s="5"/>
      <c r="QUF1073" s="5"/>
      <c r="QUG1073" s="5"/>
      <c r="QUH1073" s="5"/>
      <c r="QUI1073" s="5"/>
      <c r="QUJ1073" s="5"/>
      <c r="QUK1073" s="5"/>
      <c r="QUL1073" s="5"/>
      <c r="QUM1073" s="5"/>
      <c r="QUN1073" s="5"/>
      <c r="QUO1073" s="5"/>
      <c r="QUP1073" s="5"/>
      <c r="QUQ1073" s="5"/>
      <c r="QUR1073" s="5"/>
      <c r="QUS1073" s="5"/>
      <c r="QUT1073" s="5"/>
      <c r="QUU1073" s="5"/>
      <c r="QUV1073" s="5"/>
      <c r="QUW1073" s="5"/>
      <c r="QUX1073" s="5"/>
      <c r="QUY1073" s="5"/>
      <c r="QUZ1073" s="5"/>
      <c r="QVA1073" s="5"/>
      <c r="QVB1073" s="5"/>
      <c r="QVC1073" s="5"/>
      <c r="QVD1073" s="5"/>
      <c r="QVE1073" s="5"/>
      <c r="QVF1073" s="5"/>
      <c r="QVG1073" s="5"/>
      <c r="QVH1073" s="5"/>
      <c r="QVI1073" s="5"/>
      <c r="QVJ1073" s="5"/>
      <c r="QVK1073" s="5"/>
      <c r="QVL1073" s="5"/>
      <c r="QVM1073" s="5"/>
      <c r="QVN1073" s="5"/>
      <c r="QVO1073" s="5"/>
      <c r="QVP1073" s="5"/>
      <c r="QVQ1073" s="5"/>
      <c r="QVR1073" s="5"/>
      <c r="QVS1073" s="5"/>
      <c r="QVT1073" s="5"/>
      <c r="QVU1073" s="5"/>
      <c r="QVV1073" s="5"/>
      <c r="QVW1073" s="5"/>
      <c r="QVX1073" s="5"/>
      <c r="QVY1073" s="5"/>
      <c r="QVZ1073" s="5"/>
      <c r="QWA1073" s="5"/>
      <c r="QWB1073" s="5"/>
      <c r="QWC1073" s="5"/>
      <c r="QWD1073" s="5"/>
      <c r="QWE1073" s="5"/>
      <c r="QWF1073" s="5"/>
      <c r="QWG1073" s="5"/>
      <c r="QWH1073" s="5"/>
      <c r="QWI1073" s="5"/>
      <c r="QWJ1073" s="5"/>
      <c r="QWK1073" s="5"/>
      <c r="QWL1073" s="5"/>
      <c r="QWM1073" s="5"/>
      <c r="QWN1073" s="5"/>
      <c r="QWO1073" s="5"/>
      <c r="QWP1073" s="5"/>
      <c r="QWQ1073" s="5"/>
      <c r="QWR1073" s="5"/>
      <c r="QWS1073" s="5"/>
      <c r="QWT1073" s="5"/>
      <c r="QWU1073" s="5"/>
      <c r="QWV1073" s="5"/>
      <c r="QWW1073" s="5"/>
      <c r="QWX1073" s="5"/>
      <c r="QWY1073" s="5"/>
      <c r="QWZ1073" s="5"/>
      <c r="QXA1073" s="5"/>
      <c r="QXB1073" s="5"/>
      <c r="QXC1073" s="5"/>
      <c r="QXD1073" s="5"/>
      <c r="QXE1073" s="5"/>
      <c r="QXF1073" s="5"/>
      <c r="QXG1073" s="5"/>
      <c r="QXH1073" s="5"/>
      <c r="QXI1073" s="5"/>
      <c r="QXJ1073" s="5"/>
      <c r="QXK1073" s="5"/>
      <c r="QXL1073" s="5"/>
      <c r="QXM1073" s="5"/>
      <c r="QXN1073" s="5"/>
      <c r="QXO1073" s="5"/>
      <c r="QXP1073" s="5"/>
      <c r="QXQ1073" s="5"/>
      <c r="QXR1073" s="5"/>
      <c r="QXS1073" s="5"/>
      <c r="QXT1073" s="5"/>
      <c r="QXU1073" s="5"/>
      <c r="QXV1073" s="5"/>
      <c r="QXW1073" s="5"/>
      <c r="QXX1073" s="5"/>
      <c r="QXY1073" s="5"/>
      <c r="QXZ1073" s="5"/>
      <c r="QYA1073" s="5"/>
      <c r="QYB1073" s="5"/>
      <c r="QYC1073" s="5"/>
      <c r="QYD1073" s="5"/>
      <c r="QYE1073" s="5"/>
      <c r="QYF1073" s="5"/>
      <c r="QYG1073" s="5"/>
      <c r="QYH1073" s="5"/>
      <c r="QYI1073" s="5"/>
      <c r="QYJ1073" s="5"/>
      <c r="QYK1073" s="5"/>
      <c r="QYL1073" s="5"/>
      <c r="QYM1073" s="5"/>
      <c r="QYN1073" s="5"/>
      <c r="QYO1073" s="5"/>
      <c r="QYP1073" s="5"/>
      <c r="QYQ1073" s="5"/>
      <c r="QYR1073" s="5"/>
      <c r="QYS1073" s="5"/>
      <c r="QYT1073" s="5"/>
      <c r="QYU1073" s="5"/>
      <c r="QYV1073" s="5"/>
      <c r="QYW1073" s="5"/>
      <c r="QYX1073" s="5"/>
      <c r="QYY1073" s="5"/>
      <c r="QYZ1073" s="5"/>
      <c r="QZA1073" s="5"/>
      <c r="QZB1073" s="5"/>
      <c r="QZC1073" s="5"/>
      <c r="QZD1073" s="5"/>
      <c r="QZE1073" s="5"/>
      <c r="QZF1073" s="5"/>
      <c r="QZG1073" s="5"/>
      <c r="QZH1073" s="5"/>
      <c r="QZI1073" s="5"/>
      <c r="QZJ1073" s="5"/>
      <c r="QZK1073" s="5"/>
      <c r="QZL1073" s="5"/>
      <c r="QZM1073" s="5"/>
      <c r="QZN1073" s="5"/>
      <c r="QZO1073" s="5"/>
      <c r="QZP1073" s="5"/>
      <c r="QZQ1073" s="5"/>
      <c r="QZR1073" s="5"/>
      <c r="QZS1073" s="5"/>
      <c r="QZT1073" s="5"/>
      <c r="QZU1073" s="5"/>
      <c r="QZV1073" s="5"/>
      <c r="QZW1073" s="5"/>
      <c r="QZX1073" s="5"/>
      <c r="QZY1073" s="5"/>
      <c r="QZZ1073" s="5"/>
      <c r="RAA1073" s="5"/>
      <c r="RAB1073" s="5"/>
      <c r="RAC1073" s="5"/>
      <c r="RAD1073" s="5"/>
      <c r="RAE1073" s="5"/>
      <c r="RAF1073" s="5"/>
      <c r="RAG1073" s="5"/>
      <c r="RAH1073" s="5"/>
      <c r="RAI1073" s="5"/>
      <c r="RAJ1073" s="5"/>
      <c r="RAK1073" s="5"/>
      <c r="RAL1073" s="5"/>
      <c r="RAM1073" s="5"/>
      <c r="RAN1073" s="5"/>
      <c r="RAO1073" s="5"/>
      <c r="RAP1073" s="5"/>
      <c r="RAQ1073" s="5"/>
      <c r="RAR1073" s="5"/>
      <c r="RAS1073" s="5"/>
      <c r="RAT1073" s="5"/>
      <c r="RAU1073" s="5"/>
      <c r="RAV1073" s="5"/>
      <c r="RAW1073" s="5"/>
      <c r="RAX1073" s="5"/>
      <c r="RAY1073" s="5"/>
      <c r="RAZ1073" s="5"/>
      <c r="RBA1073" s="5"/>
      <c r="RBB1073" s="5"/>
      <c r="RBC1073" s="5"/>
      <c r="RBD1073" s="5"/>
      <c r="RBE1073" s="5"/>
      <c r="RBF1073" s="5"/>
      <c r="RBG1073" s="5"/>
      <c r="RBH1073" s="5"/>
      <c r="RBI1073" s="5"/>
      <c r="RBJ1073" s="5"/>
      <c r="RBK1073" s="5"/>
      <c r="RBL1073" s="5"/>
      <c r="RBM1073" s="5"/>
      <c r="RBN1073" s="5"/>
      <c r="RBO1073" s="5"/>
      <c r="RBP1073" s="5"/>
      <c r="RBQ1073" s="5"/>
      <c r="RBR1073" s="5"/>
      <c r="RBS1073" s="5"/>
      <c r="RBT1073" s="5"/>
      <c r="RBU1073" s="5"/>
      <c r="RBV1073" s="5"/>
      <c r="RBW1073" s="5"/>
      <c r="RBX1073" s="5"/>
      <c r="RBY1073" s="5"/>
      <c r="RBZ1073" s="5"/>
      <c r="RCA1073" s="5"/>
      <c r="RCB1073" s="5"/>
      <c r="RCC1073" s="5"/>
      <c r="RCD1073" s="5"/>
      <c r="RCE1073" s="5"/>
      <c r="RCF1073" s="5"/>
      <c r="RCG1073" s="5"/>
      <c r="RCH1073" s="5"/>
      <c r="RCI1073" s="5"/>
      <c r="RCJ1073" s="5"/>
      <c r="RCK1073" s="5"/>
      <c r="RCL1073" s="5"/>
      <c r="RCM1073" s="5"/>
      <c r="RCN1073" s="5"/>
      <c r="RCO1073" s="5"/>
      <c r="RCP1073" s="5"/>
      <c r="RCQ1073" s="5"/>
      <c r="RCR1073" s="5"/>
      <c r="RCS1073" s="5"/>
      <c r="RCT1073" s="5"/>
      <c r="RCU1073" s="5"/>
      <c r="RCV1073" s="5"/>
      <c r="RCW1073" s="5"/>
      <c r="RCX1073" s="5"/>
      <c r="RCY1073" s="5"/>
      <c r="RCZ1073" s="5"/>
      <c r="RDA1073" s="5"/>
      <c r="RDB1073" s="5"/>
      <c r="RDC1073" s="5"/>
      <c r="RDD1073" s="5"/>
      <c r="RDE1073" s="5"/>
      <c r="RDF1073" s="5"/>
      <c r="RDG1073" s="5"/>
      <c r="RDH1073" s="5"/>
      <c r="RDI1073" s="5"/>
      <c r="RDJ1073" s="5"/>
      <c r="RDK1073" s="5"/>
      <c r="RDL1073" s="5"/>
      <c r="RDM1073" s="5"/>
      <c r="RDN1073" s="5"/>
      <c r="RDO1073" s="5"/>
      <c r="RDP1073" s="5"/>
      <c r="RDQ1073" s="5"/>
      <c r="RDR1073" s="5"/>
      <c r="RDS1073" s="5"/>
      <c r="RDT1073" s="5"/>
      <c r="RDU1073" s="5"/>
      <c r="RDV1073" s="5"/>
      <c r="RDW1073" s="5"/>
      <c r="RDX1073" s="5"/>
      <c r="RDY1073" s="5"/>
      <c r="RDZ1073" s="5"/>
      <c r="REA1073" s="5"/>
      <c r="REB1073" s="5"/>
      <c r="REC1073" s="5"/>
      <c r="RED1073" s="5"/>
      <c r="REE1073" s="5"/>
      <c r="REF1073" s="5"/>
      <c r="REG1073" s="5"/>
      <c r="REH1073" s="5"/>
      <c r="REI1073" s="5"/>
      <c r="REJ1073" s="5"/>
      <c r="REK1073" s="5"/>
      <c r="REL1073" s="5"/>
      <c r="REM1073" s="5"/>
      <c r="REN1073" s="5"/>
      <c r="REO1073" s="5"/>
      <c r="REP1073" s="5"/>
      <c r="REQ1073" s="5"/>
      <c r="RER1073" s="5"/>
      <c r="RES1073" s="5"/>
      <c r="RET1073" s="5"/>
      <c r="REU1073" s="5"/>
      <c r="REV1073" s="5"/>
      <c r="REW1073" s="5"/>
      <c r="REX1073" s="5"/>
      <c r="REY1073" s="5"/>
      <c r="REZ1073" s="5"/>
      <c r="RFA1073" s="5"/>
      <c r="RFB1073" s="5"/>
      <c r="RFC1073" s="5"/>
      <c r="RFD1073" s="5"/>
      <c r="RFE1073" s="5"/>
      <c r="RFF1073" s="5"/>
      <c r="RFG1073" s="5"/>
      <c r="RFH1073" s="5"/>
      <c r="RFI1073" s="5"/>
      <c r="RFJ1073" s="5"/>
      <c r="RFK1073" s="5"/>
      <c r="RFL1073" s="5"/>
      <c r="RFM1073" s="5"/>
      <c r="RFN1073" s="5"/>
      <c r="RFO1073" s="5"/>
      <c r="RFP1073" s="5"/>
      <c r="RFQ1073" s="5"/>
      <c r="RFR1073" s="5"/>
      <c r="RFS1073" s="5"/>
      <c r="RFT1073" s="5"/>
      <c r="RFU1073" s="5"/>
      <c r="RFV1073" s="5"/>
      <c r="RFW1073" s="5"/>
      <c r="RFX1073" s="5"/>
      <c r="RFY1073" s="5"/>
      <c r="RFZ1073" s="5"/>
      <c r="RGA1073" s="5"/>
      <c r="RGB1073" s="5"/>
      <c r="RGC1073" s="5"/>
      <c r="RGD1073" s="5"/>
      <c r="RGE1073" s="5"/>
      <c r="RGF1073" s="5"/>
      <c r="RGG1073" s="5"/>
      <c r="RGH1073" s="5"/>
      <c r="RGI1073" s="5"/>
      <c r="RGJ1073" s="5"/>
      <c r="RGK1073" s="5"/>
      <c r="RGL1073" s="5"/>
      <c r="RGM1073" s="5"/>
      <c r="RGN1073" s="5"/>
      <c r="RGO1073" s="5"/>
      <c r="RGP1073" s="5"/>
      <c r="RGQ1073" s="5"/>
      <c r="RGR1073" s="5"/>
      <c r="RGS1073" s="5"/>
      <c r="RGT1073" s="5"/>
      <c r="RGU1073" s="5"/>
      <c r="RGV1073" s="5"/>
      <c r="RGW1073" s="5"/>
      <c r="RGX1073" s="5"/>
      <c r="RGY1073" s="5"/>
      <c r="RGZ1073" s="5"/>
      <c r="RHA1073" s="5"/>
      <c r="RHB1073" s="5"/>
      <c r="RHC1073" s="5"/>
      <c r="RHD1073" s="5"/>
      <c r="RHE1073" s="5"/>
      <c r="RHF1073" s="5"/>
      <c r="RHG1073" s="5"/>
      <c r="RHH1073" s="5"/>
      <c r="RHI1073" s="5"/>
      <c r="RHJ1073" s="5"/>
      <c r="RHK1073" s="5"/>
      <c r="RHL1073" s="5"/>
      <c r="RHM1073" s="5"/>
      <c r="RHN1073" s="5"/>
      <c r="RHO1073" s="5"/>
      <c r="RHP1073" s="5"/>
      <c r="RHQ1073" s="5"/>
      <c r="RHR1073" s="5"/>
      <c r="RHS1073" s="5"/>
      <c r="RHT1073" s="5"/>
      <c r="RHU1073" s="5"/>
      <c r="RHV1073" s="5"/>
      <c r="RHW1073" s="5"/>
      <c r="RHX1073" s="5"/>
      <c r="RHY1073" s="5"/>
      <c r="RHZ1073" s="5"/>
      <c r="RIA1073" s="5"/>
      <c r="RIB1073" s="5"/>
      <c r="RIC1073" s="5"/>
      <c r="RID1073" s="5"/>
      <c r="RIE1073" s="5"/>
      <c r="RIF1073" s="5"/>
      <c r="RIG1073" s="5"/>
      <c r="RIH1073" s="5"/>
      <c r="RII1073" s="5"/>
      <c r="RIJ1073" s="5"/>
      <c r="RIK1073" s="5"/>
      <c r="RIL1073" s="5"/>
      <c r="RIM1073" s="5"/>
      <c r="RIN1073" s="5"/>
      <c r="RIO1073" s="5"/>
      <c r="RIP1073" s="5"/>
      <c r="RIQ1073" s="5"/>
      <c r="RIR1073" s="5"/>
      <c r="RIS1073" s="5"/>
      <c r="RIT1073" s="5"/>
      <c r="RIU1073" s="5"/>
      <c r="RIV1073" s="5"/>
      <c r="RIW1073" s="5"/>
      <c r="RIX1073" s="5"/>
      <c r="RIY1073" s="5"/>
      <c r="RIZ1073" s="5"/>
      <c r="RJA1073" s="5"/>
      <c r="RJB1073" s="5"/>
      <c r="RJC1073" s="5"/>
      <c r="RJD1073" s="5"/>
      <c r="RJE1073" s="5"/>
      <c r="RJF1073" s="5"/>
      <c r="RJG1073" s="5"/>
      <c r="RJH1073" s="5"/>
      <c r="RJI1073" s="5"/>
      <c r="RJJ1073" s="5"/>
      <c r="RJK1073" s="5"/>
      <c r="RJL1073" s="5"/>
      <c r="RJM1073" s="5"/>
      <c r="RJN1073" s="5"/>
      <c r="RJO1073" s="5"/>
      <c r="RJP1073" s="5"/>
      <c r="RJQ1073" s="5"/>
      <c r="RJR1073" s="5"/>
      <c r="RJS1073" s="5"/>
      <c r="RJT1073" s="5"/>
      <c r="RJU1073" s="5"/>
      <c r="RJV1073" s="5"/>
      <c r="RJW1073" s="5"/>
      <c r="RJX1073" s="5"/>
      <c r="RJY1073" s="5"/>
      <c r="RJZ1073" s="5"/>
      <c r="RKA1073" s="5"/>
      <c r="RKB1073" s="5"/>
      <c r="RKC1073" s="5"/>
      <c r="RKD1073" s="5"/>
      <c r="RKE1073" s="5"/>
      <c r="RKF1073" s="5"/>
      <c r="RKG1073" s="5"/>
      <c r="RKH1073" s="5"/>
      <c r="RKI1073" s="5"/>
      <c r="RKJ1073" s="5"/>
      <c r="RKK1073" s="5"/>
      <c r="RKL1073" s="5"/>
      <c r="RKM1073" s="5"/>
      <c r="RKN1073" s="5"/>
      <c r="RKO1073" s="5"/>
      <c r="RKP1073" s="5"/>
      <c r="RKQ1073" s="5"/>
      <c r="RKR1073" s="5"/>
      <c r="RKS1073" s="5"/>
      <c r="RKT1073" s="5"/>
      <c r="RKU1073" s="5"/>
      <c r="RKV1073" s="5"/>
      <c r="RKW1073" s="5"/>
      <c r="RKX1073" s="5"/>
      <c r="RKY1073" s="5"/>
      <c r="RKZ1073" s="5"/>
      <c r="RLA1073" s="5"/>
      <c r="RLB1073" s="5"/>
      <c r="RLC1073" s="5"/>
      <c r="RLD1073" s="5"/>
      <c r="RLE1073" s="5"/>
      <c r="RLF1073" s="5"/>
      <c r="RLG1073" s="5"/>
      <c r="RLH1073" s="5"/>
      <c r="RLI1073" s="5"/>
      <c r="RLJ1073" s="5"/>
      <c r="RLK1073" s="5"/>
      <c r="RLL1073" s="5"/>
      <c r="RLM1073" s="5"/>
      <c r="RLN1073" s="5"/>
      <c r="RLO1073" s="5"/>
      <c r="RLP1073" s="5"/>
      <c r="RLQ1073" s="5"/>
      <c r="RLR1073" s="5"/>
      <c r="RLS1073" s="5"/>
      <c r="RLT1073" s="5"/>
      <c r="RLU1073" s="5"/>
      <c r="RLV1073" s="5"/>
      <c r="RLW1073" s="5"/>
      <c r="RLX1073" s="5"/>
      <c r="RLY1073" s="5"/>
      <c r="RLZ1073" s="5"/>
      <c r="RMA1073" s="5"/>
      <c r="RMB1073" s="5"/>
      <c r="RMC1073" s="5"/>
      <c r="RMD1073" s="5"/>
      <c r="RME1073" s="5"/>
      <c r="RMF1073" s="5"/>
      <c r="RMG1073" s="5"/>
      <c r="RMH1073" s="5"/>
      <c r="RMI1073" s="5"/>
      <c r="RMJ1073" s="5"/>
      <c r="RMK1073" s="5"/>
      <c r="RML1073" s="5"/>
      <c r="RMM1073" s="5"/>
      <c r="RMN1073" s="5"/>
      <c r="RMO1073" s="5"/>
      <c r="RMP1073" s="5"/>
      <c r="RMQ1073" s="5"/>
      <c r="RMR1073" s="5"/>
      <c r="RMS1073" s="5"/>
      <c r="RMT1073" s="5"/>
      <c r="RMU1073" s="5"/>
      <c r="RMV1073" s="5"/>
      <c r="RMW1073" s="5"/>
      <c r="RMX1073" s="5"/>
      <c r="RMY1073" s="5"/>
      <c r="RMZ1073" s="5"/>
      <c r="RNA1073" s="5"/>
      <c r="RNB1073" s="5"/>
      <c r="RNC1073" s="5"/>
      <c r="RND1073" s="5"/>
      <c r="RNE1073" s="5"/>
      <c r="RNF1073" s="5"/>
      <c r="RNG1073" s="5"/>
      <c r="RNH1073" s="5"/>
      <c r="RNI1073" s="5"/>
      <c r="RNJ1073" s="5"/>
      <c r="RNK1073" s="5"/>
      <c r="RNL1073" s="5"/>
      <c r="RNM1073" s="5"/>
      <c r="RNN1073" s="5"/>
      <c r="RNO1073" s="5"/>
      <c r="RNP1073" s="5"/>
      <c r="RNQ1073" s="5"/>
      <c r="RNR1073" s="5"/>
      <c r="RNS1073" s="5"/>
      <c r="RNT1073" s="5"/>
      <c r="RNU1073" s="5"/>
      <c r="RNV1073" s="5"/>
      <c r="RNW1073" s="5"/>
      <c r="RNX1073" s="5"/>
      <c r="RNY1073" s="5"/>
      <c r="RNZ1073" s="5"/>
      <c r="ROA1073" s="5"/>
      <c r="ROB1073" s="5"/>
      <c r="ROC1073" s="5"/>
      <c r="ROD1073" s="5"/>
      <c r="ROE1073" s="5"/>
      <c r="ROF1073" s="5"/>
      <c r="ROG1073" s="5"/>
      <c r="ROH1073" s="5"/>
      <c r="ROI1073" s="5"/>
      <c r="ROJ1073" s="5"/>
      <c r="ROK1073" s="5"/>
      <c r="ROL1073" s="5"/>
      <c r="ROM1073" s="5"/>
      <c r="RON1073" s="5"/>
      <c r="ROO1073" s="5"/>
      <c r="ROP1073" s="5"/>
      <c r="ROQ1073" s="5"/>
      <c r="ROR1073" s="5"/>
      <c r="ROS1073" s="5"/>
      <c r="ROT1073" s="5"/>
      <c r="ROU1073" s="5"/>
      <c r="ROV1073" s="5"/>
      <c r="ROW1073" s="5"/>
      <c r="ROX1073" s="5"/>
      <c r="ROY1073" s="5"/>
      <c r="ROZ1073" s="5"/>
      <c r="RPA1073" s="5"/>
      <c r="RPB1073" s="5"/>
      <c r="RPC1073" s="5"/>
      <c r="RPD1073" s="5"/>
      <c r="RPE1073" s="5"/>
      <c r="RPF1073" s="5"/>
      <c r="RPG1073" s="5"/>
      <c r="RPH1073" s="5"/>
      <c r="RPI1073" s="5"/>
      <c r="RPJ1073" s="5"/>
      <c r="RPK1073" s="5"/>
      <c r="RPL1073" s="5"/>
      <c r="RPM1073" s="5"/>
      <c r="RPN1073" s="5"/>
      <c r="RPO1073" s="5"/>
      <c r="RPP1073" s="5"/>
      <c r="RPQ1073" s="5"/>
      <c r="RPR1073" s="5"/>
      <c r="RPS1073" s="5"/>
      <c r="RPT1073" s="5"/>
      <c r="RPU1073" s="5"/>
      <c r="RPV1073" s="5"/>
      <c r="RPW1073" s="5"/>
      <c r="RPX1073" s="5"/>
      <c r="RPY1073" s="5"/>
      <c r="RPZ1073" s="5"/>
      <c r="RQA1073" s="5"/>
      <c r="RQB1073" s="5"/>
      <c r="RQC1073" s="5"/>
      <c r="RQD1073" s="5"/>
      <c r="RQE1073" s="5"/>
      <c r="RQF1073" s="5"/>
      <c r="RQG1073" s="5"/>
      <c r="RQH1073" s="5"/>
      <c r="RQI1073" s="5"/>
      <c r="RQJ1073" s="5"/>
      <c r="RQK1073" s="5"/>
      <c r="RQL1073" s="5"/>
      <c r="RQM1073" s="5"/>
      <c r="RQN1073" s="5"/>
      <c r="RQO1073" s="5"/>
      <c r="RQP1073" s="5"/>
      <c r="RQQ1073" s="5"/>
      <c r="RQR1073" s="5"/>
      <c r="RQS1073" s="5"/>
      <c r="RQT1073" s="5"/>
      <c r="RQU1073" s="5"/>
      <c r="RQV1073" s="5"/>
      <c r="RQW1073" s="5"/>
      <c r="RQX1073" s="5"/>
      <c r="RQY1073" s="5"/>
      <c r="RQZ1073" s="5"/>
      <c r="RRA1073" s="5"/>
      <c r="RRB1073" s="5"/>
      <c r="RRC1073" s="5"/>
      <c r="RRD1073" s="5"/>
      <c r="RRE1073" s="5"/>
      <c r="RRF1073" s="5"/>
      <c r="RRG1073" s="5"/>
      <c r="RRH1073" s="5"/>
      <c r="RRI1073" s="5"/>
      <c r="RRJ1073" s="5"/>
      <c r="RRK1073" s="5"/>
      <c r="RRL1073" s="5"/>
      <c r="RRM1073" s="5"/>
      <c r="RRN1073" s="5"/>
      <c r="RRO1073" s="5"/>
      <c r="RRP1073" s="5"/>
      <c r="RRQ1073" s="5"/>
      <c r="RRR1073" s="5"/>
      <c r="RRS1073" s="5"/>
      <c r="RRT1073" s="5"/>
      <c r="RRU1073" s="5"/>
      <c r="RRV1073" s="5"/>
      <c r="RRW1073" s="5"/>
      <c r="RRX1073" s="5"/>
      <c r="RRY1073" s="5"/>
      <c r="RRZ1073" s="5"/>
      <c r="RSA1073" s="5"/>
      <c r="RSB1073" s="5"/>
      <c r="RSC1073" s="5"/>
      <c r="RSD1073" s="5"/>
      <c r="RSE1073" s="5"/>
      <c r="RSF1073" s="5"/>
      <c r="RSG1073" s="5"/>
      <c r="RSH1073" s="5"/>
      <c r="RSI1073" s="5"/>
      <c r="RSJ1073" s="5"/>
      <c r="RSK1073" s="5"/>
      <c r="RSL1073" s="5"/>
      <c r="RSM1073" s="5"/>
      <c r="RSN1073" s="5"/>
      <c r="RSO1073" s="5"/>
      <c r="RSP1073" s="5"/>
      <c r="RSQ1073" s="5"/>
      <c r="RSR1073" s="5"/>
      <c r="RSS1073" s="5"/>
      <c r="RST1073" s="5"/>
      <c r="RSU1073" s="5"/>
      <c r="RSV1073" s="5"/>
      <c r="RSW1073" s="5"/>
      <c r="RSX1073" s="5"/>
      <c r="RSY1073" s="5"/>
      <c r="RSZ1073" s="5"/>
      <c r="RTA1073" s="5"/>
      <c r="RTB1073" s="5"/>
      <c r="RTC1073" s="5"/>
      <c r="RTD1073" s="5"/>
      <c r="RTE1073" s="5"/>
      <c r="RTF1073" s="5"/>
      <c r="RTG1073" s="5"/>
      <c r="RTH1073" s="5"/>
      <c r="RTI1073" s="5"/>
      <c r="RTJ1073" s="5"/>
      <c r="RTK1073" s="5"/>
      <c r="RTL1073" s="5"/>
      <c r="RTM1073" s="5"/>
      <c r="RTN1073" s="5"/>
      <c r="RTO1073" s="5"/>
      <c r="RTP1073" s="5"/>
      <c r="RTQ1073" s="5"/>
      <c r="RTR1073" s="5"/>
      <c r="RTS1073" s="5"/>
      <c r="RTT1073" s="5"/>
      <c r="RTU1073" s="5"/>
      <c r="RTV1073" s="5"/>
      <c r="RTW1073" s="5"/>
      <c r="RTX1073" s="5"/>
      <c r="RTY1073" s="5"/>
      <c r="RTZ1073" s="5"/>
      <c r="RUA1073" s="5"/>
      <c r="RUB1073" s="5"/>
      <c r="RUC1073" s="5"/>
      <c r="RUD1073" s="5"/>
      <c r="RUE1073" s="5"/>
      <c r="RUF1073" s="5"/>
      <c r="RUG1073" s="5"/>
      <c r="RUH1073" s="5"/>
      <c r="RUI1073" s="5"/>
      <c r="RUJ1073" s="5"/>
      <c r="RUK1073" s="5"/>
      <c r="RUL1073" s="5"/>
      <c r="RUM1073" s="5"/>
      <c r="RUN1073" s="5"/>
      <c r="RUO1073" s="5"/>
      <c r="RUP1073" s="5"/>
      <c r="RUQ1073" s="5"/>
      <c r="RUR1073" s="5"/>
      <c r="RUS1073" s="5"/>
      <c r="RUT1073" s="5"/>
      <c r="RUU1073" s="5"/>
      <c r="RUV1073" s="5"/>
      <c r="RUW1073" s="5"/>
      <c r="RUX1073" s="5"/>
      <c r="RUY1073" s="5"/>
      <c r="RUZ1073" s="5"/>
      <c r="RVA1073" s="5"/>
      <c r="RVB1073" s="5"/>
      <c r="RVC1073" s="5"/>
      <c r="RVD1073" s="5"/>
      <c r="RVE1073" s="5"/>
      <c r="RVF1073" s="5"/>
      <c r="RVG1073" s="5"/>
      <c r="RVH1073" s="5"/>
      <c r="RVI1073" s="5"/>
      <c r="RVJ1073" s="5"/>
      <c r="RVK1073" s="5"/>
      <c r="RVL1073" s="5"/>
      <c r="RVM1073" s="5"/>
      <c r="RVN1073" s="5"/>
      <c r="RVO1073" s="5"/>
      <c r="RVP1073" s="5"/>
      <c r="RVQ1073" s="5"/>
      <c r="RVR1073" s="5"/>
      <c r="RVS1073" s="5"/>
      <c r="RVT1073" s="5"/>
      <c r="RVU1073" s="5"/>
      <c r="RVV1073" s="5"/>
      <c r="RVW1073" s="5"/>
      <c r="RVX1073" s="5"/>
      <c r="RVY1073" s="5"/>
      <c r="RVZ1073" s="5"/>
      <c r="RWA1073" s="5"/>
      <c r="RWB1073" s="5"/>
      <c r="RWC1073" s="5"/>
      <c r="RWD1073" s="5"/>
      <c r="RWE1073" s="5"/>
      <c r="RWF1073" s="5"/>
      <c r="RWG1073" s="5"/>
      <c r="RWH1073" s="5"/>
      <c r="RWI1073" s="5"/>
      <c r="RWJ1073" s="5"/>
      <c r="RWK1073" s="5"/>
      <c r="RWL1073" s="5"/>
      <c r="RWM1073" s="5"/>
      <c r="RWN1073" s="5"/>
      <c r="RWO1073" s="5"/>
      <c r="RWP1073" s="5"/>
      <c r="RWQ1073" s="5"/>
      <c r="RWR1073" s="5"/>
      <c r="RWS1073" s="5"/>
      <c r="RWT1073" s="5"/>
      <c r="RWU1073" s="5"/>
      <c r="RWV1073" s="5"/>
      <c r="RWW1073" s="5"/>
      <c r="RWX1073" s="5"/>
      <c r="RWY1073" s="5"/>
      <c r="RWZ1073" s="5"/>
      <c r="RXA1073" s="5"/>
      <c r="RXB1073" s="5"/>
      <c r="RXC1073" s="5"/>
      <c r="RXD1073" s="5"/>
      <c r="RXE1073" s="5"/>
      <c r="RXF1073" s="5"/>
      <c r="RXG1073" s="5"/>
      <c r="RXH1073" s="5"/>
      <c r="RXI1073" s="5"/>
      <c r="RXJ1073" s="5"/>
      <c r="RXK1073" s="5"/>
      <c r="RXL1073" s="5"/>
      <c r="RXM1073" s="5"/>
      <c r="RXN1073" s="5"/>
      <c r="RXO1073" s="5"/>
      <c r="RXP1073" s="5"/>
      <c r="RXQ1073" s="5"/>
      <c r="RXR1073" s="5"/>
      <c r="RXS1073" s="5"/>
      <c r="RXT1073" s="5"/>
      <c r="RXU1073" s="5"/>
      <c r="RXV1073" s="5"/>
      <c r="RXW1073" s="5"/>
      <c r="RXX1073" s="5"/>
      <c r="RXY1073" s="5"/>
      <c r="RXZ1073" s="5"/>
      <c r="RYA1073" s="5"/>
      <c r="RYB1073" s="5"/>
      <c r="RYC1073" s="5"/>
      <c r="RYD1073" s="5"/>
      <c r="RYE1073" s="5"/>
      <c r="RYF1073" s="5"/>
      <c r="RYG1073" s="5"/>
      <c r="RYH1073" s="5"/>
      <c r="RYI1073" s="5"/>
      <c r="RYJ1073" s="5"/>
      <c r="RYK1073" s="5"/>
      <c r="RYL1073" s="5"/>
      <c r="RYM1073" s="5"/>
      <c r="RYN1073" s="5"/>
      <c r="RYO1073" s="5"/>
      <c r="RYP1073" s="5"/>
      <c r="RYQ1073" s="5"/>
      <c r="RYR1073" s="5"/>
      <c r="RYS1073" s="5"/>
      <c r="RYT1073" s="5"/>
      <c r="RYU1073" s="5"/>
      <c r="RYV1073" s="5"/>
      <c r="RYW1073" s="5"/>
      <c r="RYX1073" s="5"/>
      <c r="RYY1073" s="5"/>
      <c r="RYZ1073" s="5"/>
      <c r="RZA1073" s="5"/>
      <c r="RZB1073" s="5"/>
      <c r="RZC1073" s="5"/>
      <c r="RZD1073" s="5"/>
      <c r="RZE1073" s="5"/>
      <c r="RZF1073" s="5"/>
      <c r="RZG1073" s="5"/>
      <c r="RZH1073" s="5"/>
      <c r="RZI1073" s="5"/>
      <c r="RZJ1073" s="5"/>
      <c r="RZK1073" s="5"/>
      <c r="RZL1073" s="5"/>
      <c r="RZM1073" s="5"/>
      <c r="RZN1073" s="5"/>
      <c r="RZO1073" s="5"/>
      <c r="RZP1073" s="5"/>
      <c r="RZQ1073" s="5"/>
      <c r="RZR1073" s="5"/>
      <c r="RZS1073" s="5"/>
      <c r="RZT1073" s="5"/>
      <c r="RZU1073" s="5"/>
      <c r="RZV1073" s="5"/>
      <c r="RZW1073" s="5"/>
      <c r="RZX1073" s="5"/>
      <c r="RZY1073" s="5"/>
      <c r="RZZ1073" s="5"/>
      <c r="SAA1073" s="5"/>
      <c r="SAB1073" s="5"/>
      <c r="SAC1073" s="5"/>
      <c r="SAD1073" s="5"/>
      <c r="SAE1073" s="5"/>
      <c r="SAF1073" s="5"/>
      <c r="SAG1073" s="5"/>
      <c r="SAH1073" s="5"/>
      <c r="SAI1073" s="5"/>
      <c r="SAJ1073" s="5"/>
      <c r="SAK1073" s="5"/>
      <c r="SAL1073" s="5"/>
      <c r="SAM1073" s="5"/>
      <c r="SAN1073" s="5"/>
      <c r="SAO1073" s="5"/>
      <c r="SAP1073" s="5"/>
      <c r="SAQ1073" s="5"/>
      <c r="SAR1073" s="5"/>
      <c r="SAS1073" s="5"/>
      <c r="SAT1073" s="5"/>
      <c r="SAU1073" s="5"/>
      <c r="SAV1073" s="5"/>
      <c r="SAW1073" s="5"/>
      <c r="SAX1073" s="5"/>
      <c r="SAY1073" s="5"/>
      <c r="SAZ1073" s="5"/>
      <c r="SBA1073" s="5"/>
      <c r="SBB1073" s="5"/>
      <c r="SBC1073" s="5"/>
      <c r="SBD1073" s="5"/>
      <c r="SBE1073" s="5"/>
      <c r="SBF1073" s="5"/>
      <c r="SBG1073" s="5"/>
      <c r="SBH1073" s="5"/>
      <c r="SBI1073" s="5"/>
      <c r="SBJ1073" s="5"/>
      <c r="SBK1073" s="5"/>
      <c r="SBL1073" s="5"/>
      <c r="SBM1073" s="5"/>
      <c r="SBN1073" s="5"/>
      <c r="SBO1073" s="5"/>
      <c r="SBP1073" s="5"/>
      <c r="SBQ1073" s="5"/>
      <c r="SBR1073" s="5"/>
      <c r="SBS1073" s="5"/>
      <c r="SBT1073" s="5"/>
      <c r="SBU1073" s="5"/>
      <c r="SBV1073" s="5"/>
      <c r="SBW1073" s="5"/>
      <c r="SBX1073" s="5"/>
      <c r="SBY1073" s="5"/>
      <c r="SBZ1073" s="5"/>
      <c r="SCA1073" s="5"/>
      <c r="SCB1073" s="5"/>
      <c r="SCC1073" s="5"/>
      <c r="SCD1073" s="5"/>
      <c r="SCE1073" s="5"/>
      <c r="SCF1073" s="5"/>
      <c r="SCG1073" s="5"/>
      <c r="SCH1073" s="5"/>
      <c r="SCI1073" s="5"/>
      <c r="SCJ1073" s="5"/>
      <c r="SCK1073" s="5"/>
      <c r="SCL1073" s="5"/>
      <c r="SCM1073" s="5"/>
      <c r="SCN1073" s="5"/>
      <c r="SCO1073" s="5"/>
      <c r="SCP1073" s="5"/>
      <c r="SCQ1073" s="5"/>
      <c r="SCR1073" s="5"/>
      <c r="SCS1073" s="5"/>
      <c r="SCT1073" s="5"/>
      <c r="SCU1073" s="5"/>
      <c r="SCV1073" s="5"/>
      <c r="SCW1073" s="5"/>
      <c r="SCX1073" s="5"/>
      <c r="SCY1073" s="5"/>
      <c r="SCZ1073" s="5"/>
      <c r="SDA1073" s="5"/>
      <c r="SDB1073" s="5"/>
      <c r="SDC1073" s="5"/>
      <c r="SDD1073" s="5"/>
      <c r="SDE1073" s="5"/>
      <c r="SDF1073" s="5"/>
      <c r="SDG1073" s="5"/>
      <c r="SDH1073" s="5"/>
      <c r="SDI1073" s="5"/>
      <c r="SDJ1073" s="5"/>
      <c r="SDK1073" s="5"/>
      <c r="SDL1073" s="5"/>
      <c r="SDM1073" s="5"/>
      <c r="SDN1073" s="5"/>
      <c r="SDO1073" s="5"/>
      <c r="SDP1073" s="5"/>
      <c r="SDQ1073" s="5"/>
      <c r="SDR1073" s="5"/>
      <c r="SDS1073" s="5"/>
      <c r="SDT1073" s="5"/>
      <c r="SDU1073" s="5"/>
      <c r="SDV1073" s="5"/>
      <c r="SDW1073" s="5"/>
      <c r="SDX1073" s="5"/>
      <c r="SDY1073" s="5"/>
      <c r="SDZ1073" s="5"/>
      <c r="SEA1073" s="5"/>
      <c r="SEB1073" s="5"/>
      <c r="SEC1073" s="5"/>
      <c r="SED1073" s="5"/>
      <c r="SEE1073" s="5"/>
      <c r="SEF1073" s="5"/>
      <c r="SEG1073" s="5"/>
      <c r="SEH1073" s="5"/>
      <c r="SEI1073" s="5"/>
      <c r="SEJ1073" s="5"/>
      <c r="SEK1073" s="5"/>
      <c r="SEL1073" s="5"/>
      <c r="SEM1073" s="5"/>
      <c r="SEN1073" s="5"/>
      <c r="SEO1073" s="5"/>
      <c r="SEP1073" s="5"/>
      <c r="SEQ1073" s="5"/>
      <c r="SER1073" s="5"/>
      <c r="SES1073" s="5"/>
      <c r="SET1073" s="5"/>
      <c r="SEU1073" s="5"/>
      <c r="SEV1073" s="5"/>
      <c r="SEW1073" s="5"/>
      <c r="SEX1073" s="5"/>
      <c r="SEY1073" s="5"/>
      <c r="SEZ1073" s="5"/>
      <c r="SFA1073" s="5"/>
      <c r="SFB1073" s="5"/>
      <c r="SFC1073" s="5"/>
      <c r="SFD1073" s="5"/>
      <c r="SFE1073" s="5"/>
      <c r="SFF1073" s="5"/>
      <c r="SFG1073" s="5"/>
      <c r="SFH1073" s="5"/>
      <c r="SFI1073" s="5"/>
      <c r="SFJ1073" s="5"/>
      <c r="SFK1073" s="5"/>
      <c r="SFL1073" s="5"/>
      <c r="SFM1073" s="5"/>
      <c r="SFN1073" s="5"/>
      <c r="SFO1073" s="5"/>
      <c r="SFP1073" s="5"/>
      <c r="SFQ1073" s="5"/>
      <c r="SFR1073" s="5"/>
      <c r="SFS1073" s="5"/>
      <c r="SFT1073" s="5"/>
      <c r="SFU1073" s="5"/>
      <c r="SFV1073" s="5"/>
      <c r="SFW1073" s="5"/>
      <c r="SFX1073" s="5"/>
      <c r="SFY1073" s="5"/>
      <c r="SFZ1073" s="5"/>
      <c r="SGA1073" s="5"/>
      <c r="SGB1073" s="5"/>
      <c r="SGC1073" s="5"/>
      <c r="SGD1073" s="5"/>
      <c r="SGE1073" s="5"/>
      <c r="SGF1073" s="5"/>
      <c r="SGG1073" s="5"/>
      <c r="SGH1073" s="5"/>
      <c r="SGI1073" s="5"/>
      <c r="SGJ1073" s="5"/>
      <c r="SGK1073" s="5"/>
      <c r="SGL1073" s="5"/>
      <c r="SGM1073" s="5"/>
      <c r="SGN1073" s="5"/>
      <c r="SGO1073" s="5"/>
      <c r="SGP1073" s="5"/>
      <c r="SGQ1073" s="5"/>
      <c r="SGR1073" s="5"/>
      <c r="SGS1073" s="5"/>
      <c r="SGT1073" s="5"/>
      <c r="SGU1073" s="5"/>
      <c r="SGV1073" s="5"/>
      <c r="SGW1073" s="5"/>
      <c r="SGX1073" s="5"/>
      <c r="SGY1073" s="5"/>
      <c r="SGZ1073" s="5"/>
      <c r="SHA1073" s="5"/>
      <c r="SHB1073" s="5"/>
      <c r="SHC1073" s="5"/>
      <c r="SHD1073" s="5"/>
      <c r="SHE1073" s="5"/>
      <c r="SHF1073" s="5"/>
      <c r="SHG1073" s="5"/>
      <c r="SHH1073" s="5"/>
      <c r="SHI1073" s="5"/>
      <c r="SHJ1073" s="5"/>
      <c r="SHK1073" s="5"/>
      <c r="SHL1073" s="5"/>
      <c r="SHM1073" s="5"/>
      <c r="SHN1073" s="5"/>
      <c r="SHO1073" s="5"/>
      <c r="SHP1073" s="5"/>
      <c r="SHQ1073" s="5"/>
      <c r="SHR1073" s="5"/>
      <c r="SHS1073" s="5"/>
      <c r="SHT1073" s="5"/>
      <c r="SHU1073" s="5"/>
      <c r="SHV1073" s="5"/>
      <c r="SHW1073" s="5"/>
      <c r="SHX1073" s="5"/>
      <c r="SHY1073" s="5"/>
      <c r="SHZ1073" s="5"/>
      <c r="SIA1073" s="5"/>
      <c r="SIB1073" s="5"/>
      <c r="SIC1073" s="5"/>
      <c r="SID1073" s="5"/>
      <c r="SIE1073" s="5"/>
      <c r="SIF1073" s="5"/>
      <c r="SIG1073" s="5"/>
      <c r="SIH1073" s="5"/>
      <c r="SII1073" s="5"/>
      <c r="SIJ1073" s="5"/>
      <c r="SIK1073" s="5"/>
      <c r="SIL1073" s="5"/>
      <c r="SIM1073" s="5"/>
      <c r="SIN1073" s="5"/>
      <c r="SIO1073" s="5"/>
      <c r="SIP1073" s="5"/>
      <c r="SIQ1073" s="5"/>
      <c r="SIR1073" s="5"/>
      <c r="SIS1073" s="5"/>
      <c r="SIT1073" s="5"/>
      <c r="SIU1073" s="5"/>
      <c r="SIV1073" s="5"/>
      <c r="SIW1073" s="5"/>
      <c r="SIX1073" s="5"/>
      <c r="SIY1073" s="5"/>
      <c r="SIZ1073" s="5"/>
      <c r="SJA1073" s="5"/>
      <c r="SJB1073" s="5"/>
      <c r="SJC1073" s="5"/>
      <c r="SJD1073" s="5"/>
      <c r="SJE1073" s="5"/>
      <c r="SJF1073" s="5"/>
      <c r="SJG1073" s="5"/>
      <c r="SJH1073" s="5"/>
      <c r="SJI1073" s="5"/>
      <c r="SJJ1073" s="5"/>
      <c r="SJK1073" s="5"/>
      <c r="SJL1073" s="5"/>
      <c r="SJM1073" s="5"/>
      <c r="SJN1073" s="5"/>
      <c r="SJO1073" s="5"/>
      <c r="SJP1073" s="5"/>
      <c r="SJQ1073" s="5"/>
      <c r="SJR1073" s="5"/>
      <c r="SJS1073" s="5"/>
      <c r="SJT1073" s="5"/>
      <c r="SJU1073" s="5"/>
      <c r="SJV1073" s="5"/>
      <c r="SJW1073" s="5"/>
      <c r="SJX1073" s="5"/>
      <c r="SJY1073" s="5"/>
      <c r="SJZ1073" s="5"/>
      <c r="SKA1073" s="5"/>
      <c r="SKB1073" s="5"/>
      <c r="SKC1073" s="5"/>
      <c r="SKD1073" s="5"/>
      <c r="SKE1073" s="5"/>
      <c r="SKF1073" s="5"/>
      <c r="SKG1073" s="5"/>
      <c r="SKH1073" s="5"/>
      <c r="SKI1073" s="5"/>
      <c r="SKJ1073" s="5"/>
      <c r="SKK1073" s="5"/>
      <c r="SKL1073" s="5"/>
      <c r="SKM1073" s="5"/>
      <c r="SKN1073" s="5"/>
      <c r="SKO1073" s="5"/>
      <c r="SKP1073" s="5"/>
      <c r="SKQ1073" s="5"/>
      <c r="SKR1073" s="5"/>
      <c r="SKS1073" s="5"/>
      <c r="SKT1073" s="5"/>
      <c r="SKU1073" s="5"/>
      <c r="SKV1073" s="5"/>
      <c r="SKW1073" s="5"/>
      <c r="SKX1073" s="5"/>
      <c r="SKY1073" s="5"/>
      <c r="SKZ1073" s="5"/>
      <c r="SLA1073" s="5"/>
      <c r="SLB1073" s="5"/>
      <c r="SLC1073" s="5"/>
      <c r="SLD1073" s="5"/>
      <c r="SLE1073" s="5"/>
      <c r="SLF1073" s="5"/>
      <c r="SLG1073" s="5"/>
      <c r="SLH1073" s="5"/>
      <c r="SLI1073" s="5"/>
      <c r="SLJ1073" s="5"/>
      <c r="SLK1073" s="5"/>
      <c r="SLL1073" s="5"/>
      <c r="SLM1073" s="5"/>
      <c r="SLN1073" s="5"/>
      <c r="SLO1073" s="5"/>
      <c r="SLP1073" s="5"/>
      <c r="SLQ1073" s="5"/>
      <c r="SLR1073" s="5"/>
      <c r="SLS1073" s="5"/>
      <c r="SLT1073" s="5"/>
      <c r="SLU1073" s="5"/>
      <c r="SLV1073" s="5"/>
      <c r="SLW1073" s="5"/>
      <c r="SLX1073" s="5"/>
      <c r="SLY1073" s="5"/>
      <c r="SLZ1073" s="5"/>
      <c r="SMA1073" s="5"/>
      <c r="SMB1073" s="5"/>
      <c r="SMC1073" s="5"/>
      <c r="SMD1073" s="5"/>
      <c r="SME1073" s="5"/>
      <c r="SMF1073" s="5"/>
      <c r="SMG1073" s="5"/>
      <c r="SMH1073" s="5"/>
      <c r="SMI1073" s="5"/>
      <c r="SMJ1073" s="5"/>
      <c r="SMK1073" s="5"/>
      <c r="SML1073" s="5"/>
      <c r="SMM1073" s="5"/>
      <c r="SMN1073" s="5"/>
      <c r="SMO1073" s="5"/>
      <c r="SMP1073" s="5"/>
      <c r="SMQ1073" s="5"/>
      <c r="SMR1073" s="5"/>
      <c r="SMS1073" s="5"/>
      <c r="SMT1073" s="5"/>
      <c r="SMU1073" s="5"/>
      <c r="SMV1073" s="5"/>
      <c r="SMW1073" s="5"/>
      <c r="SMX1073" s="5"/>
      <c r="SMY1073" s="5"/>
      <c r="SMZ1073" s="5"/>
      <c r="SNA1073" s="5"/>
      <c r="SNB1073" s="5"/>
      <c r="SNC1073" s="5"/>
      <c r="SND1073" s="5"/>
      <c r="SNE1073" s="5"/>
      <c r="SNF1073" s="5"/>
      <c r="SNG1073" s="5"/>
      <c r="SNH1073" s="5"/>
      <c r="SNI1073" s="5"/>
      <c r="SNJ1073" s="5"/>
      <c r="SNK1073" s="5"/>
      <c r="SNL1073" s="5"/>
      <c r="SNM1073" s="5"/>
      <c r="SNN1073" s="5"/>
      <c r="SNO1073" s="5"/>
      <c r="SNP1073" s="5"/>
      <c r="SNQ1073" s="5"/>
      <c r="SNR1073" s="5"/>
      <c r="SNS1073" s="5"/>
      <c r="SNT1073" s="5"/>
      <c r="SNU1073" s="5"/>
      <c r="SNV1073" s="5"/>
      <c r="SNW1073" s="5"/>
      <c r="SNX1073" s="5"/>
      <c r="SNY1073" s="5"/>
      <c r="SNZ1073" s="5"/>
      <c r="SOA1073" s="5"/>
      <c r="SOB1073" s="5"/>
      <c r="SOC1073" s="5"/>
      <c r="SOD1073" s="5"/>
      <c r="SOE1073" s="5"/>
      <c r="SOF1073" s="5"/>
      <c r="SOG1073" s="5"/>
      <c r="SOH1073" s="5"/>
      <c r="SOI1073" s="5"/>
      <c r="SOJ1073" s="5"/>
      <c r="SOK1073" s="5"/>
      <c r="SOL1073" s="5"/>
      <c r="SOM1073" s="5"/>
      <c r="SON1073" s="5"/>
      <c r="SOO1073" s="5"/>
      <c r="SOP1073" s="5"/>
      <c r="SOQ1073" s="5"/>
      <c r="SOR1073" s="5"/>
      <c r="SOS1073" s="5"/>
      <c r="SOT1073" s="5"/>
      <c r="SOU1073" s="5"/>
      <c r="SOV1073" s="5"/>
      <c r="SOW1073" s="5"/>
      <c r="SOX1073" s="5"/>
      <c r="SOY1073" s="5"/>
      <c r="SOZ1073" s="5"/>
      <c r="SPA1073" s="5"/>
      <c r="SPB1073" s="5"/>
      <c r="SPC1073" s="5"/>
      <c r="SPD1073" s="5"/>
      <c r="SPE1073" s="5"/>
      <c r="SPF1073" s="5"/>
      <c r="SPG1073" s="5"/>
      <c r="SPH1073" s="5"/>
      <c r="SPI1073" s="5"/>
      <c r="SPJ1073" s="5"/>
      <c r="SPK1073" s="5"/>
      <c r="SPL1073" s="5"/>
      <c r="SPM1073" s="5"/>
      <c r="SPN1073" s="5"/>
      <c r="SPO1073" s="5"/>
      <c r="SPP1073" s="5"/>
      <c r="SPQ1073" s="5"/>
      <c r="SPR1073" s="5"/>
      <c r="SPS1073" s="5"/>
      <c r="SPT1073" s="5"/>
      <c r="SPU1073" s="5"/>
      <c r="SPV1073" s="5"/>
      <c r="SPW1073" s="5"/>
      <c r="SPX1073" s="5"/>
      <c r="SPY1073" s="5"/>
      <c r="SPZ1073" s="5"/>
      <c r="SQA1073" s="5"/>
      <c r="SQB1073" s="5"/>
      <c r="SQC1073" s="5"/>
      <c r="SQD1073" s="5"/>
      <c r="SQE1073" s="5"/>
      <c r="SQF1073" s="5"/>
      <c r="SQG1073" s="5"/>
      <c r="SQH1073" s="5"/>
      <c r="SQI1073" s="5"/>
      <c r="SQJ1073" s="5"/>
      <c r="SQK1073" s="5"/>
      <c r="SQL1073" s="5"/>
      <c r="SQM1073" s="5"/>
      <c r="SQN1073" s="5"/>
      <c r="SQO1073" s="5"/>
      <c r="SQP1073" s="5"/>
      <c r="SQQ1073" s="5"/>
      <c r="SQR1073" s="5"/>
      <c r="SQS1073" s="5"/>
      <c r="SQT1073" s="5"/>
      <c r="SQU1073" s="5"/>
      <c r="SQV1073" s="5"/>
      <c r="SQW1073" s="5"/>
      <c r="SQX1073" s="5"/>
      <c r="SQY1073" s="5"/>
      <c r="SQZ1073" s="5"/>
      <c r="SRA1073" s="5"/>
      <c r="SRB1073" s="5"/>
      <c r="SRC1073" s="5"/>
      <c r="SRD1073" s="5"/>
      <c r="SRE1073" s="5"/>
      <c r="SRF1073" s="5"/>
      <c r="SRG1073" s="5"/>
      <c r="SRH1073" s="5"/>
      <c r="SRI1073" s="5"/>
      <c r="SRJ1073" s="5"/>
      <c r="SRK1073" s="5"/>
      <c r="SRL1073" s="5"/>
      <c r="SRM1073" s="5"/>
      <c r="SRN1073" s="5"/>
      <c r="SRO1073" s="5"/>
      <c r="SRP1073" s="5"/>
      <c r="SRQ1073" s="5"/>
      <c r="SRR1073" s="5"/>
      <c r="SRS1073" s="5"/>
      <c r="SRT1073" s="5"/>
      <c r="SRU1073" s="5"/>
      <c r="SRV1073" s="5"/>
      <c r="SRW1073" s="5"/>
      <c r="SRX1073" s="5"/>
      <c r="SRY1073" s="5"/>
      <c r="SRZ1073" s="5"/>
      <c r="SSA1073" s="5"/>
      <c r="SSB1073" s="5"/>
      <c r="SSC1073" s="5"/>
      <c r="SSD1073" s="5"/>
      <c r="SSE1073" s="5"/>
      <c r="SSF1073" s="5"/>
      <c r="SSG1073" s="5"/>
      <c r="SSH1073" s="5"/>
      <c r="SSI1073" s="5"/>
      <c r="SSJ1073" s="5"/>
      <c r="SSK1073" s="5"/>
      <c r="SSL1073" s="5"/>
      <c r="SSM1073" s="5"/>
      <c r="SSN1073" s="5"/>
      <c r="SSO1073" s="5"/>
      <c r="SSP1073" s="5"/>
      <c r="SSQ1073" s="5"/>
      <c r="SSR1073" s="5"/>
      <c r="SSS1073" s="5"/>
      <c r="SST1073" s="5"/>
      <c r="SSU1073" s="5"/>
      <c r="SSV1073" s="5"/>
      <c r="SSW1073" s="5"/>
      <c r="SSX1073" s="5"/>
      <c r="SSY1073" s="5"/>
      <c r="SSZ1073" s="5"/>
      <c r="STA1073" s="5"/>
      <c r="STB1073" s="5"/>
      <c r="STC1073" s="5"/>
      <c r="STD1073" s="5"/>
      <c r="STE1073" s="5"/>
      <c r="STF1073" s="5"/>
      <c r="STG1073" s="5"/>
      <c r="STH1073" s="5"/>
      <c r="STI1073" s="5"/>
      <c r="STJ1073" s="5"/>
      <c r="STK1073" s="5"/>
      <c r="STL1073" s="5"/>
      <c r="STM1073" s="5"/>
      <c r="STN1073" s="5"/>
      <c r="STO1073" s="5"/>
      <c r="STP1073" s="5"/>
      <c r="STQ1073" s="5"/>
      <c r="STR1073" s="5"/>
      <c r="STS1073" s="5"/>
      <c r="STT1073" s="5"/>
      <c r="STU1073" s="5"/>
      <c r="STV1073" s="5"/>
      <c r="STW1073" s="5"/>
      <c r="STX1073" s="5"/>
      <c r="STY1073" s="5"/>
      <c r="STZ1073" s="5"/>
      <c r="SUA1073" s="5"/>
      <c r="SUB1073" s="5"/>
      <c r="SUC1073" s="5"/>
      <c r="SUD1073" s="5"/>
      <c r="SUE1073" s="5"/>
      <c r="SUF1073" s="5"/>
      <c r="SUG1073" s="5"/>
      <c r="SUH1073" s="5"/>
      <c r="SUI1073" s="5"/>
      <c r="SUJ1073" s="5"/>
      <c r="SUK1073" s="5"/>
      <c r="SUL1073" s="5"/>
      <c r="SUM1073" s="5"/>
      <c r="SUN1073" s="5"/>
      <c r="SUO1073" s="5"/>
      <c r="SUP1073" s="5"/>
      <c r="SUQ1073" s="5"/>
      <c r="SUR1073" s="5"/>
      <c r="SUS1073" s="5"/>
      <c r="SUT1073" s="5"/>
      <c r="SUU1073" s="5"/>
      <c r="SUV1073" s="5"/>
      <c r="SUW1073" s="5"/>
      <c r="SUX1073" s="5"/>
      <c r="SUY1073" s="5"/>
      <c r="SUZ1073" s="5"/>
      <c r="SVA1073" s="5"/>
      <c r="SVB1073" s="5"/>
      <c r="SVC1073" s="5"/>
      <c r="SVD1073" s="5"/>
      <c r="SVE1073" s="5"/>
      <c r="SVF1073" s="5"/>
      <c r="SVG1073" s="5"/>
      <c r="SVH1073" s="5"/>
      <c r="SVI1073" s="5"/>
      <c r="SVJ1073" s="5"/>
      <c r="SVK1073" s="5"/>
      <c r="SVL1073" s="5"/>
      <c r="SVM1073" s="5"/>
      <c r="SVN1073" s="5"/>
      <c r="SVO1073" s="5"/>
      <c r="SVP1073" s="5"/>
      <c r="SVQ1073" s="5"/>
      <c r="SVR1073" s="5"/>
      <c r="SVS1073" s="5"/>
      <c r="SVT1073" s="5"/>
      <c r="SVU1073" s="5"/>
      <c r="SVV1073" s="5"/>
      <c r="SVW1073" s="5"/>
      <c r="SVX1073" s="5"/>
      <c r="SVY1073" s="5"/>
      <c r="SVZ1073" s="5"/>
      <c r="SWA1073" s="5"/>
      <c r="SWB1073" s="5"/>
      <c r="SWC1073" s="5"/>
      <c r="SWD1073" s="5"/>
      <c r="SWE1073" s="5"/>
      <c r="SWF1073" s="5"/>
      <c r="SWG1073" s="5"/>
      <c r="SWH1073" s="5"/>
      <c r="SWI1073" s="5"/>
      <c r="SWJ1073" s="5"/>
      <c r="SWK1073" s="5"/>
      <c r="SWL1073" s="5"/>
      <c r="SWM1073" s="5"/>
      <c r="SWN1073" s="5"/>
      <c r="SWO1073" s="5"/>
      <c r="SWP1073" s="5"/>
      <c r="SWQ1073" s="5"/>
      <c r="SWR1073" s="5"/>
      <c r="SWS1073" s="5"/>
      <c r="SWT1073" s="5"/>
      <c r="SWU1073" s="5"/>
      <c r="SWV1073" s="5"/>
      <c r="SWW1073" s="5"/>
      <c r="SWX1073" s="5"/>
      <c r="SWY1073" s="5"/>
      <c r="SWZ1073" s="5"/>
      <c r="SXA1073" s="5"/>
      <c r="SXB1073" s="5"/>
      <c r="SXC1073" s="5"/>
      <c r="SXD1073" s="5"/>
      <c r="SXE1073" s="5"/>
      <c r="SXF1073" s="5"/>
      <c r="SXG1073" s="5"/>
      <c r="SXH1073" s="5"/>
      <c r="SXI1073" s="5"/>
      <c r="SXJ1073" s="5"/>
      <c r="SXK1073" s="5"/>
      <c r="SXL1073" s="5"/>
      <c r="SXM1073" s="5"/>
      <c r="SXN1073" s="5"/>
      <c r="SXO1073" s="5"/>
      <c r="SXP1073" s="5"/>
      <c r="SXQ1073" s="5"/>
      <c r="SXR1073" s="5"/>
      <c r="SXS1073" s="5"/>
      <c r="SXT1073" s="5"/>
      <c r="SXU1073" s="5"/>
      <c r="SXV1073" s="5"/>
      <c r="SXW1073" s="5"/>
      <c r="SXX1073" s="5"/>
      <c r="SXY1073" s="5"/>
      <c r="SXZ1073" s="5"/>
      <c r="SYA1073" s="5"/>
      <c r="SYB1073" s="5"/>
      <c r="SYC1073" s="5"/>
      <c r="SYD1073" s="5"/>
      <c r="SYE1073" s="5"/>
      <c r="SYF1073" s="5"/>
      <c r="SYG1073" s="5"/>
      <c r="SYH1073" s="5"/>
      <c r="SYI1073" s="5"/>
      <c r="SYJ1073" s="5"/>
      <c r="SYK1073" s="5"/>
      <c r="SYL1073" s="5"/>
      <c r="SYM1073" s="5"/>
      <c r="SYN1073" s="5"/>
      <c r="SYO1073" s="5"/>
      <c r="SYP1073" s="5"/>
      <c r="SYQ1073" s="5"/>
      <c r="SYR1073" s="5"/>
      <c r="SYS1073" s="5"/>
      <c r="SYT1073" s="5"/>
      <c r="SYU1073" s="5"/>
      <c r="SYV1073" s="5"/>
      <c r="SYW1073" s="5"/>
      <c r="SYX1073" s="5"/>
      <c r="SYY1073" s="5"/>
      <c r="SYZ1073" s="5"/>
      <c r="SZA1073" s="5"/>
      <c r="SZB1073" s="5"/>
      <c r="SZC1073" s="5"/>
      <c r="SZD1073" s="5"/>
      <c r="SZE1073" s="5"/>
      <c r="SZF1073" s="5"/>
      <c r="SZG1073" s="5"/>
      <c r="SZH1073" s="5"/>
      <c r="SZI1073" s="5"/>
      <c r="SZJ1073" s="5"/>
      <c r="SZK1073" s="5"/>
      <c r="SZL1073" s="5"/>
      <c r="SZM1073" s="5"/>
      <c r="SZN1073" s="5"/>
      <c r="SZO1073" s="5"/>
      <c r="SZP1073" s="5"/>
      <c r="SZQ1073" s="5"/>
      <c r="SZR1073" s="5"/>
      <c r="SZS1073" s="5"/>
      <c r="SZT1073" s="5"/>
      <c r="SZU1073" s="5"/>
      <c r="SZV1073" s="5"/>
      <c r="SZW1073" s="5"/>
      <c r="SZX1073" s="5"/>
      <c r="SZY1073" s="5"/>
      <c r="SZZ1073" s="5"/>
      <c r="TAA1073" s="5"/>
      <c r="TAB1073" s="5"/>
      <c r="TAC1073" s="5"/>
      <c r="TAD1073" s="5"/>
      <c r="TAE1073" s="5"/>
      <c r="TAF1073" s="5"/>
      <c r="TAG1073" s="5"/>
      <c r="TAH1073" s="5"/>
      <c r="TAI1073" s="5"/>
      <c r="TAJ1073" s="5"/>
      <c r="TAK1073" s="5"/>
      <c r="TAL1073" s="5"/>
      <c r="TAM1073" s="5"/>
      <c r="TAN1073" s="5"/>
      <c r="TAO1073" s="5"/>
      <c r="TAP1073" s="5"/>
      <c r="TAQ1073" s="5"/>
      <c r="TAR1073" s="5"/>
      <c r="TAS1073" s="5"/>
      <c r="TAT1073" s="5"/>
      <c r="TAU1073" s="5"/>
      <c r="TAV1073" s="5"/>
      <c r="TAW1073" s="5"/>
      <c r="TAX1073" s="5"/>
      <c r="TAY1073" s="5"/>
      <c r="TAZ1073" s="5"/>
      <c r="TBA1073" s="5"/>
      <c r="TBB1073" s="5"/>
      <c r="TBC1073" s="5"/>
      <c r="TBD1073" s="5"/>
      <c r="TBE1073" s="5"/>
      <c r="TBF1073" s="5"/>
      <c r="TBG1073" s="5"/>
      <c r="TBH1073" s="5"/>
      <c r="TBI1073" s="5"/>
      <c r="TBJ1073" s="5"/>
      <c r="TBK1073" s="5"/>
      <c r="TBL1073" s="5"/>
      <c r="TBM1073" s="5"/>
      <c r="TBN1073" s="5"/>
      <c r="TBO1073" s="5"/>
      <c r="TBP1073" s="5"/>
      <c r="TBQ1073" s="5"/>
      <c r="TBR1073" s="5"/>
      <c r="TBS1073" s="5"/>
      <c r="TBT1073" s="5"/>
      <c r="TBU1073" s="5"/>
      <c r="TBV1073" s="5"/>
      <c r="TBW1073" s="5"/>
      <c r="TBX1073" s="5"/>
      <c r="TBY1073" s="5"/>
      <c r="TBZ1073" s="5"/>
      <c r="TCA1073" s="5"/>
      <c r="TCB1073" s="5"/>
      <c r="TCC1073" s="5"/>
      <c r="TCD1073" s="5"/>
      <c r="TCE1073" s="5"/>
      <c r="TCF1073" s="5"/>
      <c r="TCG1073" s="5"/>
      <c r="TCH1073" s="5"/>
      <c r="TCI1073" s="5"/>
      <c r="TCJ1073" s="5"/>
      <c r="TCK1073" s="5"/>
      <c r="TCL1073" s="5"/>
      <c r="TCM1073" s="5"/>
      <c r="TCN1073" s="5"/>
      <c r="TCO1073" s="5"/>
      <c r="TCP1073" s="5"/>
      <c r="TCQ1073" s="5"/>
      <c r="TCR1073" s="5"/>
      <c r="TCS1073" s="5"/>
      <c r="TCT1073" s="5"/>
      <c r="TCU1073" s="5"/>
      <c r="TCV1073" s="5"/>
      <c r="TCW1073" s="5"/>
      <c r="TCX1073" s="5"/>
      <c r="TCY1073" s="5"/>
      <c r="TCZ1073" s="5"/>
      <c r="TDA1073" s="5"/>
      <c r="TDB1073" s="5"/>
      <c r="TDC1073" s="5"/>
      <c r="TDD1073" s="5"/>
      <c r="TDE1073" s="5"/>
      <c r="TDF1073" s="5"/>
      <c r="TDG1073" s="5"/>
      <c r="TDH1073" s="5"/>
      <c r="TDI1073" s="5"/>
      <c r="TDJ1073" s="5"/>
      <c r="TDK1073" s="5"/>
      <c r="TDL1073" s="5"/>
      <c r="TDM1073" s="5"/>
      <c r="TDN1073" s="5"/>
      <c r="TDO1073" s="5"/>
      <c r="TDP1073" s="5"/>
      <c r="TDQ1073" s="5"/>
      <c r="TDR1073" s="5"/>
      <c r="TDS1073" s="5"/>
      <c r="TDT1073" s="5"/>
      <c r="TDU1073" s="5"/>
      <c r="TDV1073" s="5"/>
      <c r="TDW1073" s="5"/>
      <c r="TDX1073" s="5"/>
      <c r="TDY1073" s="5"/>
      <c r="TDZ1073" s="5"/>
      <c r="TEA1073" s="5"/>
      <c r="TEB1073" s="5"/>
      <c r="TEC1073" s="5"/>
      <c r="TED1073" s="5"/>
      <c r="TEE1073" s="5"/>
      <c r="TEF1073" s="5"/>
      <c r="TEG1073" s="5"/>
      <c r="TEH1073" s="5"/>
      <c r="TEI1073" s="5"/>
      <c r="TEJ1073" s="5"/>
      <c r="TEK1073" s="5"/>
      <c r="TEL1073" s="5"/>
      <c r="TEM1073" s="5"/>
      <c r="TEN1073" s="5"/>
      <c r="TEO1073" s="5"/>
      <c r="TEP1073" s="5"/>
      <c r="TEQ1073" s="5"/>
      <c r="TER1073" s="5"/>
      <c r="TES1073" s="5"/>
      <c r="TET1073" s="5"/>
      <c r="TEU1073" s="5"/>
      <c r="TEV1073" s="5"/>
      <c r="TEW1073" s="5"/>
      <c r="TEX1073" s="5"/>
      <c r="TEY1073" s="5"/>
      <c r="TEZ1073" s="5"/>
      <c r="TFA1073" s="5"/>
      <c r="TFB1073" s="5"/>
      <c r="TFC1073" s="5"/>
      <c r="TFD1073" s="5"/>
      <c r="TFE1073" s="5"/>
      <c r="TFF1073" s="5"/>
      <c r="TFG1073" s="5"/>
      <c r="TFH1073" s="5"/>
      <c r="TFI1073" s="5"/>
      <c r="TFJ1073" s="5"/>
      <c r="TFK1073" s="5"/>
      <c r="TFL1073" s="5"/>
      <c r="TFM1073" s="5"/>
      <c r="TFN1073" s="5"/>
      <c r="TFO1073" s="5"/>
      <c r="TFP1073" s="5"/>
      <c r="TFQ1073" s="5"/>
      <c r="TFR1073" s="5"/>
      <c r="TFS1073" s="5"/>
      <c r="TFT1073" s="5"/>
      <c r="TFU1073" s="5"/>
      <c r="TFV1073" s="5"/>
      <c r="TFW1073" s="5"/>
      <c r="TFX1073" s="5"/>
      <c r="TFY1073" s="5"/>
      <c r="TFZ1073" s="5"/>
      <c r="TGA1073" s="5"/>
      <c r="TGB1073" s="5"/>
      <c r="TGC1073" s="5"/>
      <c r="TGD1073" s="5"/>
      <c r="TGE1073" s="5"/>
      <c r="TGF1073" s="5"/>
      <c r="TGG1073" s="5"/>
      <c r="TGH1073" s="5"/>
      <c r="TGI1073" s="5"/>
      <c r="TGJ1073" s="5"/>
      <c r="TGK1073" s="5"/>
      <c r="TGL1073" s="5"/>
      <c r="TGM1073" s="5"/>
      <c r="TGN1073" s="5"/>
      <c r="TGO1073" s="5"/>
      <c r="TGP1073" s="5"/>
      <c r="TGQ1073" s="5"/>
      <c r="TGR1073" s="5"/>
      <c r="TGS1073" s="5"/>
      <c r="TGT1073" s="5"/>
      <c r="TGU1073" s="5"/>
      <c r="TGV1073" s="5"/>
      <c r="TGW1073" s="5"/>
      <c r="TGX1073" s="5"/>
      <c r="TGY1073" s="5"/>
      <c r="TGZ1073" s="5"/>
      <c r="THA1073" s="5"/>
      <c r="THB1073" s="5"/>
      <c r="THC1073" s="5"/>
      <c r="THD1073" s="5"/>
      <c r="THE1073" s="5"/>
      <c r="THF1073" s="5"/>
      <c r="THG1073" s="5"/>
      <c r="THH1073" s="5"/>
      <c r="THI1073" s="5"/>
      <c r="THJ1073" s="5"/>
      <c r="THK1073" s="5"/>
      <c r="THL1073" s="5"/>
      <c r="THM1073" s="5"/>
      <c r="THN1073" s="5"/>
      <c r="THO1073" s="5"/>
      <c r="THP1073" s="5"/>
      <c r="THQ1073" s="5"/>
      <c r="THR1073" s="5"/>
      <c r="THS1073" s="5"/>
      <c r="THT1073" s="5"/>
      <c r="THU1073" s="5"/>
      <c r="THV1073" s="5"/>
      <c r="THW1073" s="5"/>
      <c r="THX1073" s="5"/>
      <c r="THY1073" s="5"/>
      <c r="THZ1073" s="5"/>
      <c r="TIA1073" s="5"/>
      <c r="TIB1073" s="5"/>
      <c r="TIC1073" s="5"/>
      <c r="TID1073" s="5"/>
      <c r="TIE1073" s="5"/>
      <c r="TIF1073" s="5"/>
      <c r="TIG1073" s="5"/>
      <c r="TIH1073" s="5"/>
      <c r="TII1073" s="5"/>
      <c r="TIJ1073" s="5"/>
      <c r="TIK1073" s="5"/>
      <c r="TIL1073" s="5"/>
      <c r="TIM1073" s="5"/>
      <c r="TIN1073" s="5"/>
      <c r="TIO1073" s="5"/>
      <c r="TIP1073" s="5"/>
      <c r="TIQ1073" s="5"/>
      <c r="TIR1073" s="5"/>
      <c r="TIS1073" s="5"/>
      <c r="TIT1073" s="5"/>
      <c r="TIU1073" s="5"/>
      <c r="TIV1073" s="5"/>
      <c r="TIW1073" s="5"/>
      <c r="TIX1073" s="5"/>
      <c r="TIY1073" s="5"/>
      <c r="TIZ1073" s="5"/>
      <c r="TJA1073" s="5"/>
      <c r="TJB1073" s="5"/>
      <c r="TJC1073" s="5"/>
      <c r="TJD1073" s="5"/>
      <c r="TJE1073" s="5"/>
      <c r="TJF1073" s="5"/>
      <c r="TJG1073" s="5"/>
      <c r="TJH1073" s="5"/>
      <c r="TJI1073" s="5"/>
      <c r="TJJ1073" s="5"/>
      <c r="TJK1073" s="5"/>
      <c r="TJL1073" s="5"/>
      <c r="TJM1073" s="5"/>
      <c r="TJN1073" s="5"/>
      <c r="TJO1073" s="5"/>
      <c r="TJP1073" s="5"/>
      <c r="TJQ1073" s="5"/>
      <c r="TJR1073" s="5"/>
      <c r="TJS1073" s="5"/>
      <c r="TJT1073" s="5"/>
      <c r="TJU1073" s="5"/>
      <c r="TJV1073" s="5"/>
      <c r="TJW1073" s="5"/>
      <c r="TJX1073" s="5"/>
      <c r="TJY1073" s="5"/>
      <c r="TJZ1073" s="5"/>
      <c r="TKA1073" s="5"/>
      <c r="TKB1073" s="5"/>
      <c r="TKC1073" s="5"/>
      <c r="TKD1073" s="5"/>
      <c r="TKE1073" s="5"/>
      <c r="TKF1073" s="5"/>
      <c r="TKG1073" s="5"/>
      <c r="TKH1073" s="5"/>
      <c r="TKI1073" s="5"/>
      <c r="TKJ1073" s="5"/>
      <c r="TKK1073" s="5"/>
      <c r="TKL1073" s="5"/>
      <c r="TKM1073" s="5"/>
      <c r="TKN1073" s="5"/>
      <c r="TKO1073" s="5"/>
      <c r="TKP1073" s="5"/>
      <c r="TKQ1073" s="5"/>
      <c r="TKR1073" s="5"/>
      <c r="TKS1073" s="5"/>
      <c r="TKT1073" s="5"/>
      <c r="TKU1073" s="5"/>
      <c r="TKV1073" s="5"/>
      <c r="TKW1073" s="5"/>
      <c r="TKX1073" s="5"/>
      <c r="TKY1073" s="5"/>
      <c r="TKZ1073" s="5"/>
      <c r="TLA1073" s="5"/>
      <c r="TLB1073" s="5"/>
      <c r="TLC1073" s="5"/>
      <c r="TLD1073" s="5"/>
      <c r="TLE1073" s="5"/>
      <c r="TLF1073" s="5"/>
      <c r="TLG1073" s="5"/>
      <c r="TLH1073" s="5"/>
      <c r="TLI1073" s="5"/>
      <c r="TLJ1073" s="5"/>
      <c r="TLK1073" s="5"/>
      <c r="TLL1073" s="5"/>
      <c r="TLM1073" s="5"/>
      <c r="TLN1073" s="5"/>
      <c r="TLO1073" s="5"/>
      <c r="TLP1073" s="5"/>
      <c r="TLQ1073" s="5"/>
      <c r="TLR1073" s="5"/>
      <c r="TLS1073" s="5"/>
      <c r="TLT1073" s="5"/>
      <c r="TLU1073" s="5"/>
      <c r="TLV1073" s="5"/>
      <c r="TLW1073" s="5"/>
      <c r="TLX1073" s="5"/>
      <c r="TLY1073" s="5"/>
      <c r="TLZ1073" s="5"/>
      <c r="TMA1073" s="5"/>
      <c r="TMB1073" s="5"/>
      <c r="TMC1073" s="5"/>
      <c r="TMD1073" s="5"/>
      <c r="TME1073" s="5"/>
      <c r="TMF1073" s="5"/>
      <c r="TMG1073" s="5"/>
      <c r="TMH1073" s="5"/>
      <c r="TMI1073" s="5"/>
      <c r="TMJ1073" s="5"/>
      <c r="TMK1073" s="5"/>
      <c r="TML1073" s="5"/>
      <c r="TMM1073" s="5"/>
      <c r="TMN1073" s="5"/>
      <c r="TMO1073" s="5"/>
      <c r="TMP1073" s="5"/>
      <c r="TMQ1073" s="5"/>
      <c r="TMR1073" s="5"/>
      <c r="TMS1073" s="5"/>
      <c r="TMT1073" s="5"/>
      <c r="TMU1073" s="5"/>
      <c r="TMV1073" s="5"/>
      <c r="TMW1073" s="5"/>
      <c r="TMX1073" s="5"/>
      <c r="TMY1073" s="5"/>
      <c r="TMZ1073" s="5"/>
      <c r="TNA1073" s="5"/>
      <c r="TNB1073" s="5"/>
      <c r="TNC1073" s="5"/>
      <c r="TND1073" s="5"/>
      <c r="TNE1073" s="5"/>
      <c r="TNF1073" s="5"/>
      <c r="TNG1073" s="5"/>
      <c r="TNH1073" s="5"/>
      <c r="TNI1073" s="5"/>
      <c r="TNJ1073" s="5"/>
      <c r="TNK1073" s="5"/>
      <c r="TNL1073" s="5"/>
      <c r="TNM1073" s="5"/>
      <c r="TNN1073" s="5"/>
      <c r="TNO1073" s="5"/>
      <c r="TNP1073" s="5"/>
      <c r="TNQ1073" s="5"/>
      <c r="TNR1073" s="5"/>
      <c r="TNS1073" s="5"/>
      <c r="TNT1073" s="5"/>
      <c r="TNU1073" s="5"/>
      <c r="TNV1073" s="5"/>
      <c r="TNW1073" s="5"/>
      <c r="TNX1073" s="5"/>
      <c r="TNY1073" s="5"/>
      <c r="TNZ1073" s="5"/>
      <c r="TOA1073" s="5"/>
      <c r="TOB1073" s="5"/>
      <c r="TOC1073" s="5"/>
      <c r="TOD1073" s="5"/>
      <c r="TOE1073" s="5"/>
      <c r="TOF1073" s="5"/>
      <c r="TOG1073" s="5"/>
      <c r="TOH1073" s="5"/>
      <c r="TOI1073" s="5"/>
      <c r="TOJ1073" s="5"/>
      <c r="TOK1073" s="5"/>
      <c r="TOL1073" s="5"/>
      <c r="TOM1073" s="5"/>
      <c r="TON1073" s="5"/>
      <c r="TOO1073" s="5"/>
      <c r="TOP1073" s="5"/>
      <c r="TOQ1073" s="5"/>
      <c r="TOR1073" s="5"/>
      <c r="TOS1073" s="5"/>
      <c r="TOT1073" s="5"/>
      <c r="TOU1073" s="5"/>
      <c r="TOV1073" s="5"/>
      <c r="TOW1073" s="5"/>
      <c r="TOX1073" s="5"/>
      <c r="TOY1073" s="5"/>
      <c r="TOZ1073" s="5"/>
      <c r="TPA1073" s="5"/>
      <c r="TPB1073" s="5"/>
      <c r="TPC1073" s="5"/>
      <c r="TPD1073" s="5"/>
      <c r="TPE1073" s="5"/>
      <c r="TPF1073" s="5"/>
      <c r="TPG1073" s="5"/>
      <c r="TPH1073" s="5"/>
      <c r="TPI1073" s="5"/>
      <c r="TPJ1073" s="5"/>
      <c r="TPK1073" s="5"/>
      <c r="TPL1073" s="5"/>
      <c r="TPM1073" s="5"/>
      <c r="TPN1073" s="5"/>
      <c r="TPO1073" s="5"/>
      <c r="TPP1073" s="5"/>
      <c r="TPQ1073" s="5"/>
      <c r="TPR1073" s="5"/>
      <c r="TPS1073" s="5"/>
      <c r="TPT1073" s="5"/>
      <c r="TPU1073" s="5"/>
      <c r="TPV1073" s="5"/>
      <c r="TPW1073" s="5"/>
      <c r="TPX1073" s="5"/>
      <c r="TPY1073" s="5"/>
      <c r="TPZ1073" s="5"/>
      <c r="TQA1073" s="5"/>
      <c r="TQB1073" s="5"/>
      <c r="TQC1073" s="5"/>
      <c r="TQD1073" s="5"/>
      <c r="TQE1073" s="5"/>
      <c r="TQF1073" s="5"/>
      <c r="TQG1073" s="5"/>
      <c r="TQH1073" s="5"/>
      <c r="TQI1073" s="5"/>
      <c r="TQJ1073" s="5"/>
      <c r="TQK1073" s="5"/>
      <c r="TQL1073" s="5"/>
      <c r="TQM1073" s="5"/>
      <c r="TQN1073" s="5"/>
      <c r="TQO1073" s="5"/>
      <c r="TQP1073" s="5"/>
      <c r="TQQ1073" s="5"/>
      <c r="TQR1073" s="5"/>
      <c r="TQS1073" s="5"/>
      <c r="TQT1073" s="5"/>
      <c r="TQU1073" s="5"/>
      <c r="TQV1073" s="5"/>
      <c r="TQW1073" s="5"/>
      <c r="TQX1073" s="5"/>
      <c r="TQY1073" s="5"/>
      <c r="TQZ1073" s="5"/>
      <c r="TRA1073" s="5"/>
      <c r="TRB1073" s="5"/>
      <c r="TRC1073" s="5"/>
      <c r="TRD1073" s="5"/>
      <c r="TRE1073" s="5"/>
      <c r="TRF1073" s="5"/>
      <c r="TRG1073" s="5"/>
      <c r="TRH1073" s="5"/>
      <c r="TRI1073" s="5"/>
      <c r="TRJ1073" s="5"/>
      <c r="TRK1073" s="5"/>
      <c r="TRL1073" s="5"/>
      <c r="TRM1073" s="5"/>
      <c r="TRN1073" s="5"/>
      <c r="TRO1073" s="5"/>
      <c r="TRP1073" s="5"/>
      <c r="TRQ1073" s="5"/>
      <c r="TRR1073" s="5"/>
      <c r="TRS1073" s="5"/>
      <c r="TRT1073" s="5"/>
      <c r="TRU1073" s="5"/>
      <c r="TRV1073" s="5"/>
      <c r="TRW1073" s="5"/>
      <c r="TRX1073" s="5"/>
      <c r="TRY1073" s="5"/>
      <c r="TRZ1073" s="5"/>
      <c r="TSA1073" s="5"/>
      <c r="TSB1073" s="5"/>
      <c r="TSC1073" s="5"/>
      <c r="TSD1073" s="5"/>
      <c r="TSE1073" s="5"/>
      <c r="TSF1073" s="5"/>
      <c r="TSG1073" s="5"/>
      <c r="TSH1073" s="5"/>
      <c r="TSI1073" s="5"/>
      <c r="TSJ1073" s="5"/>
      <c r="TSK1073" s="5"/>
      <c r="TSL1073" s="5"/>
      <c r="TSM1073" s="5"/>
      <c r="TSN1073" s="5"/>
      <c r="TSO1073" s="5"/>
      <c r="TSP1073" s="5"/>
      <c r="TSQ1073" s="5"/>
      <c r="TSR1073" s="5"/>
      <c r="TSS1073" s="5"/>
      <c r="TST1073" s="5"/>
      <c r="TSU1073" s="5"/>
      <c r="TSV1073" s="5"/>
      <c r="TSW1073" s="5"/>
      <c r="TSX1073" s="5"/>
      <c r="TSY1073" s="5"/>
      <c r="TSZ1073" s="5"/>
      <c r="TTA1073" s="5"/>
      <c r="TTB1073" s="5"/>
      <c r="TTC1073" s="5"/>
      <c r="TTD1073" s="5"/>
      <c r="TTE1073" s="5"/>
      <c r="TTF1073" s="5"/>
      <c r="TTG1073" s="5"/>
      <c r="TTH1073" s="5"/>
      <c r="TTI1073" s="5"/>
      <c r="TTJ1073" s="5"/>
      <c r="TTK1073" s="5"/>
      <c r="TTL1073" s="5"/>
      <c r="TTM1073" s="5"/>
      <c r="TTN1073" s="5"/>
      <c r="TTO1073" s="5"/>
      <c r="TTP1073" s="5"/>
      <c r="TTQ1073" s="5"/>
      <c r="TTR1073" s="5"/>
      <c r="TTS1073" s="5"/>
      <c r="TTT1073" s="5"/>
      <c r="TTU1073" s="5"/>
      <c r="TTV1073" s="5"/>
      <c r="TTW1073" s="5"/>
      <c r="TTX1073" s="5"/>
      <c r="TTY1073" s="5"/>
      <c r="TTZ1073" s="5"/>
      <c r="TUA1073" s="5"/>
      <c r="TUB1073" s="5"/>
      <c r="TUC1073" s="5"/>
      <c r="TUD1073" s="5"/>
      <c r="TUE1073" s="5"/>
      <c r="TUF1073" s="5"/>
      <c r="TUG1073" s="5"/>
      <c r="TUH1073" s="5"/>
      <c r="TUI1073" s="5"/>
      <c r="TUJ1073" s="5"/>
      <c r="TUK1073" s="5"/>
      <c r="TUL1073" s="5"/>
      <c r="TUM1073" s="5"/>
      <c r="TUN1073" s="5"/>
      <c r="TUO1073" s="5"/>
      <c r="TUP1073" s="5"/>
      <c r="TUQ1073" s="5"/>
      <c r="TUR1073" s="5"/>
      <c r="TUS1073" s="5"/>
      <c r="TUT1073" s="5"/>
      <c r="TUU1073" s="5"/>
      <c r="TUV1073" s="5"/>
      <c r="TUW1073" s="5"/>
      <c r="TUX1073" s="5"/>
      <c r="TUY1073" s="5"/>
      <c r="TUZ1073" s="5"/>
      <c r="TVA1073" s="5"/>
      <c r="TVB1073" s="5"/>
      <c r="TVC1073" s="5"/>
      <c r="TVD1073" s="5"/>
      <c r="TVE1073" s="5"/>
      <c r="TVF1073" s="5"/>
      <c r="TVG1073" s="5"/>
      <c r="TVH1073" s="5"/>
      <c r="TVI1073" s="5"/>
      <c r="TVJ1073" s="5"/>
      <c r="TVK1073" s="5"/>
      <c r="TVL1073" s="5"/>
      <c r="TVM1073" s="5"/>
      <c r="TVN1073" s="5"/>
      <c r="TVO1073" s="5"/>
      <c r="TVP1073" s="5"/>
      <c r="TVQ1073" s="5"/>
      <c r="TVR1073" s="5"/>
      <c r="TVS1073" s="5"/>
      <c r="TVT1073" s="5"/>
      <c r="TVU1073" s="5"/>
      <c r="TVV1073" s="5"/>
      <c r="TVW1073" s="5"/>
      <c r="TVX1073" s="5"/>
      <c r="TVY1073" s="5"/>
      <c r="TVZ1073" s="5"/>
      <c r="TWA1073" s="5"/>
      <c r="TWB1073" s="5"/>
      <c r="TWC1073" s="5"/>
      <c r="TWD1073" s="5"/>
      <c r="TWE1073" s="5"/>
      <c r="TWF1073" s="5"/>
      <c r="TWG1073" s="5"/>
      <c r="TWH1073" s="5"/>
      <c r="TWI1073" s="5"/>
      <c r="TWJ1073" s="5"/>
      <c r="TWK1073" s="5"/>
      <c r="TWL1073" s="5"/>
      <c r="TWM1073" s="5"/>
      <c r="TWN1073" s="5"/>
      <c r="TWO1073" s="5"/>
      <c r="TWP1073" s="5"/>
      <c r="TWQ1073" s="5"/>
      <c r="TWR1073" s="5"/>
      <c r="TWS1073" s="5"/>
      <c r="TWT1073" s="5"/>
      <c r="TWU1073" s="5"/>
      <c r="TWV1073" s="5"/>
      <c r="TWW1073" s="5"/>
      <c r="TWX1073" s="5"/>
      <c r="TWY1073" s="5"/>
      <c r="TWZ1073" s="5"/>
      <c r="TXA1073" s="5"/>
      <c r="TXB1073" s="5"/>
      <c r="TXC1073" s="5"/>
      <c r="TXD1073" s="5"/>
      <c r="TXE1073" s="5"/>
      <c r="TXF1073" s="5"/>
      <c r="TXG1073" s="5"/>
      <c r="TXH1073" s="5"/>
      <c r="TXI1073" s="5"/>
      <c r="TXJ1073" s="5"/>
      <c r="TXK1073" s="5"/>
      <c r="TXL1073" s="5"/>
      <c r="TXM1073" s="5"/>
      <c r="TXN1073" s="5"/>
      <c r="TXO1073" s="5"/>
      <c r="TXP1073" s="5"/>
      <c r="TXQ1073" s="5"/>
      <c r="TXR1073" s="5"/>
      <c r="TXS1073" s="5"/>
      <c r="TXT1073" s="5"/>
      <c r="TXU1073" s="5"/>
      <c r="TXV1073" s="5"/>
      <c r="TXW1073" s="5"/>
      <c r="TXX1073" s="5"/>
      <c r="TXY1073" s="5"/>
      <c r="TXZ1073" s="5"/>
      <c r="TYA1073" s="5"/>
      <c r="TYB1073" s="5"/>
      <c r="TYC1073" s="5"/>
      <c r="TYD1073" s="5"/>
      <c r="TYE1073" s="5"/>
      <c r="TYF1073" s="5"/>
      <c r="TYG1073" s="5"/>
      <c r="TYH1073" s="5"/>
      <c r="TYI1073" s="5"/>
      <c r="TYJ1073" s="5"/>
      <c r="TYK1073" s="5"/>
      <c r="TYL1073" s="5"/>
      <c r="TYM1073" s="5"/>
      <c r="TYN1073" s="5"/>
      <c r="TYO1073" s="5"/>
      <c r="TYP1073" s="5"/>
      <c r="TYQ1073" s="5"/>
      <c r="TYR1073" s="5"/>
      <c r="TYS1073" s="5"/>
      <c r="TYT1073" s="5"/>
      <c r="TYU1073" s="5"/>
      <c r="TYV1073" s="5"/>
      <c r="TYW1073" s="5"/>
      <c r="TYX1073" s="5"/>
      <c r="TYY1073" s="5"/>
      <c r="TYZ1073" s="5"/>
      <c r="TZA1073" s="5"/>
      <c r="TZB1073" s="5"/>
      <c r="TZC1073" s="5"/>
      <c r="TZD1073" s="5"/>
      <c r="TZE1073" s="5"/>
      <c r="TZF1073" s="5"/>
      <c r="TZG1073" s="5"/>
      <c r="TZH1073" s="5"/>
      <c r="TZI1073" s="5"/>
      <c r="TZJ1073" s="5"/>
      <c r="TZK1073" s="5"/>
      <c r="TZL1073" s="5"/>
      <c r="TZM1073" s="5"/>
      <c r="TZN1073" s="5"/>
      <c r="TZO1073" s="5"/>
      <c r="TZP1073" s="5"/>
      <c r="TZQ1073" s="5"/>
      <c r="TZR1073" s="5"/>
      <c r="TZS1073" s="5"/>
      <c r="TZT1073" s="5"/>
      <c r="TZU1073" s="5"/>
      <c r="TZV1073" s="5"/>
      <c r="TZW1073" s="5"/>
      <c r="TZX1073" s="5"/>
      <c r="TZY1073" s="5"/>
      <c r="TZZ1073" s="5"/>
      <c r="UAA1073" s="5"/>
      <c r="UAB1073" s="5"/>
      <c r="UAC1073" s="5"/>
      <c r="UAD1073" s="5"/>
      <c r="UAE1073" s="5"/>
      <c r="UAF1073" s="5"/>
      <c r="UAG1073" s="5"/>
      <c r="UAH1073" s="5"/>
      <c r="UAI1073" s="5"/>
      <c r="UAJ1073" s="5"/>
      <c r="UAK1073" s="5"/>
      <c r="UAL1073" s="5"/>
      <c r="UAM1073" s="5"/>
      <c r="UAN1073" s="5"/>
      <c r="UAO1073" s="5"/>
      <c r="UAP1073" s="5"/>
      <c r="UAQ1073" s="5"/>
      <c r="UAR1073" s="5"/>
      <c r="UAS1073" s="5"/>
      <c r="UAT1073" s="5"/>
      <c r="UAU1073" s="5"/>
      <c r="UAV1073" s="5"/>
      <c r="UAW1073" s="5"/>
      <c r="UAX1073" s="5"/>
      <c r="UAY1073" s="5"/>
      <c r="UAZ1073" s="5"/>
      <c r="UBA1073" s="5"/>
      <c r="UBB1073" s="5"/>
      <c r="UBC1073" s="5"/>
      <c r="UBD1073" s="5"/>
      <c r="UBE1073" s="5"/>
      <c r="UBF1073" s="5"/>
      <c r="UBG1073" s="5"/>
      <c r="UBH1073" s="5"/>
      <c r="UBI1073" s="5"/>
      <c r="UBJ1073" s="5"/>
      <c r="UBK1073" s="5"/>
      <c r="UBL1073" s="5"/>
      <c r="UBM1073" s="5"/>
      <c r="UBN1073" s="5"/>
      <c r="UBO1073" s="5"/>
      <c r="UBP1073" s="5"/>
      <c r="UBQ1073" s="5"/>
      <c r="UBR1073" s="5"/>
      <c r="UBS1073" s="5"/>
      <c r="UBT1073" s="5"/>
      <c r="UBU1073" s="5"/>
      <c r="UBV1073" s="5"/>
      <c r="UBW1073" s="5"/>
      <c r="UBX1073" s="5"/>
      <c r="UBY1073" s="5"/>
      <c r="UBZ1073" s="5"/>
      <c r="UCA1073" s="5"/>
      <c r="UCB1073" s="5"/>
      <c r="UCC1073" s="5"/>
      <c r="UCD1073" s="5"/>
      <c r="UCE1073" s="5"/>
      <c r="UCF1073" s="5"/>
      <c r="UCG1073" s="5"/>
      <c r="UCH1073" s="5"/>
      <c r="UCI1073" s="5"/>
      <c r="UCJ1073" s="5"/>
      <c r="UCK1073" s="5"/>
      <c r="UCL1073" s="5"/>
      <c r="UCM1073" s="5"/>
      <c r="UCN1073" s="5"/>
      <c r="UCO1073" s="5"/>
      <c r="UCP1073" s="5"/>
      <c r="UCQ1073" s="5"/>
      <c r="UCR1073" s="5"/>
      <c r="UCS1073" s="5"/>
      <c r="UCT1073" s="5"/>
      <c r="UCU1073" s="5"/>
      <c r="UCV1073" s="5"/>
      <c r="UCW1073" s="5"/>
      <c r="UCX1073" s="5"/>
      <c r="UCY1073" s="5"/>
      <c r="UCZ1073" s="5"/>
      <c r="UDA1073" s="5"/>
      <c r="UDB1073" s="5"/>
      <c r="UDC1073" s="5"/>
      <c r="UDD1073" s="5"/>
      <c r="UDE1073" s="5"/>
      <c r="UDF1073" s="5"/>
      <c r="UDG1073" s="5"/>
      <c r="UDH1073" s="5"/>
      <c r="UDI1073" s="5"/>
      <c r="UDJ1073" s="5"/>
      <c r="UDK1073" s="5"/>
      <c r="UDL1073" s="5"/>
      <c r="UDM1073" s="5"/>
      <c r="UDN1073" s="5"/>
      <c r="UDO1073" s="5"/>
      <c r="UDP1073" s="5"/>
      <c r="UDQ1073" s="5"/>
      <c r="UDR1073" s="5"/>
      <c r="UDS1073" s="5"/>
      <c r="UDT1073" s="5"/>
      <c r="UDU1073" s="5"/>
      <c r="UDV1073" s="5"/>
      <c r="UDW1073" s="5"/>
      <c r="UDX1073" s="5"/>
      <c r="UDY1073" s="5"/>
      <c r="UDZ1073" s="5"/>
      <c r="UEA1073" s="5"/>
      <c r="UEB1073" s="5"/>
      <c r="UEC1073" s="5"/>
      <c r="UED1073" s="5"/>
      <c r="UEE1073" s="5"/>
      <c r="UEF1073" s="5"/>
      <c r="UEG1073" s="5"/>
      <c r="UEH1073" s="5"/>
      <c r="UEI1073" s="5"/>
      <c r="UEJ1073" s="5"/>
      <c r="UEK1073" s="5"/>
      <c r="UEL1073" s="5"/>
      <c r="UEM1073" s="5"/>
      <c r="UEN1073" s="5"/>
      <c r="UEO1073" s="5"/>
      <c r="UEP1073" s="5"/>
      <c r="UEQ1073" s="5"/>
      <c r="UER1073" s="5"/>
      <c r="UES1073" s="5"/>
      <c r="UET1073" s="5"/>
      <c r="UEU1073" s="5"/>
      <c r="UEV1073" s="5"/>
      <c r="UEW1073" s="5"/>
      <c r="UEX1073" s="5"/>
      <c r="UEY1073" s="5"/>
      <c r="UEZ1073" s="5"/>
      <c r="UFA1073" s="5"/>
      <c r="UFB1073" s="5"/>
      <c r="UFC1073" s="5"/>
      <c r="UFD1073" s="5"/>
      <c r="UFE1073" s="5"/>
      <c r="UFF1073" s="5"/>
      <c r="UFG1073" s="5"/>
      <c r="UFH1073" s="5"/>
      <c r="UFI1073" s="5"/>
      <c r="UFJ1073" s="5"/>
      <c r="UFK1073" s="5"/>
      <c r="UFL1073" s="5"/>
      <c r="UFM1073" s="5"/>
      <c r="UFN1073" s="5"/>
      <c r="UFO1073" s="5"/>
      <c r="UFP1073" s="5"/>
      <c r="UFQ1073" s="5"/>
      <c r="UFR1073" s="5"/>
      <c r="UFS1073" s="5"/>
      <c r="UFT1073" s="5"/>
      <c r="UFU1073" s="5"/>
      <c r="UFV1073" s="5"/>
      <c r="UFW1073" s="5"/>
      <c r="UFX1073" s="5"/>
      <c r="UFY1073" s="5"/>
      <c r="UFZ1073" s="5"/>
      <c r="UGA1073" s="5"/>
      <c r="UGB1073" s="5"/>
      <c r="UGC1073" s="5"/>
      <c r="UGD1073" s="5"/>
      <c r="UGE1073" s="5"/>
      <c r="UGF1073" s="5"/>
      <c r="UGG1073" s="5"/>
      <c r="UGH1073" s="5"/>
      <c r="UGI1073" s="5"/>
      <c r="UGJ1073" s="5"/>
      <c r="UGK1073" s="5"/>
      <c r="UGL1073" s="5"/>
      <c r="UGM1073" s="5"/>
      <c r="UGN1073" s="5"/>
      <c r="UGO1073" s="5"/>
      <c r="UGP1073" s="5"/>
      <c r="UGQ1073" s="5"/>
      <c r="UGR1073" s="5"/>
      <c r="UGS1073" s="5"/>
      <c r="UGT1073" s="5"/>
      <c r="UGU1073" s="5"/>
      <c r="UGV1073" s="5"/>
      <c r="UGW1073" s="5"/>
      <c r="UGX1073" s="5"/>
      <c r="UGY1073" s="5"/>
      <c r="UGZ1073" s="5"/>
      <c r="UHA1073" s="5"/>
      <c r="UHB1073" s="5"/>
      <c r="UHC1073" s="5"/>
      <c r="UHD1073" s="5"/>
      <c r="UHE1073" s="5"/>
      <c r="UHF1073" s="5"/>
      <c r="UHG1073" s="5"/>
      <c r="UHH1073" s="5"/>
      <c r="UHI1073" s="5"/>
      <c r="UHJ1073" s="5"/>
      <c r="UHK1073" s="5"/>
      <c r="UHL1073" s="5"/>
      <c r="UHM1073" s="5"/>
      <c r="UHN1073" s="5"/>
      <c r="UHO1073" s="5"/>
      <c r="UHP1073" s="5"/>
      <c r="UHQ1073" s="5"/>
      <c r="UHR1073" s="5"/>
      <c r="UHS1073" s="5"/>
      <c r="UHT1073" s="5"/>
      <c r="UHU1073" s="5"/>
      <c r="UHV1073" s="5"/>
      <c r="UHW1073" s="5"/>
      <c r="UHX1073" s="5"/>
      <c r="UHY1073" s="5"/>
      <c r="UHZ1073" s="5"/>
      <c r="UIA1073" s="5"/>
      <c r="UIB1073" s="5"/>
      <c r="UIC1073" s="5"/>
      <c r="UID1073" s="5"/>
      <c r="UIE1073" s="5"/>
      <c r="UIF1073" s="5"/>
      <c r="UIG1073" s="5"/>
      <c r="UIH1073" s="5"/>
      <c r="UII1073" s="5"/>
      <c r="UIJ1073" s="5"/>
      <c r="UIK1073" s="5"/>
      <c r="UIL1073" s="5"/>
      <c r="UIM1073" s="5"/>
      <c r="UIN1073" s="5"/>
      <c r="UIO1073" s="5"/>
      <c r="UIP1073" s="5"/>
      <c r="UIQ1073" s="5"/>
      <c r="UIR1073" s="5"/>
      <c r="UIS1073" s="5"/>
      <c r="UIT1073" s="5"/>
      <c r="UIU1073" s="5"/>
      <c r="UIV1073" s="5"/>
      <c r="UIW1073" s="5"/>
      <c r="UIX1073" s="5"/>
      <c r="UIY1073" s="5"/>
      <c r="UIZ1073" s="5"/>
      <c r="UJA1073" s="5"/>
      <c r="UJB1073" s="5"/>
      <c r="UJC1073" s="5"/>
      <c r="UJD1073" s="5"/>
      <c r="UJE1073" s="5"/>
      <c r="UJF1073" s="5"/>
      <c r="UJG1073" s="5"/>
      <c r="UJH1073" s="5"/>
      <c r="UJI1073" s="5"/>
      <c r="UJJ1073" s="5"/>
      <c r="UJK1073" s="5"/>
      <c r="UJL1073" s="5"/>
      <c r="UJM1073" s="5"/>
      <c r="UJN1073" s="5"/>
      <c r="UJO1073" s="5"/>
      <c r="UJP1073" s="5"/>
      <c r="UJQ1073" s="5"/>
      <c r="UJR1073" s="5"/>
      <c r="UJS1073" s="5"/>
      <c r="UJT1073" s="5"/>
      <c r="UJU1073" s="5"/>
      <c r="UJV1073" s="5"/>
      <c r="UJW1073" s="5"/>
      <c r="UJX1073" s="5"/>
      <c r="UJY1073" s="5"/>
      <c r="UJZ1073" s="5"/>
      <c r="UKA1073" s="5"/>
      <c r="UKB1073" s="5"/>
      <c r="UKC1073" s="5"/>
      <c r="UKD1073" s="5"/>
      <c r="UKE1073" s="5"/>
      <c r="UKF1073" s="5"/>
      <c r="UKG1073" s="5"/>
      <c r="UKH1073" s="5"/>
      <c r="UKI1073" s="5"/>
      <c r="UKJ1073" s="5"/>
      <c r="UKK1073" s="5"/>
      <c r="UKL1073" s="5"/>
      <c r="UKM1073" s="5"/>
      <c r="UKN1073" s="5"/>
      <c r="UKO1073" s="5"/>
      <c r="UKP1073" s="5"/>
      <c r="UKQ1073" s="5"/>
      <c r="UKR1073" s="5"/>
      <c r="UKS1073" s="5"/>
      <c r="UKT1073" s="5"/>
      <c r="UKU1073" s="5"/>
      <c r="UKV1073" s="5"/>
      <c r="UKW1073" s="5"/>
      <c r="UKX1073" s="5"/>
      <c r="UKY1073" s="5"/>
      <c r="UKZ1073" s="5"/>
      <c r="ULA1073" s="5"/>
      <c r="ULB1073" s="5"/>
      <c r="ULC1073" s="5"/>
      <c r="ULD1073" s="5"/>
      <c r="ULE1073" s="5"/>
      <c r="ULF1073" s="5"/>
      <c r="ULG1073" s="5"/>
      <c r="ULH1073" s="5"/>
      <c r="ULI1073" s="5"/>
      <c r="ULJ1073" s="5"/>
      <c r="ULK1073" s="5"/>
      <c r="ULL1073" s="5"/>
      <c r="ULM1073" s="5"/>
      <c r="ULN1073" s="5"/>
      <c r="ULO1073" s="5"/>
      <c r="ULP1073" s="5"/>
      <c r="ULQ1073" s="5"/>
      <c r="ULR1073" s="5"/>
      <c r="ULS1073" s="5"/>
      <c r="ULT1073" s="5"/>
      <c r="ULU1073" s="5"/>
      <c r="ULV1073" s="5"/>
      <c r="ULW1073" s="5"/>
      <c r="ULX1073" s="5"/>
      <c r="ULY1073" s="5"/>
      <c r="ULZ1073" s="5"/>
      <c r="UMA1073" s="5"/>
      <c r="UMB1073" s="5"/>
      <c r="UMC1073" s="5"/>
      <c r="UMD1073" s="5"/>
      <c r="UME1073" s="5"/>
      <c r="UMF1073" s="5"/>
      <c r="UMG1073" s="5"/>
      <c r="UMH1073" s="5"/>
      <c r="UMI1073" s="5"/>
      <c r="UMJ1073" s="5"/>
      <c r="UMK1073" s="5"/>
      <c r="UML1073" s="5"/>
      <c r="UMM1073" s="5"/>
      <c r="UMN1073" s="5"/>
      <c r="UMO1073" s="5"/>
      <c r="UMP1073" s="5"/>
      <c r="UMQ1073" s="5"/>
      <c r="UMR1073" s="5"/>
      <c r="UMS1073" s="5"/>
      <c r="UMT1073" s="5"/>
      <c r="UMU1073" s="5"/>
      <c r="UMV1073" s="5"/>
      <c r="UMW1073" s="5"/>
      <c r="UMX1073" s="5"/>
      <c r="UMY1073" s="5"/>
      <c r="UMZ1073" s="5"/>
      <c r="UNA1073" s="5"/>
      <c r="UNB1073" s="5"/>
      <c r="UNC1073" s="5"/>
      <c r="UND1073" s="5"/>
      <c r="UNE1073" s="5"/>
      <c r="UNF1073" s="5"/>
      <c r="UNG1073" s="5"/>
      <c r="UNH1073" s="5"/>
      <c r="UNI1073" s="5"/>
      <c r="UNJ1073" s="5"/>
      <c r="UNK1073" s="5"/>
      <c r="UNL1073" s="5"/>
      <c r="UNM1073" s="5"/>
      <c r="UNN1073" s="5"/>
      <c r="UNO1073" s="5"/>
      <c r="UNP1073" s="5"/>
      <c r="UNQ1073" s="5"/>
      <c r="UNR1073" s="5"/>
      <c r="UNS1073" s="5"/>
      <c r="UNT1073" s="5"/>
      <c r="UNU1073" s="5"/>
      <c r="UNV1073" s="5"/>
      <c r="UNW1073" s="5"/>
      <c r="UNX1073" s="5"/>
      <c r="UNY1073" s="5"/>
      <c r="UNZ1073" s="5"/>
      <c r="UOA1073" s="5"/>
      <c r="UOB1073" s="5"/>
      <c r="UOC1073" s="5"/>
      <c r="UOD1073" s="5"/>
      <c r="UOE1073" s="5"/>
      <c r="UOF1073" s="5"/>
      <c r="UOG1073" s="5"/>
      <c r="UOH1073" s="5"/>
      <c r="UOI1073" s="5"/>
      <c r="UOJ1073" s="5"/>
      <c r="UOK1073" s="5"/>
      <c r="UOL1073" s="5"/>
      <c r="UOM1073" s="5"/>
      <c r="UON1073" s="5"/>
      <c r="UOO1073" s="5"/>
      <c r="UOP1073" s="5"/>
      <c r="UOQ1073" s="5"/>
      <c r="UOR1073" s="5"/>
      <c r="UOS1073" s="5"/>
      <c r="UOT1073" s="5"/>
      <c r="UOU1073" s="5"/>
      <c r="UOV1073" s="5"/>
      <c r="UOW1073" s="5"/>
      <c r="UOX1073" s="5"/>
      <c r="UOY1073" s="5"/>
      <c r="UOZ1073" s="5"/>
      <c r="UPA1073" s="5"/>
      <c r="UPB1073" s="5"/>
      <c r="UPC1073" s="5"/>
      <c r="UPD1073" s="5"/>
      <c r="UPE1073" s="5"/>
      <c r="UPF1073" s="5"/>
      <c r="UPG1073" s="5"/>
      <c r="UPH1073" s="5"/>
      <c r="UPI1073" s="5"/>
      <c r="UPJ1073" s="5"/>
      <c r="UPK1073" s="5"/>
      <c r="UPL1073" s="5"/>
      <c r="UPM1073" s="5"/>
      <c r="UPN1073" s="5"/>
      <c r="UPO1073" s="5"/>
      <c r="UPP1073" s="5"/>
      <c r="UPQ1073" s="5"/>
      <c r="UPR1073" s="5"/>
      <c r="UPS1073" s="5"/>
      <c r="UPT1073" s="5"/>
      <c r="UPU1073" s="5"/>
      <c r="UPV1073" s="5"/>
      <c r="UPW1073" s="5"/>
      <c r="UPX1073" s="5"/>
      <c r="UPY1073" s="5"/>
      <c r="UPZ1073" s="5"/>
      <c r="UQA1073" s="5"/>
      <c r="UQB1073" s="5"/>
      <c r="UQC1073" s="5"/>
      <c r="UQD1073" s="5"/>
      <c r="UQE1073" s="5"/>
      <c r="UQF1073" s="5"/>
      <c r="UQG1073" s="5"/>
      <c r="UQH1073" s="5"/>
      <c r="UQI1073" s="5"/>
      <c r="UQJ1073" s="5"/>
      <c r="UQK1073" s="5"/>
      <c r="UQL1073" s="5"/>
      <c r="UQM1073" s="5"/>
      <c r="UQN1073" s="5"/>
      <c r="UQO1073" s="5"/>
      <c r="UQP1073" s="5"/>
      <c r="UQQ1073" s="5"/>
      <c r="UQR1073" s="5"/>
      <c r="UQS1073" s="5"/>
      <c r="UQT1073" s="5"/>
      <c r="UQU1073" s="5"/>
      <c r="UQV1073" s="5"/>
      <c r="UQW1073" s="5"/>
      <c r="UQX1073" s="5"/>
      <c r="UQY1073" s="5"/>
      <c r="UQZ1073" s="5"/>
      <c r="URA1073" s="5"/>
      <c r="URB1073" s="5"/>
      <c r="URC1073" s="5"/>
      <c r="URD1073" s="5"/>
      <c r="URE1073" s="5"/>
      <c r="URF1073" s="5"/>
      <c r="URG1073" s="5"/>
      <c r="URH1073" s="5"/>
      <c r="URI1073" s="5"/>
      <c r="URJ1073" s="5"/>
      <c r="URK1073" s="5"/>
      <c r="URL1073" s="5"/>
      <c r="URM1073" s="5"/>
      <c r="URN1073" s="5"/>
      <c r="URO1073" s="5"/>
      <c r="URP1073" s="5"/>
      <c r="URQ1073" s="5"/>
      <c r="URR1073" s="5"/>
      <c r="URS1073" s="5"/>
      <c r="URT1073" s="5"/>
      <c r="URU1073" s="5"/>
      <c r="URV1073" s="5"/>
      <c r="URW1073" s="5"/>
      <c r="URX1073" s="5"/>
      <c r="URY1073" s="5"/>
      <c r="URZ1073" s="5"/>
      <c r="USA1073" s="5"/>
      <c r="USB1073" s="5"/>
      <c r="USC1073" s="5"/>
      <c r="USD1073" s="5"/>
      <c r="USE1073" s="5"/>
      <c r="USF1073" s="5"/>
      <c r="USG1073" s="5"/>
      <c r="USH1073" s="5"/>
      <c r="USI1073" s="5"/>
      <c r="USJ1073" s="5"/>
      <c r="USK1073" s="5"/>
      <c r="USL1073" s="5"/>
      <c r="USM1073" s="5"/>
      <c r="USN1073" s="5"/>
      <c r="USO1073" s="5"/>
      <c r="USP1073" s="5"/>
      <c r="USQ1073" s="5"/>
      <c r="USR1073" s="5"/>
      <c r="USS1073" s="5"/>
      <c r="UST1073" s="5"/>
      <c r="USU1073" s="5"/>
      <c r="USV1073" s="5"/>
      <c r="USW1073" s="5"/>
      <c r="USX1073" s="5"/>
      <c r="USY1073" s="5"/>
      <c r="USZ1073" s="5"/>
      <c r="UTA1073" s="5"/>
      <c r="UTB1073" s="5"/>
      <c r="UTC1073" s="5"/>
      <c r="UTD1073" s="5"/>
      <c r="UTE1073" s="5"/>
      <c r="UTF1073" s="5"/>
      <c r="UTG1073" s="5"/>
      <c r="UTH1073" s="5"/>
      <c r="UTI1073" s="5"/>
      <c r="UTJ1073" s="5"/>
      <c r="UTK1073" s="5"/>
      <c r="UTL1073" s="5"/>
      <c r="UTM1073" s="5"/>
      <c r="UTN1073" s="5"/>
      <c r="UTO1073" s="5"/>
      <c r="UTP1073" s="5"/>
      <c r="UTQ1073" s="5"/>
      <c r="UTR1073" s="5"/>
      <c r="UTS1073" s="5"/>
      <c r="UTT1073" s="5"/>
      <c r="UTU1073" s="5"/>
      <c r="UTV1073" s="5"/>
      <c r="UTW1073" s="5"/>
      <c r="UTX1073" s="5"/>
      <c r="UTY1073" s="5"/>
      <c r="UTZ1073" s="5"/>
      <c r="UUA1073" s="5"/>
      <c r="UUB1073" s="5"/>
      <c r="UUC1073" s="5"/>
      <c r="UUD1073" s="5"/>
      <c r="UUE1073" s="5"/>
      <c r="UUF1073" s="5"/>
      <c r="UUG1073" s="5"/>
      <c r="UUH1073" s="5"/>
      <c r="UUI1073" s="5"/>
      <c r="UUJ1073" s="5"/>
      <c r="UUK1073" s="5"/>
      <c r="UUL1073" s="5"/>
      <c r="UUM1073" s="5"/>
      <c r="UUN1073" s="5"/>
      <c r="UUO1073" s="5"/>
      <c r="UUP1073" s="5"/>
      <c r="UUQ1073" s="5"/>
      <c r="UUR1073" s="5"/>
      <c r="UUS1073" s="5"/>
      <c r="UUT1073" s="5"/>
      <c r="UUU1073" s="5"/>
      <c r="UUV1073" s="5"/>
      <c r="UUW1073" s="5"/>
      <c r="UUX1073" s="5"/>
      <c r="UUY1073" s="5"/>
      <c r="UUZ1073" s="5"/>
      <c r="UVA1073" s="5"/>
      <c r="UVB1073" s="5"/>
      <c r="UVC1073" s="5"/>
      <c r="UVD1073" s="5"/>
      <c r="UVE1073" s="5"/>
      <c r="UVF1073" s="5"/>
      <c r="UVG1073" s="5"/>
      <c r="UVH1073" s="5"/>
      <c r="UVI1073" s="5"/>
      <c r="UVJ1073" s="5"/>
      <c r="UVK1073" s="5"/>
      <c r="UVL1073" s="5"/>
      <c r="UVM1073" s="5"/>
      <c r="UVN1073" s="5"/>
      <c r="UVO1073" s="5"/>
      <c r="UVP1073" s="5"/>
      <c r="UVQ1073" s="5"/>
      <c r="UVR1073" s="5"/>
      <c r="UVS1073" s="5"/>
      <c r="UVT1073" s="5"/>
      <c r="UVU1073" s="5"/>
      <c r="UVV1073" s="5"/>
      <c r="UVW1073" s="5"/>
      <c r="UVX1073" s="5"/>
      <c r="UVY1073" s="5"/>
      <c r="UVZ1073" s="5"/>
      <c r="UWA1073" s="5"/>
      <c r="UWB1073" s="5"/>
      <c r="UWC1073" s="5"/>
      <c r="UWD1073" s="5"/>
      <c r="UWE1073" s="5"/>
      <c r="UWF1073" s="5"/>
      <c r="UWG1073" s="5"/>
      <c r="UWH1073" s="5"/>
      <c r="UWI1073" s="5"/>
      <c r="UWJ1073" s="5"/>
      <c r="UWK1073" s="5"/>
      <c r="UWL1073" s="5"/>
      <c r="UWM1073" s="5"/>
      <c r="UWN1073" s="5"/>
      <c r="UWO1073" s="5"/>
      <c r="UWP1073" s="5"/>
      <c r="UWQ1073" s="5"/>
      <c r="UWR1073" s="5"/>
      <c r="UWS1073" s="5"/>
      <c r="UWT1073" s="5"/>
      <c r="UWU1073" s="5"/>
      <c r="UWV1073" s="5"/>
      <c r="UWW1073" s="5"/>
      <c r="UWX1073" s="5"/>
      <c r="UWY1073" s="5"/>
      <c r="UWZ1073" s="5"/>
      <c r="UXA1073" s="5"/>
      <c r="UXB1073" s="5"/>
      <c r="UXC1073" s="5"/>
      <c r="UXD1073" s="5"/>
      <c r="UXE1073" s="5"/>
      <c r="UXF1073" s="5"/>
      <c r="UXG1073" s="5"/>
      <c r="UXH1073" s="5"/>
      <c r="UXI1073" s="5"/>
      <c r="UXJ1073" s="5"/>
      <c r="UXK1073" s="5"/>
      <c r="UXL1073" s="5"/>
      <c r="UXM1073" s="5"/>
      <c r="UXN1073" s="5"/>
      <c r="UXO1073" s="5"/>
      <c r="UXP1073" s="5"/>
      <c r="UXQ1073" s="5"/>
      <c r="UXR1073" s="5"/>
      <c r="UXS1073" s="5"/>
      <c r="UXT1073" s="5"/>
      <c r="UXU1073" s="5"/>
      <c r="UXV1073" s="5"/>
      <c r="UXW1073" s="5"/>
      <c r="UXX1073" s="5"/>
      <c r="UXY1073" s="5"/>
      <c r="UXZ1073" s="5"/>
      <c r="UYA1073" s="5"/>
      <c r="UYB1073" s="5"/>
      <c r="UYC1073" s="5"/>
      <c r="UYD1073" s="5"/>
      <c r="UYE1073" s="5"/>
      <c r="UYF1073" s="5"/>
      <c r="UYG1073" s="5"/>
      <c r="UYH1073" s="5"/>
      <c r="UYI1073" s="5"/>
      <c r="UYJ1073" s="5"/>
      <c r="UYK1073" s="5"/>
      <c r="UYL1073" s="5"/>
      <c r="UYM1073" s="5"/>
      <c r="UYN1073" s="5"/>
      <c r="UYO1073" s="5"/>
      <c r="UYP1073" s="5"/>
      <c r="UYQ1073" s="5"/>
      <c r="UYR1073" s="5"/>
      <c r="UYS1073" s="5"/>
      <c r="UYT1073" s="5"/>
      <c r="UYU1073" s="5"/>
      <c r="UYV1073" s="5"/>
      <c r="UYW1073" s="5"/>
      <c r="UYX1073" s="5"/>
      <c r="UYY1073" s="5"/>
      <c r="UYZ1073" s="5"/>
      <c r="UZA1073" s="5"/>
      <c r="UZB1073" s="5"/>
      <c r="UZC1073" s="5"/>
      <c r="UZD1073" s="5"/>
      <c r="UZE1073" s="5"/>
      <c r="UZF1073" s="5"/>
      <c r="UZG1073" s="5"/>
      <c r="UZH1073" s="5"/>
      <c r="UZI1073" s="5"/>
      <c r="UZJ1073" s="5"/>
      <c r="UZK1073" s="5"/>
      <c r="UZL1073" s="5"/>
      <c r="UZM1073" s="5"/>
      <c r="UZN1073" s="5"/>
      <c r="UZO1073" s="5"/>
      <c r="UZP1073" s="5"/>
      <c r="UZQ1073" s="5"/>
      <c r="UZR1073" s="5"/>
      <c r="UZS1073" s="5"/>
      <c r="UZT1073" s="5"/>
      <c r="UZU1073" s="5"/>
      <c r="UZV1073" s="5"/>
      <c r="UZW1073" s="5"/>
      <c r="UZX1073" s="5"/>
      <c r="UZY1073" s="5"/>
      <c r="UZZ1073" s="5"/>
      <c r="VAA1073" s="5"/>
      <c r="VAB1073" s="5"/>
      <c r="VAC1073" s="5"/>
      <c r="VAD1073" s="5"/>
      <c r="VAE1073" s="5"/>
      <c r="VAF1073" s="5"/>
      <c r="VAG1073" s="5"/>
      <c r="VAH1073" s="5"/>
      <c r="VAI1073" s="5"/>
      <c r="VAJ1073" s="5"/>
      <c r="VAK1073" s="5"/>
      <c r="VAL1073" s="5"/>
      <c r="VAM1073" s="5"/>
      <c r="VAN1073" s="5"/>
      <c r="VAO1073" s="5"/>
      <c r="VAP1073" s="5"/>
      <c r="VAQ1073" s="5"/>
      <c r="VAR1073" s="5"/>
      <c r="VAS1073" s="5"/>
      <c r="VAT1073" s="5"/>
      <c r="VAU1073" s="5"/>
      <c r="VAV1073" s="5"/>
      <c r="VAW1073" s="5"/>
      <c r="VAX1073" s="5"/>
      <c r="VAY1073" s="5"/>
      <c r="VAZ1073" s="5"/>
      <c r="VBA1073" s="5"/>
      <c r="VBB1073" s="5"/>
      <c r="VBC1073" s="5"/>
      <c r="VBD1073" s="5"/>
      <c r="VBE1073" s="5"/>
      <c r="VBF1073" s="5"/>
      <c r="VBG1073" s="5"/>
      <c r="VBH1073" s="5"/>
      <c r="VBI1073" s="5"/>
      <c r="VBJ1073" s="5"/>
      <c r="VBK1073" s="5"/>
      <c r="VBL1073" s="5"/>
      <c r="VBM1073" s="5"/>
      <c r="VBN1073" s="5"/>
      <c r="VBO1073" s="5"/>
      <c r="VBP1073" s="5"/>
      <c r="VBQ1073" s="5"/>
      <c r="VBR1073" s="5"/>
      <c r="VBS1073" s="5"/>
      <c r="VBT1073" s="5"/>
      <c r="VBU1073" s="5"/>
      <c r="VBV1073" s="5"/>
      <c r="VBW1073" s="5"/>
      <c r="VBX1073" s="5"/>
      <c r="VBY1073" s="5"/>
      <c r="VBZ1073" s="5"/>
      <c r="VCA1073" s="5"/>
      <c r="VCB1073" s="5"/>
      <c r="VCC1073" s="5"/>
      <c r="VCD1073" s="5"/>
      <c r="VCE1073" s="5"/>
      <c r="VCF1073" s="5"/>
      <c r="VCG1073" s="5"/>
      <c r="VCH1073" s="5"/>
      <c r="VCI1073" s="5"/>
      <c r="VCJ1073" s="5"/>
      <c r="VCK1073" s="5"/>
      <c r="VCL1073" s="5"/>
      <c r="VCM1073" s="5"/>
      <c r="VCN1073" s="5"/>
      <c r="VCO1073" s="5"/>
      <c r="VCP1073" s="5"/>
      <c r="VCQ1073" s="5"/>
      <c r="VCR1073" s="5"/>
      <c r="VCS1073" s="5"/>
      <c r="VCT1073" s="5"/>
      <c r="VCU1073" s="5"/>
      <c r="VCV1073" s="5"/>
      <c r="VCW1073" s="5"/>
      <c r="VCX1073" s="5"/>
      <c r="VCY1073" s="5"/>
      <c r="VCZ1073" s="5"/>
      <c r="VDA1073" s="5"/>
      <c r="VDB1073" s="5"/>
      <c r="VDC1073" s="5"/>
      <c r="VDD1073" s="5"/>
      <c r="VDE1073" s="5"/>
      <c r="VDF1073" s="5"/>
      <c r="VDG1073" s="5"/>
      <c r="VDH1073" s="5"/>
      <c r="VDI1073" s="5"/>
      <c r="VDJ1073" s="5"/>
      <c r="VDK1073" s="5"/>
      <c r="VDL1073" s="5"/>
      <c r="VDM1073" s="5"/>
      <c r="VDN1073" s="5"/>
      <c r="VDO1073" s="5"/>
      <c r="VDP1073" s="5"/>
      <c r="VDQ1073" s="5"/>
      <c r="VDR1073" s="5"/>
      <c r="VDS1073" s="5"/>
      <c r="VDT1073" s="5"/>
      <c r="VDU1073" s="5"/>
      <c r="VDV1073" s="5"/>
      <c r="VDW1073" s="5"/>
      <c r="VDX1073" s="5"/>
      <c r="VDY1073" s="5"/>
      <c r="VDZ1073" s="5"/>
      <c r="VEA1073" s="5"/>
      <c r="VEB1073" s="5"/>
      <c r="VEC1073" s="5"/>
      <c r="VED1073" s="5"/>
      <c r="VEE1073" s="5"/>
      <c r="VEF1073" s="5"/>
      <c r="VEG1073" s="5"/>
      <c r="VEH1073" s="5"/>
      <c r="VEI1073" s="5"/>
      <c r="VEJ1073" s="5"/>
      <c r="VEK1073" s="5"/>
      <c r="VEL1073" s="5"/>
      <c r="VEM1073" s="5"/>
      <c r="VEN1073" s="5"/>
      <c r="VEO1073" s="5"/>
      <c r="VEP1073" s="5"/>
      <c r="VEQ1073" s="5"/>
      <c r="VER1073" s="5"/>
      <c r="VES1073" s="5"/>
      <c r="VET1073" s="5"/>
      <c r="VEU1073" s="5"/>
      <c r="VEV1073" s="5"/>
      <c r="VEW1073" s="5"/>
      <c r="VEX1073" s="5"/>
      <c r="VEY1073" s="5"/>
      <c r="VEZ1073" s="5"/>
      <c r="VFA1073" s="5"/>
      <c r="VFB1073" s="5"/>
      <c r="VFC1073" s="5"/>
      <c r="VFD1073" s="5"/>
      <c r="VFE1073" s="5"/>
      <c r="VFF1073" s="5"/>
      <c r="VFG1073" s="5"/>
      <c r="VFH1073" s="5"/>
      <c r="VFI1073" s="5"/>
      <c r="VFJ1073" s="5"/>
      <c r="VFK1073" s="5"/>
      <c r="VFL1073" s="5"/>
      <c r="VFM1073" s="5"/>
      <c r="VFN1073" s="5"/>
      <c r="VFO1073" s="5"/>
      <c r="VFP1073" s="5"/>
      <c r="VFQ1073" s="5"/>
      <c r="VFR1073" s="5"/>
      <c r="VFS1073" s="5"/>
      <c r="VFT1073" s="5"/>
      <c r="VFU1073" s="5"/>
      <c r="VFV1073" s="5"/>
      <c r="VFW1073" s="5"/>
      <c r="VFX1073" s="5"/>
      <c r="VFY1073" s="5"/>
      <c r="VFZ1073" s="5"/>
      <c r="VGA1073" s="5"/>
      <c r="VGB1073" s="5"/>
      <c r="VGC1073" s="5"/>
      <c r="VGD1073" s="5"/>
      <c r="VGE1073" s="5"/>
      <c r="VGF1073" s="5"/>
      <c r="VGG1073" s="5"/>
      <c r="VGH1073" s="5"/>
      <c r="VGI1073" s="5"/>
      <c r="VGJ1073" s="5"/>
      <c r="VGK1073" s="5"/>
      <c r="VGL1073" s="5"/>
      <c r="VGM1073" s="5"/>
      <c r="VGN1073" s="5"/>
      <c r="VGO1073" s="5"/>
      <c r="VGP1073" s="5"/>
      <c r="VGQ1073" s="5"/>
      <c r="VGR1073" s="5"/>
      <c r="VGS1073" s="5"/>
      <c r="VGT1073" s="5"/>
      <c r="VGU1073" s="5"/>
      <c r="VGV1073" s="5"/>
      <c r="VGW1073" s="5"/>
      <c r="VGX1073" s="5"/>
      <c r="VGY1073" s="5"/>
      <c r="VGZ1073" s="5"/>
      <c r="VHA1073" s="5"/>
      <c r="VHB1073" s="5"/>
      <c r="VHC1073" s="5"/>
      <c r="VHD1073" s="5"/>
      <c r="VHE1073" s="5"/>
      <c r="VHF1073" s="5"/>
      <c r="VHG1073" s="5"/>
      <c r="VHH1073" s="5"/>
      <c r="VHI1073" s="5"/>
      <c r="VHJ1073" s="5"/>
      <c r="VHK1073" s="5"/>
      <c r="VHL1073" s="5"/>
      <c r="VHM1073" s="5"/>
      <c r="VHN1073" s="5"/>
      <c r="VHO1073" s="5"/>
      <c r="VHP1073" s="5"/>
      <c r="VHQ1073" s="5"/>
      <c r="VHR1073" s="5"/>
      <c r="VHS1073" s="5"/>
      <c r="VHT1073" s="5"/>
      <c r="VHU1073" s="5"/>
      <c r="VHV1073" s="5"/>
      <c r="VHW1073" s="5"/>
      <c r="VHX1073" s="5"/>
      <c r="VHY1073" s="5"/>
      <c r="VHZ1073" s="5"/>
      <c r="VIA1073" s="5"/>
      <c r="VIB1073" s="5"/>
      <c r="VIC1073" s="5"/>
      <c r="VID1073" s="5"/>
      <c r="VIE1073" s="5"/>
      <c r="VIF1073" s="5"/>
      <c r="VIG1073" s="5"/>
      <c r="VIH1073" s="5"/>
      <c r="VII1073" s="5"/>
      <c r="VIJ1073" s="5"/>
      <c r="VIK1073" s="5"/>
      <c r="VIL1073" s="5"/>
      <c r="VIM1073" s="5"/>
      <c r="VIN1073" s="5"/>
      <c r="VIO1073" s="5"/>
      <c r="VIP1073" s="5"/>
      <c r="VIQ1073" s="5"/>
      <c r="VIR1073" s="5"/>
      <c r="VIS1073" s="5"/>
      <c r="VIT1073" s="5"/>
      <c r="VIU1073" s="5"/>
      <c r="VIV1073" s="5"/>
      <c r="VIW1073" s="5"/>
      <c r="VIX1073" s="5"/>
      <c r="VIY1073" s="5"/>
      <c r="VIZ1073" s="5"/>
      <c r="VJA1073" s="5"/>
      <c r="VJB1073" s="5"/>
      <c r="VJC1073" s="5"/>
      <c r="VJD1073" s="5"/>
      <c r="VJE1073" s="5"/>
      <c r="VJF1073" s="5"/>
      <c r="VJG1073" s="5"/>
      <c r="VJH1073" s="5"/>
      <c r="VJI1073" s="5"/>
      <c r="VJJ1073" s="5"/>
      <c r="VJK1073" s="5"/>
      <c r="VJL1073" s="5"/>
      <c r="VJM1073" s="5"/>
      <c r="VJN1073" s="5"/>
      <c r="VJO1073" s="5"/>
      <c r="VJP1073" s="5"/>
      <c r="VJQ1073" s="5"/>
      <c r="VJR1073" s="5"/>
      <c r="VJS1073" s="5"/>
      <c r="VJT1073" s="5"/>
      <c r="VJU1073" s="5"/>
      <c r="VJV1073" s="5"/>
      <c r="VJW1073" s="5"/>
      <c r="VJX1073" s="5"/>
      <c r="VJY1073" s="5"/>
      <c r="VJZ1073" s="5"/>
      <c r="VKA1073" s="5"/>
      <c r="VKB1073" s="5"/>
      <c r="VKC1073" s="5"/>
      <c r="VKD1073" s="5"/>
      <c r="VKE1073" s="5"/>
      <c r="VKF1073" s="5"/>
      <c r="VKG1073" s="5"/>
      <c r="VKH1073" s="5"/>
      <c r="VKI1073" s="5"/>
      <c r="VKJ1073" s="5"/>
      <c r="VKK1073" s="5"/>
      <c r="VKL1073" s="5"/>
      <c r="VKM1073" s="5"/>
      <c r="VKN1073" s="5"/>
      <c r="VKO1073" s="5"/>
      <c r="VKP1073" s="5"/>
      <c r="VKQ1073" s="5"/>
      <c r="VKR1073" s="5"/>
      <c r="VKS1073" s="5"/>
      <c r="VKT1073" s="5"/>
      <c r="VKU1073" s="5"/>
      <c r="VKV1073" s="5"/>
      <c r="VKW1073" s="5"/>
      <c r="VKX1073" s="5"/>
      <c r="VKY1073" s="5"/>
      <c r="VKZ1073" s="5"/>
      <c r="VLA1073" s="5"/>
      <c r="VLB1073" s="5"/>
      <c r="VLC1073" s="5"/>
      <c r="VLD1073" s="5"/>
      <c r="VLE1073" s="5"/>
      <c r="VLF1073" s="5"/>
      <c r="VLG1073" s="5"/>
      <c r="VLH1073" s="5"/>
      <c r="VLI1073" s="5"/>
      <c r="VLJ1073" s="5"/>
      <c r="VLK1073" s="5"/>
      <c r="VLL1073" s="5"/>
      <c r="VLM1073" s="5"/>
      <c r="VLN1073" s="5"/>
      <c r="VLO1073" s="5"/>
      <c r="VLP1073" s="5"/>
      <c r="VLQ1073" s="5"/>
      <c r="VLR1073" s="5"/>
      <c r="VLS1073" s="5"/>
      <c r="VLT1073" s="5"/>
      <c r="VLU1073" s="5"/>
      <c r="VLV1073" s="5"/>
      <c r="VLW1073" s="5"/>
      <c r="VLX1073" s="5"/>
      <c r="VLY1073" s="5"/>
      <c r="VLZ1073" s="5"/>
      <c r="VMA1073" s="5"/>
      <c r="VMB1073" s="5"/>
      <c r="VMC1073" s="5"/>
      <c r="VMD1073" s="5"/>
      <c r="VME1073" s="5"/>
      <c r="VMF1073" s="5"/>
      <c r="VMG1073" s="5"/>
      <c r="VMH1073" s="5"/>
      <c r="VMI1073" s="5"/>
      <c r="VMJ1073" s="5"/>
      <c r="VMK1073" s="5"/>
      <c r="VML1073" s="5"/>
      <c r="VMM1073" s="5"/>
      <c r="VMN1073" s="5"/>
      <c r="VMO1073" s="5"/>
      <c r="VMP1073" s="5"/>
      <c r="VMQ1073" s="5"/>
      <c r="VMR1073" s="5"/>
      <c r="VMS1073" s="5"/>
      <c r="VMT1073" s="5"/>
      <c r="VMU1073" s="5"/>
      <c r="VMV1073" s="5"/>
      <c r="VMW1073" s="5"/>
      <c r="VMX1073" s="5"/>
      <c r="VMY1073" s="5"/>
      <c r="VMZ1073" s="5"/>
      <c r="VNA1073" s="5"/>
      <c r="VNB1073" s="5"/>
      <c r="VNC1073" s="5"/>
      <c r="VND1073" s="5"/>
      <c r="VNE1073" s="5"/>
      <c r="VNF1073" s="5"/>
      <c r="VNG1073" s="5"/>
      <c r="VNH1073" s="5"/>
      <c r="VNI1073" s="5"/>
      <c r="VNJ1073" s="5"/>
      <c r="VNK1073" s="5"/>
      <c r="VNL1073" s="5"/>
      <c r="VNM1073" s="5"/>
      <c r="VNN1073" s="5"/>
      <c r="VNO1073" s="5"/>
      <c r="VNP1073" s="5"/>
      <c r="VNQ1073" s="5"/>
      <c r="VNR1073" s="5"/>
      <c r="VNS1073" s="5"/>
      <c r="VNT1073" s="5"/>
      <c r="VNU1073" s="5"/>
      <c r="VNV1073" s="5"/>
      <c r="VNW1073" s="5"/>
      <c r="VNX1073" s="5"/>
      <c r="VNY1073" s="5"/>
      <c r="VNZ1073" s="5"/>
      <c r="VOA1073" s="5"/>
      <c r="VOB1073" s="5"/>
      <c r="VOC1073" s="5"/>
      <c r="VOD1073" s="5"/>
      <c r="VOE1073" s="5"/>
      <c r="VOF1073" s="5"/>
      <c r="VOG1073" s="5"/>
      <c r="VOH1073" s="5"/>
      <c r="VOI1073" s="5"/>
      <c r="VOJ1073" s="5"/>
      <c r="VOK1073" s="5"/>
      <c r="VOL1073" s="5"/>
      <c r="VOM1073" s="5"/>
      <c r="VON1073" s="5"/>
      <c r="VOO1073" s="5"/>
      <c r="VOP1073" s="5"/>
      <c r="VOQ1073" s="5"/>
      <c r="VOR1073" s="5"/>
      <c r="VOS1073" s="5"/>
      <c r="VOT1073" s="5"/>
      <c r="VOU1073" s="5"/>
      <c r="VOV1073" s="5"/>
      <c r="VOW1073" s="5"/>
      <c r="VOX1073" s="5"/>
      <c r="VOY1073" s="5"/>
      <c r="VOZ1073" s="5"/>
      <c r="VPA1073" s="5"/>
      <c r="VPB1073" s="5"/>
      <c r="VPC1073" s="5"/>
      <c r="VPD1073" s="5"/>
      <c r="VPE1073" s="5"/>
      <c r="VPF1073" s="5"/>
      <c r="VPG1073" s="5"/>
      <c r="VPH1073" s="5"/>
      <c r="VPI1073" s="5"/>
      <c r="VPJ1073" s="5"/>
      <c r="VPK1073" s="5"/>
      <c r="VPL1073" s="5"/>
      <c r="VPM1073" s="5"/>
      <c r="VPN1073" s="5"/>
      <c r="VPO1073" s="5"/>
      <c r="VPP1073" s="5"/>
      <c r="VPQ1073" s="5"/>
      <c r="VPR1073" s="5"/>
      <c r="VPS1073" s="5"/>
      <c r="VPT1073" s="5"/>
      <c r="VPU1073" s="5"/>
      <c r="VPV1073" s="5"/>
      <c r="VPW1073" s="5"/>
      <c r="VPX1073" s="5"/>
      <c r="VPY1073" s="5"/>
      <c r="VPZ1073" s="5"/>
      <c r="VQA1073" s="5"/>
      <c r="VQB1073" s="5"/>
      <c r="VQC1073" s="5"/>
      <c r="VQD1073" s="5"/>
      <c r="VQE1073" s="5"/>
      <c r="VQF1073" s="5"/>
      <c r="VQG1073" s="5"/>
      <c r="VQH1073" s="5"/>
      <c r="VQI1073" s="5"/>
      <c r="VQJ1073" s="5"/>
      <c r="VQK1073" s="5"/>
      <c r="VQL1073" s="5"/>
      <c r="VQM1073" s="5"/>
      <c r="VQN1073" s="5"/>
      <c r="VQO1073" s="5"/>
      <c r="VQP1073" s="5"/>
      <c r="VQQ1073" s="5"/>
      <c r="VQR1073" s="5"/>
      <c r="VQS1073" s="5"/>
      <c r="VQT1073" s="5"/>
      <c r="VQU1073" s="5"/>
      <c r="VQV1073" s="5"/>
      <c r="VQW1073" s="5"/>
      <c r="VQX1073" s="5"/>
      <c r="VQY1073" s="5"/>
      <c r="VQZ1073" s="5"/>
      <c r="VRA1073" s="5"/>
      <c r="VRB1073" s="5"/>
      <c r="VRC1073" s="5"/>
      <c r="VRD1073" s="5"/>
      <c r="VRE1073" s="5"/>
      <c r="VRF1073" s="5"/>
      <c r="VRG1073" s="5"/>
      <c r="VRH1073" s="5"/>
      <c r="VRI1073" s="5"/>
      <c r="VRJ1073" s="5"/>
      <c r="VRK1073" s="5"/>
      <c r="VRL1073" s="5"/>
      <c r="VRM1073" s="5"/>
      <c r="VRN1073" s="5"/>
      <c r="VRO1073" s="5"/>
      <c r="VRP1073" s="5"/>
      <c r="VRQ1073" s="5"/>
      <c r="VRR1073" s="5"/>
      <c r="VRS1073" s="5"/>
      <c r="VRT1073" s="5"/>
      <c r="VRU1073" s="5"/>
      <c r="VRV1073" s="5"/>
      <c r="VRW1073" s="5"/>
      <c r="VRX1073" s="5"/>
      <c r="VRY1073" s="5"/>
      <c r="VRZ1073" s="5"/>
      <c r="VSA1073" s="5"/>
      <c r="VSB1073" s="5"/>
      <c r="VSC1073" s="5"/>
      <c r="VSD1073" s="5"/>
      <c r="VSE1073" s="5"/>
      <c r="VSF1073" s="5"/>
      <c r="VSG1073" s="5"/>
      <c r="VSH1073" s="5"/>
      <c r="VSI1073" s="5"/>
      <c r="VSJ1073" s="5"/>
      <c r="VSK1073" s="5"/>
      <c r="VSL1073" s="5"/>
      <c r="VSM1073" s="5"/>
      <c r="VSN1073" s="5"/>
      <c r="VSO1073" s="5"/>
      <c r="VSP1073" s="5"/>
      <c r="VSQ1073" s="5"/>
      <c r="VSR1073" s="5"/>
      <c r="VSS1073" s="5"/>
      <c r="VST1073" s="5"/>
      <c r="VSU1073" s="5"/>
      <c r="VSV1073" s="5"/>
      <c r="VSW1073" s="5"/>
      <c r="VSX1073" s="5"/>
      <c r="VSY1073" s="5"/>
      <c r="VSZ1073" s="5"/>
      <c r="VTA1073" s="5"/>
      <c r="VTB1073" s="5"/>
      <c r="VTC1073" s="5"/>
      <c r="VTD1073" s="5"/>
      <c r="VTE1073" s="5"/>
      <c r="VTF1073" s="5"/>
      <c r="VTG1073" s="5"/>
      <c r="VTH1073" s="5"/>
      <c r="VTI1073" s="5"/>
      <c r="VTJ1073" s="5"/>
      <c r="VTK1073" s="5"/>
      <c r="VTL1073" s="5"/>
      <c r="VTM1073" s="5"/>
      <c r="VTN1073" s="5"/>
      <c r="VTO1073" s="5"/>
      <c r="VTP1073" s="5"/>
      <c r="VTQ1073" s="5"/>
      <c r="VTR1073" s="5"/>
      <c r="VTS1073" s="5"/>
      <c r="VTT1073" s="5"/>
      <c r="VTU1073" s="5"/>
      <c r="VTV1073" s="5"/>
      <c r="VTW1073" s="5"/>
      <c r="VTX1073" s="5"/>
      <c r="VTY1073" s="5"/>
      <c r="VTZ1073" s="5"/>
      <c r="VUA1073" s="5"/>
      <c r="VUB1073" s="5"/>
      <c r="VUC1073" s="5"/>
      <c r="VUD1073" s="5"/>
      <c r="VUE1073" s="5"/>
      <c r="VUF1073" s="5"/>
      <c r="VUG1073" s="5"/>
      <c r="VUH1073" s="5"/>
      <c r="VUI1073" s="5"/>
      <c r="VUJ1073" s="5"/>
      <c r="VUK1073" s="5"/>
      <c r="VUL1073" s="5"/>
      <c r="VUM1073" s="5"/>
      <c r="VUN1073" s="5"/>
      <c r="VUO1073" s="5"/>
      <c r="VUP1073" s="5"/>
      <c r="VUQ1073" s="5"/>
      <c r="VUR1073" s="5"/>
      <c r="VUS1073" s="5"/>
      <c r="VUT1073" s="5"/>
      <c r="VUU1073" s="5"/>
      <c r="VUV1073" s="5"/>
      <c r="VUW1073" s="5"/>
      <c r="VUX1073" s="5"/>
      <c r="VUY1073" s="5"/>
      <c r="VUZ1073" s="5"/>
      <c r="VVA1073" s="5"/>
      <c r="VVB1073" s="5"/>
      <c r="VVC1073" s="5"/>
      <c r="VVD1073" s="5"/>
      <c r="VVE1073" s="5"/>
      <c r="VVF1073" s="5"/>
      <c r="VVG1073" s="5"/>
      <c r="VVH1073" s="5"/>
      <c r="VVI1073" s="5"/>
      <c r="VVJ1073" s="5"/>
      <c r="VVK1073" s="5"/>
      <c r="VVL1073" s="5"/>
      <c r="VVM1073" s="5"/>
      <c r="VVN1073" s="5"/>
      <c r="VVO1073" s="5"/>
      <c r="VVP1073" s="5"/>
      <c r="VVQ1073" s="5"/>
      <c r="VVR1073" s="5"/>
      <c r="VVS1073" s="5"/>
      <c r="VVT1073" s="5"/>
      <c r="VVU1073" s="5"/>
      <c r="VVV1073" s="5"/>
      <c r="VVW1073" s="5"/>
      <c r="VVX1073" s="5"/>
      <c r="VVY1073" s="5"/>
      <c r="VVZ1073" s="5"/>
      <c r="VWA1073" s="5"/>
      <c r="VWB1073" s="5"/>
      <c r="VWC1073" s="5"/>
      <c r="VWD1073" s="5"/>
      <c r="VWE1073" s="5"/>
      <c r="VWF1073" s="5"/>
      <c r="VWG1073" s="5"/>
      <c r="VWH1073" s="5"/>
      <c r="VWI1073" s="5"/>
      <c r="VWJ1073" s="5"/>
      <c r="VWK1073" s="5"/>
      <c r="VWL1073" s="5"/>
      <c r="VWM1073" s="5"/>
      <c r="VWN1073" s="5"/>
      <c r="VWO1073" s="5"/>
      <c r="VWP1073" s="5"/>
      <c r="VWQ1073" s="5"/>
      <c r="VWR1073" s="5"/>
      <c r="VWS1073" s="5"/>
      <c r="VWT1073" s="5"/>
      <c r="VWU1073" s="5"/>
      <c r="VWV1073" s="5"/>
      <c r="VWW1073" s="5"/>
      <c r="VWX1073" s="5"/>
      <c r="VWY1073" s="5"/>
      <c r="VWZ1073" s="5"/>
      <c r="VXA1073" s="5"/>
      <c r="VXB1073" s="5"/>
      <c r="VXC1073" s="5"/>
      <c r="VXD1073" s="5"/>
      <c r="VXE1073" s="5"/>
      <c r="VXF1073" s="5"/>
      <c r="VXG1073" s="5"/>
      <c r="VXH1073" s="5"/>
      <c r="VXI1073" s="5"/>
      <c r="VXJ1073" s="5"/>
      <c r="VXK1073" s="5"/>
      <c r="VXL1073" s="5"/>
      <c r="VXM1073" s="5"/>
      <c r="VXN1073" s="5"/>
      <c r="VXO1073" s="5"/>
      <c r="VXP1073" s="5"/>
      <c r="VXQ1073" s="5"/>
      <c r="VXR1073" s="5"/>
      <c r="VXS1073" s="5"/>
      <c r="VXT1073" s="5"/>
      <c r="VXU1073" s="5"/>
      <c r="VXV1073" s="5"/>
      <c r="VXW1073" s="5"/>
      <c r="VXX1073" s="5"/>
      <c r="VXY1073" s="5"/>
      <c r="VXZ1073" s="5"/>
      <c r="VYA1073" s="5"/>
      <c r="VYB1073" s="5"/>
      <c r="VYC1073" s="5"/>
      <c r="VYD1073" s="5"/>
      <c r="VYE1073" s="5"/>
      <c r="VYF1073" s="5"/>
      <c r="VYG1073" s="5"/>
      <c r="VYH1073" s="5"/>
      <c r="VYI1073" s="5"/>
      <c r="VYJ1073" s="5"/>
      <c r="VYK1073" s="5"/>
      <c r="VYL1073" s="5"/>
      <c r="VYM1073" s="5"/>
      <c r="VYN1073" s="5"/>
      <c r="VYO1073" s="5"/>
      <c r="VYP1073" s="5"/>
      <c r="VYQ1073" s="5"/>
      <c r="VYR1073" s="5"/>
      <c r="VYS1073" s="5"/>
      <c r="VYT1073" s="5"/>
      <c r="VYU1073" s="5"/>
      <c r="VYV1073" s="5"/>
      <c r="VYW1073" s="5"/>
      <c r="VYX1073" s="5"/>
      <c r="VYY1073" s="5"/>
      <c r="VYZ1073" s="5"/>
      <c r="VZA1073" s="5"/>
      <c r="VZB1073" s="5"/>
      <c r="VZC1073" s="5"/>
      <c r="VZD1073" s="5"/>
      <c r="VZE1073" s="5"/>
      <c r="VZF1073" s="5"/>
      <c r="VZG1073" s="5"/>
      <c r="VZH1073" s="5"/>
      <c r="VZI1073" s="5"/>
      <c r="VZJ1073" s="5"/>
      <c r="VZK1073" s="5"/>
      <c r="VZL1073" s="5"/>
      <c r="VZM1073" s="5"/>
      <c r="VZN1073" s="5"/>
      <c r="VZO1073" s="5"/>
      <c r="VZP1073" s="5"/>
      <c r="VZQ1073" s="5"/>
      <c r="VZR1073" s="5"/>
      <c r="VZS1073" s="5"/>
      <c r="VZT1073" s="5"/>
      <c r="VZU1073" s="5"/>
      <c r="VZV1073" s="5"/>
      <c r="VZW1073" s="5"/>
      <c r="VZX1073" s="5"/>
      <c r="VZY1073" s="5"/>
      <c r="VZZ1073" s="5"/>
      <c r="WAA1073" s="5"/>
      <c r="WAB1073" s="5"/>
      <c r="WAC1073" s="5"/>
      <c r="WAD1073" s="5"/>
      <c r="WAE1073" s="5"/>
      <c r="WAF1073" s="5"/>
      <c r="WAG1073" s="5"/>
      <c r="WAH1073" s="5"/>
      <c r="WAI1073" s="5"/>
      <c r="WAJ1073" s="5"/>
      <c r="WAK1073" s="5"/>
      <c r="WAL1073" s="5"/>
      <c r="WAM1073" s="5"/>
      <c r="WAN1073" s="5"/>
      <c r="WAO1073" s="5"/>
      <c r="WAP1073" s="5"/>
      <c r="WAQ1073" s="5"/>
      <c r="WAR1073" s="5"/>
      <c r="WAS1073" s="5"/>
      <c r="WAT1073" s="5"/>
      <c r="WAU1073" s="5"/>
      <c r="WAV1073" s="5"/>
      <c r="WAW1073" s="5"/>
      <c r="WAX1073" s="5"/>
      <c r="WAY1073" s="5"/>
      <c r="WAZ1073" s="5"/>
      <c r="WBA1073" s="5"/>
      <c r="WBB1073" s="5"/>
      <c r="WBC1073" s="5"/>
      <c r="WBD1073" s="5"/>
      <c r="WBE1073" s="5"/>
      <c r="WBF1073" s="5"/>
      <c r="WBG1073" s="5"/>
      <c r="WBH1073" s="5"/>
      <c r="WBI1073" s="5"/>
      <c r="WBJ1073" s="5"/>
      <c r="WBK1073" s="5"/>
      <c r="WBL1073" s="5"/>
      <c r="WBM1073" s="5"/>
      <c r="WBN1073" s="5"/>
      <c r="WBO1073" s="5"/>
      <c r="WBP1073" s="5"/>
      <c r="WBQ1073" s="5"/>
      <c r="WBR1073" s="5"/>
      <c r="WBS1073" s="5"/>
      <c r="WBT1073" s="5"/>
      <c r="WBU1073" s="5"/>
      <c r="WBV1073" s="5"/>
      <c r="WBW1073" s="5"/>
      <c r="WBX1073" s="5"/>
      <c r="WBY1073" s="5"/>
      <c r="WBZ1073" s="5"/>
      <c r="WCA1073" s="5"/>
      <c r="WCB1073" s="5"/>
      <c r="WCC1073" s="5"/>
      <c r="WCD1073" s="5"/>
      <c r="WCE1073" s="5"/>
      <c r="WCF1073" s="5"/>
      <c r="WCG1073" s="5"/>
      <c r="WCH1073" s="5"/>
      <c r="WCI1073" s="5"/>
      <c r="WCJ1073" s="5"/>
      <c r="WCK1073" s="5"/>
      <c r="WCL1073" s="5"/>
      <c r="WCM1073" s="5"/>
      <c r="WCN1073" s="5"/>
      <c r="WCO1073" s="5"/>
      <c r="WCP1073" s="5"/>
      <c r="WCQ1073" s="5"/>
      <c r="WCR1073" s="5"/>
      <c r="WCS1073" s="5"/>
      <c r="WCT1073" s="5"/>
      <c r="WCU1073" s="5"/>
      <c r="WCV1073" s="5"/>
      <c r="WCW1073" s="5"/>
      <c r="WCX1073" s="5"/>
      <c r="WCY1073" s="5"/>
      <c r="WCZ1073" s="5"/>
      <c r="WDA1073" s="5"/>
      <c r="WDB1073" s="5"/>
      <c r="WDC1073" s="5"/>
      <c r="WDD1073" s="5"/>
      <c r="WDE1073" s="5"/>
      <c r="WDF1073" s="5"/>
      <c r="WDG1073" s="5"/>
      <c r="WDH1073" s="5"/>
      <c r="WDI1073" s="5"/>
      <c r="WDJ1073" s="5"/>
      <c r="WDK1073" s="5"/>
      <c r="WDL1073" s="5"/>
      <c r="WDM1073" s="5"/>
      <c r="WDN1073" s="5"/>
      <c r="WDO1073" s="5"/>
      <c r="WDP1073" s="5"/>
      <c r="WDQ1073" s="5"/>
      <c r="WDR1073" s="5"/>
      <c r="WDS1073" s="5"/>
      <c r="WDT1073" s="5"/>
      <c r="WDU1073" s="5"/>
      <c r="WDV1073" s="5"/>
      <c r="WDW1073" s="5"/>
      <c r="WDX1073" s="5"/>
      <c r="WDY1073" s="5"/>
      <c r="WDZ1073" s="5"/>
      <c r="WEA1073" s="5"/>
      <c r="WEB1073" s="5"/>
      <c r="WEC1073" s="5"/>
      <c r="WED1073" s="5"/>
      <c r="WEE1073" s="5"/>
      <c r="WEF1073" s="5"/>
      <c r="WEG1073" s="5"/>
      <c r="WEH1073" s="5"/>
      <c r="WEI1073" s="5"/>
      <c r="WEJ1073" s="5"/>
      <c r="WEK1073" s="5"/>
      <c r="WEL1073" s="5"/>
      <c r="WEM1073" s="5"/>
      <c r="WEN1073" s="5"/>
      <c r="WEO1073" s="5"/>
      <c r="WEP1073" s="5"/>
      <c r="WEQ1073" s="5"/>
      <c r="WER1073" s="5"/>
      <c r="WES1073" s="5"/>
      <c r="WET1073" s="5"/>
      <c r="WEU1073" s="5"/>
      <c r="WEV1073" s="5"/>
      <c r="WEW1073" s="5"/>
      <c r="WEX1073" s="5"/>
      <c r="WEY1073" s="5"/>
      <c r="WEZ1073" s="5"/>
      <c r="WFA1073" s="5"/>
      <c r="WFB1073" s="5"/>
      <c r="WFC1073" s="5"/>
      <c r="WFD1073" s="5"/>
      <c r="WFE1073" s="5"/>
      <c r="WFF1073" s="5"/>
      <c r="WFG1073" s="5"/>
      <c r="WFH1073" s="5"/>
      <c r="WFI1073" s="5"/>
      <c r="WFJ1073" s="5"/>
      <c r="WFK1073" s="5"/>
      <c r="WFL1073" s="5"/>
      <c r="WFM1073" s="5"/>
      <c r="WFN1073" s="5"/>
      <c r="WFO1073" s="5"/>
      <c r="WFP1073" s="5"/>
      <c r="WFQ1073" s="5"/>
      <c r="WFR1073" s="5"/>
      <c r="WFS1073" s="5"/>
      <c r="WFT1073" s="5"/>
      <c r="WFU1073" s="5"/>
      <c r="WFV1073" s="5"/>
      <c r="WFW1073" s="5"/>
      <c r="WFX1073" s="5"/>
      <c r="WFY1073" s="5"/>
      <c r="WFZ1073" s="5"/>
      <c r="WGA1073" s="5"/>
      <c r="WGB1073" s="5"/>
      <c r="WGC1073" s="5"/>
      <c r="WGD1073" s="5"/>
      <c r="WGE1073" s="5"/>
      <c r="WGF1073" s="5"/>
      <c r="WGG1073" s="5"/>
      <c r="WGH1073" s="5"/>
      <c r="WGI1073" s="5"/>
      <c r="WGJ1073" s="5"/>
      <c r="WGK1073" s="5"/>
      <c r="WGL1073" s="5"/>
      <c r="WGM1073" s="5"/>
      <c r="WGN1073" s="5"/>
      <c r="WGO1073" s="5"/>
      <c r="WGP1073" s="5"/>
      <c r="WGQ1073" s="5"/>
      <c r="WGR1073" s="5"/>
      <c r="WGS1073" s="5"/>
      <c r="WGT1073" s="5"/>
      <c r="WGU1073" s="5"/>
      <c r="WGV1073" s="5"/>
      <c r="WGW1073" s="5"/>
      <c r="WGX1073" s="5"/>
      <c r="WGY1073" s="5"/>
      <c r="WGZ1073" s="5"/>
      <c r="WHA1073" s="5"/>
      <c r="WHB1073" s="5"/>
      <c r="WHC1073" s="5"/>
      <c r="WHD1073" s="5"/>
      <c r="WHE1073" s="5"/>
      <c r="WHF1073" s="5"/>
      <c r="WHG1073" s="5"/>
      <c r="WHH1073" s="5"/>
      <c r="WHI1073" s="5"/>
      <c r="WHJ1073" s="5"/>
      <c r="WHK1073" s="5"/>
      <c r="WHL1073" s="5"/>
      <c r="WHM1073" s="5"/>
      <c r="WHN1073" s="5"/>
      <c r="WHO1073" s="5"/>
      <c r="WHP1073" s="5"/>
      <c r="WHQ1073" s="5"/>
      <c r="WHR1073" s="5"/>
      <c r="WHS1073" s="5"/>
      <c r="WHT1073" s="5"/>
      <c r="WHU1073" s="5"/>
      <c r="WHV1073" s="5"/>
      <c r="WHW1073" s="5"/>
      <c r="WHX1073" s="5"/>
      <c r="WHY1073" s="5"/>
      <c r="WHZ1073" s="5"/>
      <c r="WIA1073" s="5"/>
      <c r="WIB1073" s="5"/>
      <c r="WIC1073" s="5"/>
      <c r="WID1073" s="5"/>
      <c r="WIE1073" s="5"/>
      <c r="WIF1073" s="5"/>
      <c r="WIG1073" s="5"/>
      <c r="WIH1073" s="5"/>
      <c r="WII1073" s="5"/>
      <c r="WIJ1073" s="5"/>
      <c r="WIK1073" s="5"/>
      <c r="WIL1073" s="5"/>
      <c r="WIM1073" s="5"/>
      <c r="WIN1073" s="5"/>
      <c r="WIO1073" s="5"/>
      <c r="WIP1073" s="5"/>
      <c r="WIQ1073" s="5"/>
      <c r="WIR1073" s="5"/>
      <c r="WIS1073" s="5"/>
      <c r="WIT1073" s="5"/>
      <c r="WIU1073" s="5"/>
      <c r="WIV1073" s="5"/>
      <c r="WIW1073" s="5"/>
      <c r="WIX1073" s="5"/>
      <c r="WIY1073" s="5"/>
      <c r="WIZ1073" s="5"/>
      <c r="WJA1073" s="5"/>
      <c r="WJB1073" s="5"/>
      <c r="WJC1073" s="5"/>
      <c r="WJD1073" s="5"/>
      <c r="WJE1073" s="5"/>
      <c r="WJF1073" s="5"/>
      <c r="WJG1073" s="5"/>
      <c r="WJH1073" s="5"/>
      <c r="WJI1073" s="5"/>
      <c r="WJJ1073" s="5"/>
      <c r="WJK1073" s="5"/>
      <c r="WJL1073" s="5"/>
      <c r="WJM1073" s="5"/>
      <c r="WJN1073" s="5"/>
      <c r="WJO1073" s="5"/>
      <c r="WJP1073" s="5"/>
      <c r="WJQ1073" s="5"/>
      <c r="WJR1073" s="5"/>
      <c r="WJS1073" s="5"/>
      <c r="WJT1073" s="5"/>
      <c r="WJU1073" s="5"/>
      <c r="WJV1073" s="5"/>
      <c r="WJW1073" s="5"/>
      <c r="WJX1073" s="5"/>
      <c r="WJY1073" s="5"/>
      <c r="WJZ1073" s="5"/>
      <c r="WKA1073" s="5"/>
      <c r="WKB1073" s="5"/>
      <c r="WKC1073" s="5"/>
      <c r="WKD1073" s="5"/>
      <c r="WKE1073" s="5"/>
      <c r="WKF1073" s="5"/>
      <c r="WKG1073" s="5"/>
      <c r="WKH1073" s="5"/>
      <c r="WKI1073" s="5"/>
      <c r="WKJ1073" s="5"/>
      <c r="WKK1073" s="5"/>
      <c r="WKL1073" s="5"/>
      <c r="WKM1073" s="5"/>
      <c r="WKN1073" s="5"/>
      <c r="WKO1073" s="5"/>
      <c r="WKP1073" s="5"/>
      <c r="WKQ1073" s="5"/>
      <c r="WKR1073" s="5"/>
      <c r="WKS1073" s="5"/>
      <c r="WKT1073" s="5"/>
      <c r="WKU1073" s="5"/>
      <c r="WKV1073" s="5"/>
      <c r="WKW1073" s="5"/>
      <c r="WKX1073" s="5"/>
      <c r="WKY1073" s="5"/>
      <c r="WKZ1073" s="5"/>
      <c r="WLA1073" s="5"/>
      <c r="WLB1073" s="5"/>
      <c r="WLC1073" s="5"/>
      <c r="WLD1073" s="5"/>
      <c r="WLE1073" s="5"/>
      <c r="WLF1073" s="5"/>
      <c r="WLG1073" s="5"/>
      <c r="WLH1073" s="5"/>
      <c r="WLI1073" s="5"/>
      <c r="WLJ1073" s="5"/>
      <c r="WLK1073" s="5"/>
      <c r="WLL1073" s="5"/>
      <c r="WLM1073" s="5"/>
      <c r="WLN1073" s="5"/>
      <c r="WLO1073" s="5"/>
      <c r="WLP1073" s="5"/>
      <c r="WLQ1073" s="5"/>
      <c r="WLR1073" s="5"/>
      <c r="WLS1073" s="5"/>
      <c r="WLT1073" s="5"/>
      <c r="WLU1073" s="5"/>
      <c r="WLV1073" s="5"/>
      <c r="WLW1073" s="5"/>
      <c r="WLX1073" s="5"/>
      <c r="WLY1073" s="5"/>
      <c r="WLZ1073" s="5"/>
      <c r="WMA1073" s="5"/>
      <c r="WMB1073" s="5"/>
      <c r="WMC1073" s="5"/>
      <c r="WMD1073" s="5"/>
      <c r="WME1073" s="5"/>
      <c r="WMF1073" s="5"/>
      <c r="WMG1073" s="5"/>
      <c r="WMH1073" s="5"/>
      <c r="WMI1073" s="5"/>
      <c r="WMJ1073" s="5"/>
      <c r="WMK1073" s="5"/>
      <c r="WML1073" s="5"/>
      <c r="WMM1073" s="5"/>
      <c r="WMN1073" s="5"/>
      <c r="WMO1073" s="5"/>
      <c r="WMP1073" s="5"/>
      <c r="WMQ1073" s="5"/>
      <c r="WMR1073" s="5"/>
      <c r="WMS1073" s="5"/>
      <c r="WMT1073" s="5"/>
      <c r="WMU1073" s="5"/>
      <c r="WMV1073" s="5"/>
      <c r="WMW1073" s="5"/>
      <c r="WMX1073" s="5"/>
      <c r="WMY1073" s="5"/>
      <c r="WMZ1073" s="5"/>
      <c r="WNA1073" s="5"/>
      <c r="WNB1073" s="5"/>
      <c r="WNC1073" s="5"/>
      <c r="WND1073" s="5"/>
      <c r="WNE1073" s="5"/>
      <c r="WNF1073" s="5"/>
      <c r="WNG1073" s="5"/>
      <c r="WNH1073" s="5"/>
      <c r="WNI1073" s="5"/>
      <c r="WNJ1073" s="5"/>
      <c r="WNK1073" s="5"/>
      <c r="WNL1073" s="5"/>
      <c r="WNM1073" s="5"/>
      <c r="WNN1073" s="5"/>
      <c r="WNO1073" s="5"/>
      <c r="WNP1073" s="5"/>
      <c r="WNQ1073" s="5"/>
      <c r="WNR1073" s="5"/>
      <c r="WNS1073" s="5"/>
      <c r="WNT1073" s="5"/>
      <c r="WNU1073" s="5"/>
      <c r="WNV1073" s="5"/>
      <c r="WNW1073" s="5"/>
      <c r="WNX1073" s="5"/>
      <c r="WNY1073" s="5"/>
      <c r="WNZ1073" s="5"/>
      <c r="WOA1073" s="5"/>
      <c r="WOB1073" s="5"/>
      <c r="WOC1073" s="5"/>
      <c r="WOD1073" s="5"/>
      <c r="WOE1073" s="5"/>
      <c r="WOF1073" s="5"/>
      <c r="WOG1073" s="5"/>
      <c r="WOH1073" s="5"/>
      <c r="WOI1073" s="5"/>
      <c r="WOJ1073" s="5"/>
      <c r="WOK1073" s="5"/>
      <c r="WOL1073" s="5"/>
      <c r="WOM1073" s="5"/>
      <c r="WON1073" s="5"/>
      <c r="WOO1073" s="5"/>
      <c r="WOP1073" s="5"/>
      <c r="WOQ1073" s="5"/>
      <c r="WOR1073" s="5"/>
      <c r="WOS1073" s="5"/>
      <c r="WOT1073" s="5"/>
      <c r="WOU1073" s="5"/>
      <c r="WOV1073" s="5"/>
      <c r="WOW1073" s="5"/>
      <c r="WOX1073" s="5"/>
      <c r="WOY1073" s="5"/>
      <c r="WOZ1073" s="5"/>
      <c r="WPA1073" s="5"/>
      <c r="WPB1073" s="5"/>
      <c r="WPC1073" s="5"/>
      <c r="WPD1073" s="5"/>
      <c r="WPE1073" s="5"/>
      <c r="WPF1073" s="5"/>
      <c r="WPG1073" s="5"/>
      <c r="WPH1073" s="5"/>
      <c r="WPI1073" s="5"/>
      <c r="WPJ1073" s="5"/>
      <c r="WPK1073" s="5"/>
      <c r="WPL1073" s="5"/>
      <c r="WPM1073" s="5"/>
      <c r="WPN1073" s="5"/>
      <c r="WPO1073" s="5"/>
      <c r="WPP1073" s="5"/>
      <c r="WPQ1073" s="5"/>
      <c r="WPR1073" s="5"/>
      <c r="WPS1073" s="5"/>
      <c r="WPT1073" s="5"/>
      <c r="WPU1073" s="5"/>
      <c r="WPV1073" s="5"/>
      <c r="WPW1073" s="5"/>
      <c r="WPX1073" s="5"/>
      <c r="WPY1073" s="5"/>
      <c r="WPZ1073" s="5"/>
      <c r="WQA1073" s="5"/>
      <c r="WQB1073" s="5"/>
      <c r="WQC1073" s="5"/>
      <c r="WQD1073" s="5"/>
      <c r="WQE1073" s="5"/>
      <c r="WQF1073" s="5"/>
      <c r="WQG1073" s="5"/>
      <c r="WQH1073" s="5"/>
      <c r="WQI1073" s="5"/>
      <c r="WQJ1073" s="5"/>
      <c r="WQK1073" s="5"/>
      <c r="WQL1073" s="5"/>
      <c r="WQM1073" s="5"/>
      <c r="WQN1073" s="5"/>
      <c r="WQO1073" s="5"/>
      <c r="WQP1073" s="5"/>
      <c r="WQQ1073" s="5"/>
      <c r="WQR1073" s="5"/>
      <c r="WQS1073" s="5"/>
      <c r="WQT1073" s="5"/>
      <c r="WQU1073" s="5"/>
      <c r="WQV1073" s="5"/>
      <c r="WQW1073" s="5"/>
      <c r="WQX1073" s="5"/>
      <c r="WQY1073" s="5"/>
      <c r="WQZ1073" s="5"/>
      <c r="WRA1073" s="5"/>
      <c r="WRB1073" s="5"/>
      <c r="WRC1073" s="5"/>
      <c r="WRD1073" s="5"/>
      <c r="WRE1073" s="5"/>
      <c r="WRF1073" s="5"/>
      <c r="WRG1073" s="5"/>
      <c r="WRH1073" s="5"/>
      <c r="WRI1073" s="5"/>
      <c r="WRJ1073" s="5"/>
      <c r="WRK1073" s="5"/>
      <c r="WRL1073" s="5"/>
      <c r="WRM1073" s="5"/>
      <c r="WRN1073" s="5"/>
      <c r="WRO1073" s="5"/>
      <c r="WRP1073" s="5"/>
      <c r="WRQ1073" s="5"/>
      <c r="WRR1073" s="5"/>
      <c r="WRS1073" s="5"/>
      <c r="WRT1073" s="5"/>
      <c r="WRU1073" s="5"/>
      <c r="WRV1073" s="5"/>
      <c r="WRW1073" s="5"/>
      <c r="WRX1073" s="5"/>
      <c r="WRY1073" s="5"/>
      <c r="WRZ1073" s="5"/>
      <c r="WSA1073" s="5"/>
      <c r="WSB1073" s="5"/>
      <c r="WSC1073" s="5"/>
      <c r="WSD1073" s="5"/>
      <c r="WSE1073" s="5"/>
      <c r="WSF1073" s="5"/>
      <c r="WSG1073" s="5"/>
      <c r="WSH1073" s="5"/>
      <c r="WSI1073" s="5"/>
      <c r="WSJ1073" s="5"/>
      <c r="WSK1073" s="5"/>
      <c r="WSL1073" s="5"/>
      <c r="WSM1073" s="5"/>
      <c r="WSN1073" s="5"/>
      <c r="WSO1073" s="5"/>
      <c r="WSP1073" s="5"/>
      <c r="WSQ1073" s="5"/>
      <c r="WSR1073" s="5"/>
      <c r="WSS1073" s="5"/>
      <c r="WST1073" s="5"/>
      <c r="WSU1073" s="5"/>
      <c r="WSV1073" s="5"/>
      <c r="WSW1073" s="5"/>
      <c r="WSX1073" s="5"/>
      <c r="WSY1073" s="5"/>
      <c r="WSZ1073" s="5"/>
      <c r="WTA1073" s="5"/>
      <c r="WTB1073" s="5"/>
      <c r="WTC1073" s="5"/>
      <c r="WTD1073" s="5"/>
      <c r="WTE1073" s="5"/>
      <c r="WTF1073" s="5"/>
      <c r="WTG1073" s="5"/>
      <c r="WTH1073" s="5"/>
      <c r="WTI1073" s="5"/>
      <c r="WTJ1073" s="5"/>
      <c r="WTK1073" s="5"/>
      <c r="WTL1073" s="5"/>
      <c r="WTM1073" s="5"/>
      <c r="WTN1073" s="5"/>
      <c r="WTO1073" s="5"/>
      <c r="WTP1073" s="5"/>
      <c r="WTQ1073" s="5"/>
      <c r="WTR1073" s="5"/>
      <c r="WTS1073" s="5"/>
      <c r="WTT1073" s="5"/>
      <c r="WTU1073" s="5"/>
      <c r="WTV1073" s="5"/>
      <c r="WTW1073" s="5"/>
      <c r="WTX1073" s="5"/>
      <c r="WTY1073" s="5"/>
      <c r="WTZ1073" s="5"/>
      <c r="WUA1073" s="5"/>
      <c r="WUB1073" s="5"/>
      <c r="WUC1073" s="5"/>
      <c r="WUD1073" s="5"/>
      <c r="WUE1073" s="5"/>
      <c r="WUF1073" s="5"/>
      <c r="WUG1073" s="5"/>
      <c r="WUH1073" s="5"/>
      <c r="WUI1073" s="5"/>
      <c r="WUJ1073" s="5"/>
      <c r="WUK1073" s="5"/>
      <c r="WUL1073" s="5"/>
      <c r="WUM1073" s="5"/>
      <c r="WUN1073" s="5"/>
      <c r="WUO1073" s="5"/>
      <c r="WUP1073" s="5"/>
      <c r="WUQ1073" s="5"/>
      <c r="WUR1073" s="5"/>
      <c r="WUS1073" s="5"/>
      <c r="WUT1073" s="5"/>
      <c r="WUU1073" s="5"/>
      <c r="WUV1073" s="5"/>
      <c r="WUW1073" s="5"/>
      <c r="WUX1073" s="5"/>
      <c r="WUY1073" s="5"/>
      <c r="WUZ1073" s="5"/>
      <c r="WVA1073" s="5"/>
      <c r="WVB1073" s="5"/>
      <c r="WVC1073" s="5"/>
      <c r="WVD1073" s="5"/>
      <c r="WVE1073" s="5"/>
      <c r="WVF1073" s="5"/>
      <c r="WVG1073" s="5"/>
      <c r="WVH1073" s="5"/>
      <c r="WVI1073" s="5"/>
      <c r="WVJ1073" s="5"/>
      <c r="WVK1073" s="5"/>
      <c r="WVL1073" s="5"/>
      <c r="WVM1073" s="5"/>
      <c r="WVN1073" s="5"/>
      <c r="WVO1073" s="5"/>
      <c r="WVP1073" s="5"/>
      <c r="WVQ1073" s="5"/>
      <c r="WVR1073" s="5"/>
      <c r="WVS1073" s="5"/>
      <c r="WVT1073" s="5"/>
      <c r="WVU1073" s="5"/>
      <c r="WVV1073" s="5"/>
      <c r="WVW1073" s="5"/>
      <c r="WVX1073" s="5"/>
      <c r="WVY1073" s="5"/>
      <c r="WVZ1073" s="5"/>
      <c r="WWA1073" s="5"/>
      <c r="WWB1073" s="5"/>
      <c r="WWC1073" s="5"/>
      <c r="WWD1073" s="5"/>
      <c r="WWE1073" s="5"/>
      <c r="WWF1073" s="5"/>
      <c r="WWG1073" s="5"/>
      <c r="WWH1073" s="5"/>
      <c r="WWI1073" s="5"/>
      <c r="WWJ1073" s="5"/>
      <c r="WWK1073" s="5"/>
      <c r="WWL1073" s="5"/>
      <c r="WWM1073" s="5"/>
      <c r="WWN1073" s="5"/>
      <c r="WWO1073" s="5"/>
      <c r="WWP1073" s="5"/>
      <c r="WWQ1073" s="5"/>
      <c r="WWR1073" s="5"/>
      <c r="WWS1073" s="5"/>
      <c r="WWT1073" s="5"/>
      <c r="WWU1073" s="5"/>
      <c r="WWV1073" s="5"/>
      <c r="WWW1073" s="5"/>
      <c r="WWX1073" s="5"/>
      <c r="WWY1073" s="5"/>
      <c r="WWZ1073" s="5"/>
      <c r="WXA1073" s="5"/>
      <c r="WXB1073" s="5"/>
      <c r="WXC1073" s="5"/>
      <c r="WXD1073" s="5"/>
      <c r="WXE1073" s="5"/>
      <c r="WXF1073" s="5"/>
      <c r="WXG1073" s="5"/>
      <c r="WXH1073" s="5"/>
      <c r="WXI1073" s="5"/>
      <c r="WXJ1073" s="5"/>
      <c r="WXK1073" s="5"/>
      <c r="WXL1073" s="5"/>
      <c r="WXM1073" s="5"/>
      <c r="WXN1073" s="5"/>
      <c r="WXO1073" s="5"/>
      <c r="WXP1073" s="5"/>
      <c r="WXQ1073" s="5"/>
      <c r="WXR1073" s="5"/>
      <c r="WXS1073" s="5"/>
      <c r="WXT1073" s="5"/>
      <c r="WXU1073" s="5"/>
      <c r="WXV1073" s="5"/>
      <c r="WXW1073" s="5"/>
      <c r="WXX1073" s="5"/>
      <c r="WXY1073" s="5"/>
      <c r="WXZ1073" s="5"/>
      <c r="WYA1073" s="5"/>
      <c r="WYB1073" s="5"/>
      <c r="WYC1073" s="5"/>
      <c r="WYD1073" s="5"/>
      <c r="WYE1073" s="5"/>
      <c r="WYF1073" s="5"/>
      <c r="WYG1073" s="5"/>
      <c r="WYH1073" s="5"/>
      <c r="WYI1073" s="5"/>
      <c r="WYJ1073" s="5"/>
      <c r="WYK1073" s="5"/>
      <c r="WYL1073" s="5"/>
      <c r="WYM1073" s="5"/>
      <c r="WYN1073" s="5"/>
      <c r="WYO1073" s="5"/>
      <c r="WYP1073" s="5"/>
      <c r="WYQ1073" s="5"/>
      <c r="WYR1073" s="5"/>
      <c r="WYS1073" s="5"/>
      <c r="WYT1073" s="5"/>
      <c r="WYU1073" s="5"/>
      <c r="WYV1073" s="5"/>
      <c r="WYW1073" s="5"/>
      <c r="WYX1073" s="5"/>
      <c r="WYY1073" s="5"/>
      <c r="WYZ1073" s="5"/>
      <c r="WZA1073" s="5"/>
      <c r="WZB1073" s="5"/>
      <c r="WZC1073" s="5"/>
      <c r="WZD1073" s="5"/>
      <c r="WZE1073" s="5"/>
      <c r="WZF1073" s="5"/>
      <c r="WZG1073" s="5"/>
      <c r="WZH1073" s="5"/>
      <c r="WZI1073" s="5"/>
      <c r="WZJ1073" s="5"/>
      <c r="WZK1073" s="5"/>
      <c r="WZL1073" s="5"/>
      <c r="WZM1073" s="5"/>
      <c r="WZN1073" s="5"/>
      <c r="WZO1073" s="5"/>
      <c r="WZP1073" s="5"/>
      <c r="WZQ1073" s="5"/>
      <c r="WZR1073" s="5"/>
      <c r="WZS1073" s="5"/>
      <c r="WZT1073" s="5"/>
      <c r="WZU1073" s="5"/>
      <c r="WZV1073" s="5"/>
      <c r="WZW1073" s="5"/>
      <c r="WZX1073" s="5"/>
      <c r="WZY1073" s="5"/>
      <c r="WZZ1073" s="5"/>
      <c r="XAA1073" s="5"/>
      <c r="XAB1073" s="5"/>
      <c r="XAC1073" s="5"/>
      <c r="XAD1073" s="5"/>
      <c r="XAE1073" s="5"/>
      <c r="XAF1073" s="5"/>
      <c r="XAG1073" s="5"/>
      <c r="XAH1073" s="5"/>
      <c r="XAI1073" s="5"/>
      <c r="XAJ1073" s="5"/>
      <c r="XAK1073" s="5"/>
      <c r="XAL1073" s="5"/>
      <c r="XAM1073" s="5"/>
      <c r="XAN1073" s="5"/>
      <c r="XAO1073" s="5"/>
      <c r="XAP1073" s="5"/>
      <c r="XAQ1073" s="5"/>
      <c r="XAR1073" s="5"/>
      <c r="XAS1073" s="5"/>
      <c r="XAT1073" s="5"/>
      <c r="XAU1073" s="5"/>
      <c r="XAV1073" s="5"/>
      <c r="XAW1073" s="5"/>
      <c r="XAX1073" s="5"/>
      <c r="XAY1073" s="5"/>
      <c r="XAZ1073" s="5"/>
      <c r="XBA1073" s="5"/>
      <c r="XBB1073" s="5"/>
      <c r="XBC1073" s="5"/>
      <c r="XBD1073" s="5"/>
      <c r="XBE1073" s="5"/>
      <c r="XBF1073" s="5"/>
      <c r="XBG1073" s="5"/>
      <c r="XBH1073" s="5"/>
      <c r="XBI1073" s="5"/>
      <c r="XBJ1073" s="5"/>
      <c r="XBK1073" s="5"/>
      <c r="XBL1073" s="5"/>
      <c r="XBM1073" s="5"/>
      <c r="XBN1073" s="5"/>
      <c r="XBO1073" s="5"/>
      <c r="XBP1073" s="5"/>
      <c r="XBQ1073" s="5"/>
      <c r="XBR1073" s="5"/>
      <c r="XBS1073" s="5"/>
      <c r="XBT1073" s="5"/>
      <c r="XBU1073" s="5"/>
      <c r="XBV1073" s="5"/>
      <c r="XBW1073" s="5"/>
      <c r="XBX1073" s="5"/>
      <c r="XBY1073" s="5"/>
      <c r="XBZ1073" s="5"/>
      <c r="XCA1073" s="5"/>
      <c r="XCB1073" s="5"/>
      <c r="XCC1073" s="5"/>
      <c r="XCD1073" s="5"/>
      <c r="XCE1073" s="5"/>
      <c r="XCF1073" s="5"/>
      <c r="XCG1073" s="5"/>
      <c r="XCH1073" s="5"/>
      <c r="XCI1073" s="5"/>
      <c r="XCJ1073" s="5"/>
      <c r="XCK1073" s="5"/>
      <c r="XCL1073" s="5"/>
      <c r="XCM1073" s="5"/>
      <c r="XCN1073" s="5"/>
      <c r="XCO1073" s="5"/>
      <c r="XCP1073" s="5"/>
      <c r="XCQ1073" s="5"/>
      <c r="XCR1073" s="5"/>
      <c r="XCS1073" s="5"/>
      <c r="XCT1073" s="5"/>
      <c r="XCU1073" s="5"/>
      <c r="XCV1073" s="5"/>
      <c r="XCW1073" s="5"/>
      <c r="XCX1073" s="5"/>
      <c r="XCY1073" s="5"/>
      <c r="XCZ1073" s="5"/>
      <c r="XDA1073" s="5"/>
      <c r="XDB1073" s="5"/>
      <c r="XDC1073" s="5"/>
      <c r="XDD1073" s="5"/>
      <c r="XDE1073" s="5"/>
      <c r="XDF1073" s="5"/>
      <c r="XDG1073" s="5"/>
      <c r="XDH1073" s="5"/>
      <c r="XDI1073" s="5"/>
      <c r="XDJ1073" s="5"/>
      <c r="XDK1073" s="5"/>
      <c r="XDL1073" s="5"/>
      <c r="XDM1073" s="5"/>
      <c r="XDN1073" s="5"/>
      <c r="XDO1073" s="5"/>
      <c r="XDP1073" s="5"/>
      <c r="XDQ1073" s="5"/>
      <c r="XDR1073" s="5"/>
      <c r="XDS1073" s="5"/>
      <c r="XDT1073" s="5"/>
      <c r="XDU1073" s="5"/>
      <c r="XDV1073" s="5"/>
      <c r="XDW1073" s="5"/>
      <c r="XDX1073" s="5"/>
      <c r="XDY1073" s="5"/>
      <c r="XDZ1073" s="5"/>
      <c r="XEA1073" s="5"/>
      <c r="XEB1073" s="5"/>
      <c r="XEC1073" s="5"/>
      <c r="XED1073" s="5"/>
      <c r="XEE1073" s="5"/>
      <c r="XEF1073" s="5"/>
      <c r="XEG1073" s="5"/>
      <c r="XEH1073" s="5"/>
      <c r="XEI1073" s="5"/>
      <c r="XEJ1073" s="5"/>
      <c r="XEK1073" s="5"/>
      <c r="XEL1073" s="5"/>
      <c r="XEM1073" s="5"/>
      <c r="XEN1073" s="5"/>
      <c r="XEO1073" s="5"/>
      <c r="XEP1073" s="5"/>
      <c r="XEQ1073" s="5"/>
      <c r="XER1073" s="55"/>
      <c r="XES1073" s="55"/>
      <c r="XET1073" s="55"/>
      <c r="XEU1073" s="55"/>
      <c r="XEV1073" s="55"/>
      <c r="XEW1073" s="55"/>
      <c r="XEX1073" s="55"/>
      <c r="XEY1073" s="55"/>
      <c r="XEZ1073" s="55"/>
      <c r="XFA1073" s="55"/>
      <c r="XFB1073" s="55"/>
      <c r="XFC1073" s="55"/>
      <c r="XFD1073" s="55"/>
    </row>
    <row r="1074" s="6" customFormat="1" spans="1:16384">
      <c r="A1074" s="5"/>
      <c r="B1074" s="5"/>
      <c r="C1074" s="7"/>
      <c r="D1074" s="5"/>
      <c r="E1074" s="8"/>
      <c r="F1074" s="9"/>
      <c r="G1074" s="10"/>
      <c r="H1074" s="8"/>
      <c r="I1074" s="8"/>
      <c r="J1074" s="8"/>
      <c r="K1074" s="8"/>
      <c r="L1074" s="11"/>
      <c r="M1074" s="8"/>
      <c r="N1074" s="8"/>
      <c r="O1074" s="8"/>
      <c r="P1074" s="5"/>
      <c r="Q1074" s="5"/>
      <c r="R1074" s="5"/>
      <c r="S1074" s="12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  <c r="AY1074" s="5"/>
      <c r="AZ1074" s="5"/>
      <c r="BA1074" s="5"/>
      <c r="BB1074" s="5"/>
      <c r="BC1074" s="5"/>
      <c r="BD1074" s="5"/>
      <c r="BE1074" s="5"/>
      <c r="BF1074" s="5"/>
      <c r="BG1074" s="5"/>
      <c r="BH1074" s="5"/>
      <c r="BI1074" s="5"/>
      <c r="BJ1074" s="5"/>
      <c r="BK1074" s="5"/>
      <c r="BL1074" s="5"/>
      <c r="BM1074" s="5"/>
      <c r="BN1074" s="5"/>
      <c r="BO1074" s="5"/>
      <c r="BP1074" s="5"/>
      <c r="BQ1074" s="5"/>
      <c r="BR1074" s="5"/>
      <c r="BS1074" s="5"/>
      <c r="BT1074" s="5"/>
      <c r="BU1074" s="5"/>
      <c r="BV1074" s="5"/>
      <c r="BW1074" s="5"/>
      <c r="BX1074" s="5"/>
      <c r="BY1074" s="5"/>
      <c r="BZ1074" s="5"/>
      <c r="CA1074" s="5"/>
      <c r="CB1074" s="5"/>
      <c r="CC1074" s="5"/>
      <c r="CD1074" s="5"/>
      <c r="CE1074" s="5"/>
      <c r="CF1074" s="5"/>
      <c r="CG1074" s="5"/>
      <c r="CH1074" s="5"/>
      <c r="CI1074" s="5"/>
      <c r="CJ1074" s="5"/>
      <c r="CK1074" s="5"/>
      <c r="CL1074" s="5"/>
      <c r="CM1074" s="5"/>
      <c r="CN1074" s="5"/>
      <c r="CO1074" s="5"/>
      <c r="CP1074" s="5"/>
      <c r="CQ1074" s="5"/>
      <c r="CR1074" s="5"/>
      <c r="CS1074" s="5"/>
      <c r="CT1074" s="5"/>
      <c r="CU1074" s="5"/>
      <c r="CV1074" s="5"/>
      <c r="CW1074" s="5"/>
      <c r="CX1074" s="5"/>
      <c r="CY1074" s="5"/>
      <c r="CZ1074" s="5"/>
      <c r="DA1074" s="5"/>
      <c r="DB1074" s="5"/>
      <c r="DC1074" s="5"/>
      <c r="DD1074" s="5"/>
      <c r="DE1074" s="5"/>
      <c r="DF1074" s="5"/>
      <c r="DG1074" s="5"/>
      <c r="DH1074" s="5"/>
      <c r="DI1074" s="5"/>
      <c r="DJ1074" s="5"/>
      <c r="DK1074" s="5"/>
      <c r="DL1074" s="5"/>
      <c r="DM1074" s="5"/>
      <c r="DN1074" s="5"/>
      <c r="DO1074" s="5"/>
      <c r="DP1074" s="5"/>
      <c r="DQ1074" s="5"/>
      <c r="DR1074" s="5"/>
      <c r="DS1074" s="5"/>
      <c r="DT1074" s="5"/>
      <c r="DU1074" s="5"/>
      <c r="DV1074" s="5"/>
      <c r="DW1074" s="5"/>
      <c r="DX1074" s="5"/>
      <c r="DY1074" s="5"/>
      <c r="DZ1074" s="5"/>
      <c r="EA1074" s="5"/>
      <c r="EB1074" s="5"/>
      <c r="EC1074" s="5"/>
      <c r="ED1074" s="5"/>
      <c r="EE1074" s="5"/>
      <c r="EF1074" s="5"/>
      <c r="EG1074" s="5"/>
      <c r="EH1074" s="5"/>
      <c r="EI1074" s="5"/>
      <c r="EJ1074" s="5"/>
      <c r="EK1074" s="5"/>
      <c r="EL1074" s="5"/>
      <c r="EM1074" s="5"/>
      <c r="EN1074" s="5"/>
      <c r="EO1074" s="5"/>
      <c r="EP1074" s="5"/>
      <c r="EQ1074" s="5"/>
      <c r="ER1074" s="5"/>
      <c r="ES1074" s="5"/>
      <c r="ET1074" s="5"/>
      <c r="EU1074" s="5"/>
      <c r="EV1074" s="5"/>
      <c r="EW1074" s="5"/>
      <c r="EX1074" s="5"/>
      <c r="EY1074" s="5"/>
      <c r="EZ1074" s="5"/>
      <c r="FA1074" s="5"/>
      <c r="FB1074" s="5"/>
      <c r="FC1074" s="5"/>
      <c r="FD1074" s="5"/>
      <c r="FE1074" s="5"/>
      <c r="FF1074" s="5"/>
      <c r="FG1074" s="5"/>
      <c r="FH1074" s="5"/>
      <c r="FI1074" s="5"/>
      <c r="FJ1074" s="5"/>
      <c r="FK1074" s="5"/>
      <c r="FL1074" s="5"/>
      <c r="FM1074" s="5"/>
      <c r="FN1074" s="5"/>
      <c r="FO1074" s="5"/>
      <c r="FP1074" s="5"/>
      <c r="FQ1074" s="5"/>
      <c r="FR1074" s="5"/>
      <c r="FS1074" s="5"/>
      <c r="FT1074" s="5"/>
      <c r="FU1074" s="5"/>
      <c r="FV1074" s="5"/>
      <c r="FW1074" s="5"/>
      <c r="FX1074" s="5"/>
      <c r="FY1074" s="5"/>
      <c r="FZ1074" s="5"/>
      <c r="GA1074" s="5"/>
      <c r="GB1074" s="5"/>
      <c r="GC1074" s="5"/>
      <c r="GD1074" s="5"/>
      <c r="GE1074" s="5"/>
      <c r="GF1074" s="5"/>
      <c r="GG1074" s="5"/>
      <c r="GH1074" s="5"/>
      <c r="GI1074" s="5"/>
      <c r="GJ1074" s="5"/>
      <c r="GK1074" s="5"/>
      <c r="GL1074" s="5"/>
      <c r="GM1074" s="5"/>
      <c r="GN1074" s="5"/>
      <c r="GO1074" s="5"/>
      <c r="GP1074" s="5"/>
      <c r="GQ1074" s="5"/>
      <c r="GR1074" s="5"/>
      <c r="GS1074" s="5"/>
      <c r="GT1074" s="5"/>
      <c r="GU1074" s="5"/>
      <c r="GV1074" s="5"/>
      <c r="GW1074" s="5"/>
      <c r="GX1074" s="5"/>
      <c r="GY1074" s="5"/>
      <c r="GZ1074" s="5"/>
      <c r="HA1074" s="5"/>
      <c r="HB1074" s="5"/>
      <c r="HC1074" s="5"/>
      <c r="HD1074" s="5"/>
      <c r="HE1074" s="5"/>
      <c r="HF1074" s="5"/>
      <c r="HG1074" s="5"/>
      <c r="HH1074" s="5"/>
      <c r="HI1074" s="5"/>
      <c r="HJ1074" s="5"/>
      <c r="HK1074" s="5"/>
      <c r="HL1074" s="5"/>
      <c r="HM1074" s="5"/>
      <c r="HN1074" s="5"/>
      <c r="HO1074" s="5"/>
      <c r="HP1074" s="5"/>
      <c r="HQ1074" s="5"/>
      <c r="HR1074" s="5"/>
      <c r="HS1074" s="5"/>
      <c r="HT1074" s="5"/>
      <c r="HU1074" s="5"/>
      <c r="HV1074" s="5"/>
      <c r="HW1074" s="5"/>
      <c r="HX1074" s="5"/>
      <c r="HY1074" s="5"/>
      <c r="HZ1074" s="5"/>
      <c r="IA1074" s="5"/>
      <c r="IB1074" s="5"/>
      <c r="IC1074" s="5"/>
      <c r="ID1074" s="5"/>
      <c r="IE1074" s="5"/>
      <c r="IF1074" s="5"/>
      <c r="IG1074" s="5"/>
      <c r="IH1074" s="5"/>
      <c r="II1074" s="5"/>
      <c r="IJ1074" s="5"/>
      <c r="IK1074" s="5"/>
      <c r="IL1074" s="5"/>
      <c r="IM1074" s="5"/>
      <c r="IN1074" s="5"/>
      <c r="IO1074" s="5"/>
      <c r="IP1074" s="5"/>
      <c r="IQ1074" s="5"/>
      <c r="IR1074" s="5"/>
      <c r="IS1074" s="5"/>
      <c r="IT1074" s="5"/>
      <c r="IU1074" s="5"/>
      <c r="IV1074" s="5"/>
      <c r="IW1074" s="5"/>
      <c r="IX1074" s="5"/>
      <c r="IY1074" s="5"/>
      <c r="IZ1074" s="5"/>
      <c r="JA1074" s="5"/>
      <c r="JB1074" s="5"/>
      <c r="JC1074" s="5"/>
      <c r="JD1074" s="5"/>
      <c r="JE1074" s="5"/>
      <c r="JF1074" s="5"/>
      <c r="JG1074" s="5"/>
      <c r="JH1074" s="5"/>
      <c r="JI1074" s="5"/>
      <c r="JJ1074" s="5"/>
      <c r="JK1074" s="5"/>
      <c r="JL1074" s="5"/>
      <c r="JM1074" s="5"/>
      <c r="JN1074" s="5"/>
      <c r="JO1074" s="5"/>
      <c r="JP1074" s="5"/>
      <c r="JQ1074" s="5"/>
      <c r="JR1074" s="5"/>
      <c r="JS1074" s="5"/>
      <c r="JT1074" s="5"/>
      <c r="JU1074" s="5"/>
      <c r="JV1074" s="5"/>
      <c r="JW1074" s="5"/>
      <c r="JX1074" s="5"/>
      <c r="JY1074" s="5"/>
      <c r="JZ1074" s="5"/>
      <c r="KA1074" s="5"/>
      <c r="KB1074" s="5"/>
      <c r="KC1074" s="5"/>
      <c r="KD1074" s="5"/>
      <c r="KE1074" s="5"/>
      <c r="KF1074" s="5"/>
      <c r="KG1074" s="5"/>
      <c r="KH1074" s="5"/>
      <c r="KI1074" s="5"/>
      <c r="KJ1074" s="5"/>
      <c r="KK1074" s="5"/>
      <c r="KL1074" s="5"/>
      <c r="KM1074" s="5"/>
      <c r="KN1074" s="5"/>
      <c r="KO1074" s="5"/>
      <c r="KP1074" s="5"/>
      <c r="KQ1074" s="5"/>
      <c r="KR1074" s="5"/>
      <c r="KS1074" s="5"/>
      <c r="KT1074" s="5"/>
      <c r="KU1074" s="5"/>
      <c r="KV1074" s="5"/>
      <c r="KW1074" s="5"/>
      <c r="KX1074" s="5"/>
      <c r="KY1074" s="5"/>
      <c r="KZ1074" s="5"/>
      <c r="LA1074" s="5"/>
      <c r="LB1074" s="5"/>
      <c r="LC1074" s="5"/>
      <c r="LD1074" s="5"/>
      <c r="LE1074" s="5"/>
      <c r="LF1074" s="5"/>
      <c r="LG1074" s="5"/>
      <c r="LH1074" s="5"/>
      <c r="LI1074" s="5"/>
      <c r="LJ1074" s="5"/>
      <c r="LK1074" s="5"/>
      <c r="LL1074" s="5"/>
      <c r="LM1074" s="5"/>
      <c r="LN1074" s="5"/>
      <c r="LO1074" s="5"/>
      <c r="LP1074" s="5"/>
      <c r="LQ1074" s="5"/>
      <c r="LR1074" s="5"/>
      <c r="LS1074" s="5"/>
      <c r="LT1074" s="5"/>
      <c r="LU1074" s="5"/>
      <c r="LV1074" s="5"/>
      <c r="LW1074" s="5"/>
      <c r="LX1074" s="5"/>
      <c r="LY1074" s="5"/>
      <c r="LZ1074" s="5"/>
      <c r="MA1074" s="5"/>
      <c r="MB1074" s="5"/>
      <c r="MC1074" s="5"/>
      <c r="MD1074" s="5"/>
      <c r="ME1074" s="5"/>
      <c r="MF1074" s="5"/>
      <c r="MG1074" s="5"/>
      <c r="MH1074" s="5"/>
      <c r="MI1074" s="5"/>
      <c r="MJ1074" s="5"/>
      <c r="MK1074" s="5"/>
      <c r="ML1074" s="5"/>
      <c r="MM1074" s="5"/>
      <c r="MN1074" s="5"/>
      <c r="MO1074" s="5"/>
      <c r="MP1074" s="5"/>
      <c r="MQ1074" s="5"/>
      <c r="MR1074" s="5"/>
      <c r="MS1074" s="5"/>
      <c r="MT1074" s="5"/>
      <c r="MU1074" s="5"/>
      <c r="MV1074" s="5"/>
      <c r="MW1074" s="5"/>
      <c r="MX1074" s="5"/>
      <c r="MY1074" s="5"/>
      <c r="MZ1074" s="5"/>
      <c r="NA1074" s="5"/>
      <c r="NB1074" s="5"/>
      <c r="NC1074" s="5"/>
      <c r="ND1074" s="5"/>
      <c r="NE1074" s="5"/>
      <c r="NF1074" s="5"/>
      <c r="NG1074" s="5"/>
      <c r="NH1074" s="5"/>
      <c r="NI1074" s="5"/>
      <c r="NJ1074" s="5"/>
      <c r="NK1074" s="5"/>
      <c r="NL1074" s="5"/>
      <c r="NM1074" s="5"/>
      <c r="NN1074" s="5"/>
      <c r="NO1074" s="5"/>
      <c r="NP1074" s="5"/>
      <c r="NQ1074" s="5"/>
      <c r="NR1074" s="5"/>
      <c r="NS1074" s="5"/>
      <c r="NT1074" s="5"/>
      <c r="NU1074" s="5"/>
      <c r="NV1074" s="5"/>
      <c r="NW1074" s="5"/>
      <c r="NX1074" s="5"/>
      <c r="NY1074" s="5"/>
      <c r="NZ1074" s="5"/>
      <c r="OA1074" s="5"/>
      <c r="OB1074" s="5"/>
      <c r="OC1074" s="5"/>
      <c r="OD1074" s="5"/>
      <c r="OE1074" s="5"/>
      <c r="OF1074" s="5"/>
      <c r="OG1074" s="5"/>
      <c r="OH1074" s="5"/>
      <c r="OI1074" s="5"/>
      <c r="OJ1074" s="5"/>
      <c r="OK1074" s="5"/>
      <c r="OL1074" s="5"/>
      <c r="OM1074" s="5"/>
      <c r="ON1074" s="5"/>
      <c r="OO1074" s="5"/>
      <c r="OP1074" s="5"/>
      <c r="OQ1074" s="5"/>
      <c r="OR1074" s="5"/>
      <c r="OS1074" s="5"/>
      <c r="OT1074" s="5"/>
      <c r="OU1074" s="5"/>
      <c r="OV1074" s="5"/>
      <c r="OW1074" s="5"/>
      <c r="OX1074" s="5"/>
      <c r="OY1074" s="5"/>
      <c r="OZ1074" s="5"/>
      <c r="PA1074" s="5"/>
      <c r="PB1074" s="5"/>
      <c r="PC1074" s="5"/>
      <c r="PD1074" s="5"/>
      <c r="PE1074" s="5"/>
      <c r="PF1074" s="5"/>
      <c r="PG1074" s="5"/>
      <c r="PH1074" s="5"/>
      <c r="PI1074" s="5"/>
      <c r="PJ1074" s="5"/>
      <c r="PK1074" s="5"/>
      <c r="PL1074" s="5"/>
      <c r="PM1074" s="5"/>
      <c r="PN1074" s="5"/>
      <c r="PO1074" s="5"/>
      <c r="PP1074" s="5"/>
      <c r="PQ1074" s="5"/>
      <c r="PR1074" s="5"/>
      <c r="PS1074" s="5"/>
      <c r="PT1074" s="5"/>
      <c r="PU1074" s="5"/>
      <c r="PV1074" s="5"/>
      <c r="PW1074" s="5"/>
      <c r="PX1074" s="5"/>
      <c r="PY1074" s="5"/>
      <c r="PZ1074" s="5"/>
      <c r="QA1074" s="5"/>
      <c r="QB1074" s="5"/>
      <c r="QC1074" s="5"/>
      <c r="QD1074" s="5"/>
      <c r="QE1074" s="5"/>
      <c r="QF1074" s="5"/>
      <c r="QG1074" s="5"/>
      <c r="QH1074" s="5"/>
      <c r="QI1074" s="5"/>
      <c r="QJ1074" s="5"/>
      <c r="QK1074" s="5"/>
      <c r="QL1074" s="5"/>
      <c r="QM1074" s="5"/>
      <c r="QN1074" s="5"/>
      <c r="QO1074" s="5"/>
      <c r="QP1074" s="5"/>
      <c r="QQ1074" s="5"/>
      <c r="QR1074" s="5"/>
      <c r="QS1074" s="5"/>
      <c r="QT1074" s="5"/>
      <c r="QU1074" s="5"/>
      <c r="QV1074" s="5"/>
      <c r="QW1074" s="5"/>
      <c r="QX1074" s="5"/>
      <c r="QY1074" s="5"/>
      <c r="QZ1074" s="5"/>
      <c r="RA1074" s="5"/>
      <c r="RB1074" s="5"/>
      <c r="RC1074" s="5"/>
      <c r="RD1074" s="5"/>
      <c r="RE1074" s="5"/>
      <c r="RF1074" s="5"/>
      <c r="RG1074" s="5"/>
      <c r="RH1074" s="5"/>
      <c r="RI1074" s="5"/>
      <c r="RJ1074" s="5"/>
      <c r="RK1074" s="5"/>
      <c r="RL1074" s="5"/>
      <c r="RM1074" s="5"/>
      <c r="RN1074" s="5"/>
      <c r="RO1074" s="5"/>
      <c r="RP1074" s="5"/>
      <c r="RQ1074" s="5"/>
      <c r="RR1074" s="5"/>
      <c r="RS1074" s="5"/>
      <c r="RT1074" s="5"/>
      <c r="RU1074" s="5"/>
      <c r="RV1074" s="5"/>
      <c r="RW1074" s="5"/>
      <c r="RX1074" s="5"/>
      <c r="RY1074" s="5"/>
      <c r="RZ1074" s="5"/>
      <c r="SA1074" s="5"/>
      <c r="SB1074" s="5"/>
      <c r="SC1074" s="5"/>
      <c r="SD1074" s="5"/>
      <c r="SE1074" s="5"/>
      <c r="SF1074" s="5"/>
      <c r="SG1074" s="5"/>
      <c r="SH1074" s="5"/>
      <c r="SI1074" s="5"/>
      <c r="SJ1074" s="5"/>
      <c r="SK1074" s="5"/>
      <c r="SL1074" s="5"/>
      <c r="SM1074" s="5"/>
      <c r="SN1074" s="5"/>
      <c r="SO1074" s="5"/>
      <c r="SP1074" s="5"/>
      <c r="SQ1074" s="5"/>
      <c r="SR1074" s="5"/>
      <c r="SS1074" s="5"/>
      <c r="ST1074" s="5"/>
      <c r="SU1074" s="5"/>
      <c r="SV1074" s="5"/>
      <c r="SW1074" s="5"/>
      <c r="SX1074" s="5"/>
      <c r="SY1074" s="5"/>
      <c r="SZ1074" s="5"/>
      <c r="TA1074" s="5"/>
      <c r="TB1074" s="5"/>
      <c r="TC1074" s="5"/>
      <c r="TD1074" s="5"/>
      <c r="TE1074" s="5"/>
      <c r="TF1074" s="5"/>
      <c r="TG1074" s="5"/>
      <c r="TH1074" s="5"/>
      <c r="TI1074" s="5"/>
      <c r="TJ1074" s="5"/>
      <c r="TK1074" s="5"/>
      <c r="TL1074" s="5"/>
      <c r="TM1074" s="5"/>
      <c r="TN1074" s="5"/>
      <c r="TO1074" s="5"/>
      <c r="TP1074" s="5"/>
      <c r="TQ1074" s="5"/>
      <c r="TR1074" s="5"/>
      <c r="TS1074" s="5"/>
      <c r="TT1074" s="5"/>
      <c r="TU1074" s="5"/>
      <c r="TV1074" s="5"/>
      <c r="TW1074" s="5"/>
      <c r="TX1074" s="5"/>
      <c r="TY1074" s="5"/>
      <c r="TZ1074" s="5"/>
      <c r="UA1074" s="5"/>
      <c r="UB1074" s="5"/>
      <c r="UC1074" s="5"/>
      <c r="UD1074" s="5"/>
      <c r="UE1074" s="5"/>
      <c r="UF1074" s="5"/>
      <c r="UG1074" s="5"/>
      <c r="UH1074" s="5"/>
      <c r="UI1074" s="5"/>
      <c r="UJ1074" s="5"/>
      <c r="UK1074" s="5"/>
      <c r="UL1074" s="5"/>
      <c r="UM1074" s="5"/>
      <c r="UN1074" s="5"/>
      <c r="UO1074" s="5"/>
      <c r="UP1074" s="5"/>
      <c r="UQ1074" s="5"/>
      <c r="UR1074" s="5"/>
      <c r="US1074" s="5"/>
      <c r="UT1074" s="5"/>
      <c r="UU1074" s="5"/>
      <c r="UV1074" s="5"/>
      <c r="UW1074" s="5"/>
      <c r="UX1074" s="5"/>
      <c r="UY1074" s="5"/>
      <c r="UZ1074" s="5"/>
      <c r="VA1074" s="5"/>
      <c r="VB1074" s="5"/>
      <c r="VC1074" s="5"/>
      <c r="VD1074" s="5"/>
      <c r="VE1074" s="5"/>
      <c r="VF1074" s="5"/>
      <c r="VG1074" s="5"/>
      <c r="VH1074" s="5"/>
      <c r="VI1074" s="5"/>
      <c r="VJ1074" s="5"/>
      <c r="VK1074" s="5"/>
      <c r="VL1074" s="5"/>
      <c r="VM1074" s="5"/>
      <c r="VN1074" s="5"/>
      <c r="VO1074" s="5"/>
      <c r="VP1074" s="5"/>
      <c r="VQ1074" s="5"/>
      <c r="VR1074" s="5"/>
      <c r="VS1074" s="5"/>
      <c r="VT1074" s="5"/>
      <c r="VU1074" s="5"/>
      <c r="VV1074" s="5"/>
      <c r="VW1074" s="5"/>
      <c r="VX1074" s="5"/>
      <c r="VY1074" s="5"/>
      <c r="VZ1074" s="5"/>
      <c r="WA1074" s="5"/>
      <c r="WB1074" s="5"/>
      <c r="WC1074" s="5"/>
      <c r="WD1074" s="5"/>
      <c r="WE1074" s="5"/>
      <c r="WF1074" s="5"/>
      <c r="WG1074" s="5"/>
      <c r="WH1074" s="5"/>
      <c r="WI1074" s="5"/>
      <c r="WJ1074" s="5"/>
      <c r="WK1074" s="5"/>
      <c r="WL1074" s="5"/>
      <c r="WM1074" s="5"/>
      <c r="WN1074" s="5"/>
      <c r="WO1074" s="5"/>
      <c r="WP1074" s="5"/>
      <c r="WQ1074" s="5"/>
      <c r="WR1074" s="5"/>
      <c r="WS1074" s="5"/>
      <c r="WT1074" s="5"/>
      <c r="WU1074" s="5"/>
      <c r="WV1074" s="5"/>
      <c r="WW1074" s="5"/>
      <c r="WX1074" s="5"/>
      <c r="WY1074" s="5"/>
      <c r="WZ1074" s="5"/>
      <c r="XA1074" s="5"/>
      <c r="XB1074" s="5"/>
      <c r="XC1074" s="5"/>
      <c r="XD1074" s="5"/>
      <c r="XE1074" s="5"/>
      <c r="XF1074" s="5"/>
      <c r="XG1074" s="5"/>
      <c r="XH1074" s="5"/>
      <c r="XI1074" s="5"/>
      <c r="XJ1074" s="5"/>
      <c r="XK1074" s="5"/>
      <c r="XL1074" s="5"/>
      <c r="XM1074" s="5"/>
      <c r="XN1074" s="5"/>
      <c r="XO1074" s="5"/>
      <c r="XP1074" s="5"/>
      <c r="XQ1074" s="5"/>
      <c r="XR1074" s="5"/>
      <c r="XS1074" s="5"/>
      <c r="XT1074" s="5"/>
      <c r="XU1074" s="5"/>
      <c r="XV1074" s="5"/>
      <c r="XW1074" s="5"/>
      <c r="XX1074" s="5"/>
      <c r="XY1074" s="5"/>
      <c r="XZ1074" s="5"/>
      <c r="YA1074" s="5"/>
      <c r="YB1074" s="5"/>
      <c r="YC1074" s="5"/>
      <c r="YD1074" s="5"/>
      <c r="YE1074" s="5"/>
      <c r="YF1074" s="5"/>
      <c r="YG1074" s="5"/>
      <c r="YH1074" s="5"/>
      <c r="YI1074" s="5"/>
      <c r="YJ1074" s="5"/>
      <c r="YK1074" s="5"/>
      <c r="YL1074" s="5"/>
      <c r="YM1074" s="5"/>
      <c r="YN1074" s="5"/>
      <c r="YO1074" s="5"/>
      <c r="YP1074" s="5"/>
      <c r="YQ1074" s="5"/>
      <c r="YR1074" s="5"/>
      <c r="YS1074" s="5"/>
      <c r="YT1074" s="5"/>
      <c r="YU1074" s="5"/>
      <c r="YV1074" s="5"/>
      <c r="YW1074" s="5"/>
      <c r="YX1074" s="5"/>
      <c r="YY1074" s="5"/>
      <c r="YZ1074" s="5"/>
      <c r="ZA1074" s="5"/>
      <c r="ZB1074" s="5"/>
      <c r="ZC1074" s="5"/>
      <c r="ZD1074" s="5"/>
      <c r="ZE1074" s="5"/>
      <c r="ZF1074" s="5"/>
      <c r="ZG1074" s="5"/>
      <c r="ZH1074" s="5"/>
      <c r="ZI1074" s="5"/>
      <c r="ZJ1074" s="5"/>
      <c r="ZK1074" s="5"/>
      <c r="ZL1074" s="5"/>
      <c r="ZM1074" s="5"/>
      <c r="ZN1074" s="5"/>
      <c r="ZO1074" s="5"/>
      <c r="ZP1074" s="5"/>
      <c r="ZQ1074" s="5"/>
      <c r="ZR1074" s="5"/>
      <c r="ZS1074" s="5"/>
      <c r="ZT1074" s="5"/>
      <c r="ZU1074" s="5"/>
      <c r="ZV1074" s="5"/>
      <c r="ZW1074" s="5"/>
      <c r="ZX1074" s="5"/>
      <c r="ZY1074" s="5"/>
      <c r="ZZ1074" s="5"/>
      <c r="AAA1074" s="5"/>
      <c r="AAB1074" s="5"/>
      <c r="AAC1074" s="5"/>
      <c r="AAD1074" s="5"/>
      <c r="AAE1074" s="5"/>
      <c r="AAF1074" s="5"/>
      <c r="AAG1074" s="5"/>
      <c r="AAH1074" s="5"/>
      <c r="AAI1074" s="5"/>
      <c r="AAJ1074" s="5"/>
      <c r="AAK1074" s="5"/>
      <c r="AAL1074" s="5"/>
      <c r="AAM1074" s="5"/>
      <c r="AAN1074" s="5"/>
      <c r="AAO1074" s="5"/>
      <c r="AAP1074" s="5"/>
      <c r="AAQ1074" s="5"/>
      <c r="AAR1074" s="5"/>
      <c r="AAS1074" s="5"/>
      <c r="AAT1074" s="5"/>
      <c r="AAU1074" s="5"/>
      <c r="AAV1074" s="5"/>
      <c r="AAW1074" s="5"/>
      <c r="AAX1074" s="5"/>
      <c r="AAY1074" s="5"/>
      <c r="AAZ1074" s="5"/>
      <c r="ABA1074" s="5"/>
      <c r="ABB1074" s="5"/>
      <c r="ABC1074" s="5"/>
      <c r="ABD1074" s="5"/>
      <c r="ABE1074" s="5"/>
      <c r="ABF1074" s="5"/>
      <c r="ABG1074" s="5"/>
      <c r="ABH1074" s="5"/>
      <c r="ABI1074" s="5"/>
      <c r="ABJ1074" s="5"/>
      <c r="ABK1074" s="5"/>
      <c r="ABL1074" s="5"/>
      <c r="ABM1074" s="5"/>
      <c r="ABN1074" s="5"/>
      <c r="ABO1074" s="5"/>
      <c r="ABP1074" s="5"/>
      <c r="ABQ1074" s="5"/>
      <c r="ABR1074" s="5"/>
      <c r="ABS1074" s="5"/>
      <c r="ABT1074" s="5"/>
      <c r="ABU1074" s="5"/>
      <c r="ABV1074" s="5"/>
      <c r="ABW1074" s="5"/>
      <c r="ABX1074" s="5"/>
      <c r="ABY1074" s="5"/>
      <c r="ABZ1074" s="5"/>
      <c r="ACA1074" s="5"/>
      <c r="ACB1074" s="5"/>
      <c r="ACC1074" s="5"/>
      <c r="ACD1074" s="5"/>
      <c r="ACE1074" s="5"/>
      <c r="ACF1074" s="5"/>
      <c r="ACG1074" s="5"/>
      <c r="ACH1074" s="5"/>
      <c r="ACI1074" s="5"/>
      <c r="ACJ1074" s="5"/>
      <c r="ACK1074" s="5"/>
      <c r="ACL1074" s="5"/>
      <c r="ACM1074" s="5"/>
      <c r="ACN1074" s="5"/>
      <c r="ACO1074" s="5"/>
      <c r="ACP1074" s="5"/>
      <c r="ACQ1074" s="5"/>
      <c r="ACR1074" s="5"/>
      <c r="ACS1074" s="5"/>
      <c r="ACT1074" s="5"/>
      <c r="ACU1074" s="5"/>
      <c r="ACV1074" s="5"/>
      <c r="ACW1074" s="5"/>
      <c r="ACX1074" s="5"/>
      <c r="ACY1074" s="5"/>
      <c r="ACZ1074" s="5"/>
      <c r="ADA1074" s="5"/>
      <c r="ADB1074" s="5"/>
      <c r="ADC1074" s="5"/>
      <c r="ADD1074" s="5"/>
      <c r="ADE1074" s="5"/>
      <c r="ADF1074" s="5"/>
      <c r="ADG1074" s="5"/>
      <c r="ADH1074" s="5"/>
      <c r="ADI1074" s="5"/>
      <c r="ADJ1074" s="5"/>
      <c r="ADK1074" s="5"/>
      <c r="ADL1074" s="5"/>
      <c r="ADM1074" s="5"/>
      <c r="ADN1074" s="5"/>
      <c r="ADO1074" s="5"/>
      <c r="ADP1074" s="5"/>
      <c r="ADQ1074" s="5"/>
      <c r="ADR1074" s="5"/>
      <c r="ADS1074" s="5"/>
      <c r="ADT1074" s="5"/>
      <c r="ADU1074" s="5"/>
      <c r="ADV1074" s="5"/>
      <c r="ADW1074" s="5"/>
      <c r="ADX1074" s="5"/>
      <c r="ADY1074" s="5"/>
      <c r="ADZ1074" s="5"/>
      <c r="AEA1074" s="5"/>
      <c r="AEB1074" s="5"/>
      <c r="AEC1074" s="5"/>
      <c r="AED1074" s="5"/>
      <c r="AEE1074" s="5"/>
      <c r="AEF1074" s="5"/>
      <c r="AEG1074" s="5"/>
      <c r="AEH1074" s="5"/>
      <c r="AEI1074" s="5"/>
      <c r="AEJ1074" s="5"/>
      <c r="AEK1074" s="5"/>
      <c r="AEL1074" s="5"/>
      <c r="AEM1074" s="5"/>
      <c r="AEN1074" s="5"/>
      <c r="AEO1074" s="5"/>
      <c r="AEP1074" s="5"/>
      <c r="AEQ1074" s="5"/>
      <c r="AER1074" s="5"/>
      <c r="AES1074" s="5"/>
      <c r="AET1074" s="5"/>
      <c r="AEU1074" s="5"/>
      <c r="AEV1074" s="5"/>
      <c r="AEW1074" s="5"/>
      <c r="AEX1074" s="5"/>
      <c r="AEY1074" s="5"/>
      <c r="AEZ1074" s="5"/>
      <c r="AFA1074" s="5"/>
      <c r="AFB1074" s="5"/>
      <c r="AFC1074" s="5"/>
      <c r="AFD1074" s="5"/>
      <c r="AFE1074" s="5"/>
      <c r="AFF1074" s="5"/>
      <c r="AFG1074" s="5"/>
      <c r="AFH1074" s="5"/>
      <c r="AFI1074" s="5"/>
      <c r="AFJ1074" s="5"/>
      <c r="AFK1074" s="5"/>
      <c r="AFL1074" s="5"/>
      <c r="AFM1074" s="5"/>
      <c r="AFN1074" s="5"/>
      <c r="AFO1074" s="5"/>
      <c r="AFP1074" s="5"/>
      <c r="AFQ1074" s="5"/>
      <c r="AFR1074" s="5"/>
      <c r="AFS1074" s="5"/>
      <c r="AFT1074" s="5"/>
      <c r="AFU1074" s="5"/>
      <c r="AFV1074" s="5"/>
      <c r="AFW1074" s="5"/>
      <c r="AFX1074" s="5"/>
      <c r="AFY1074" s="5"/>
      <c r="AFZ1074" s="5"/>
      <c r="AGA1074" s="5"/>
      <c r="AGB1074" s="5"/>
      <c r="AGC1074" s="5"/>
      <c r="AGD1074" s="5"/>
      <c r="AGE1074" s="5"/>
      <c r="AGF1074" s="5"/>
      <c r="AGG1074" s="5"/>
      <c r="AGH1074" s="5"/>
      <c r="AGI1074" s="5"/>
      <c r="AGJ1074" s="5"/>
      <c r="AGK1074" s="5"/>
      <c r="AGL1074" s="5"/>
      <c r="AGM1074" s="5"/>
      <c r="AGN1074" s="5"/>
      <c r="AGO1074" s="5"/>
      <c r="AGP1074" s="5"/>
      <c r="AGQ1074" s="5"/>
      <c r="AGR1074" s="5"/>
      <c r="AGS1074" s="5"/>
      <c r="AGT1074" s="5"/>
      <c r="AGU1074" s="5"/>
      <c r="AGV1074" s="5"/>
      <c r="AGW1074" s="5"/>
      <c r="AGX1074" s="5"/>
      <c r="AGY1074" s="5"/>
      <c r="AGZ1074" s="5"/>
      <c r="AHA1074" s="5"/>
      <c r="AHB1074" s="5"/>
      <c r="AHC1074" s="5"/>
      <c r="AHD1074" s="5"/>
      <c r="AHE1074" s="5"/>
      <c r="AHF1074" s="5"/>
      <c r="AHG1074" s="5"/>
      <c r="AHH1074" s="5"/>
      <c r="AHI1074" s="5"/>
      <c r="AHJ1074" s="5"/>
      <c r="AHK1074" s="5"/>
      <c r="AHL1074" s="5"/>
      <c r="AHM1074" s="5"/>
      <c r="AHN1074" s="5"/>
      <c r="AHO1074" s="5"/>
      <c r="AHP1074" s="5"/>
      <c r="AHQ1074" s="5"/>
      <c r="AHR1074" s="5"/>
      <c r="AHS1074" s="5"/>
      <c r="AHT1074" s="5"/>
      <c r="AHU1074" s="5"/>
      <c r="AHV1074" s="5"/>
      <c r="AHW1074" s="5"/>
      <c r="AHX1074" s="5"/>
      <c r="AHY1074" s="5"/>
      <c r="AHZ1074" s="5"/>
      <c r="AIA1074" s="5"/>
      <c r="AIB1074" s="5"/>
      <c r="AIC1074" s="5"/>
      <c r="AID1074" s="5"/>
      <c r="AIE1074" s="5"/>
      <c r="AIF1074" s="5"/>
      <c r="AIG1074" s="5"/>
      <c r="AIH1074" s="5"/>
      <c r="AII1074" s="5"/>
      <c r="AIJ1074" s="5"/>
      <c r="AIK1074" s="5"/>
      <c r="AIL1074" s="5"/>
      <c r="AIM1074" s="5"/>
      <c r="AIN1074" s="5"/>
      <c r="AIO1074" s="5"/>
      <c r="AIP1074" s="5"/>
      <c r="AIQ1074" s="5"/>
      <c r="AIR1074" s="5"/>
      <c r="AIS1074" s="5"/>
      <c r="AIT1074" s="5"/>
      <c r="AIU1074" s="5"/>
      <c r="AIV1074" s="5"/>
      <c r="AIW1074" s="5"/>
      <c r="AIX1074" s="5"/>
      <c r="AIY1074" s="5"/>
      <c r="AIZ1074" s="5"/>
      <c r="AJA1074" s="5"/>
      <c r="AJB1074" s="5"/>
      <c r="AJC1074" s="5"/>
      <c r="AJD1074" s="5"/>
      <c r="AJE1074" s="5"/>
      <c r="AJF1074" s="5"/>
      <c r="AJG1074" s="5"/>
      <c r="AJH1074" s="5"/>
      <c r="AJI1074" s="5"/>
      <c r="AJJ1074" s="5"/>
      <c r="AJK1074" s="5"/>
      <c r="AJL1074" s="5"/>
      <c r="AJM1074" s="5"/>
      <c r="AJN1074" s="5"/>
      <c r="AJO1074" s="5"/>
      <c r="AJP1074" s="5"/>
      <c r="AJQ1074" s="5"/>
      <c r="AJR1074" s="5"/>
      <c r="AJS1074" s="5"/>
      <c r="AJT1074" s="5"/>
      <c r="AJU1074" s="5"/>
      <c r="AJV1074" s="5"/>
      <c r="AJW1074" s="5"/>
      <c r="AJX1074" s="5"/>
      <c r="AJY1074" s="5"/>
      <c r="AJZ1074" s="5"/>
      <c r="AKA1074" s="5"/>
      <c r="AKB1074" s="5"/>
      <c r="AKC1074" s="5"/>
      <c r="AKD1074" s="5"/>
      <c r="AKE1074" s="5"/>
      <c r="AKF1074" s="5"/>
      <c r="AKG1074" s="5"/>
      <c r="AKH1074" s="5"/>
      <c r="AKI1074" s="5"/>
      <c r="AKJ1074" s="5"/>
      <c r="AKK1074" s="5"/>
      <c r="AKL1074" s="5"/>
      <c r="AKM1074" s="5"/>
      <c r="AKN1074" s="5"/>
      <c r="AKO1074" s="5"/>
      <c r="AKP1074" s="5"/>
      <c r="AKQ1074" s="5"/>
      <c r="AKR1074" s="5"/>
      <c r="AKS1074" s="5"/>
      <c r="AKT1074" s="5"/>
      <c r="AKU1074" s="5"/>
      <c r="AKV1074" s="5"/>
      <c r="AKW1074" s="5"/>
      <c r="AKX1074" s="5"/>
      <c r="AKY1074" s="5"/>
      <c r="AKZ1074" s="5"/>
      <c r="ALA1074" s="5"/>
      <c r="ALB1074" s="5"/>
      <c r="ALC1074" s="5"/>
      <c r="ALD1074" s="5"/>
      <c r="ALE1074" s="5"/>
      <c r="ALF1074" s="5"/>
      <c r="ALG1074" s="5"/>
      <c r="ALH1074" s="5"/>
      <c r="ALI1074" s="5"/>
      <c r="ALJ1074" s="5"/>
      <c r="ALK1074" s="5"/>
      <c r="ALL1074" s="5"/>
      <c r="ALM1074" s="5"/>
      <c r="ALN1074" s="5"/>
      <c r="ALO1074" s="5"/>
      <c r="ALP1074" s="5"/>
      <c r="ALQ1074" s="5"/>
      <c r="ALR1074" s="5"/>
      <c r="ALS1074" s="5"/>
      <c r="ALT1074" s="5"/>
      <c r="ALU1074" s="5"/>
      <c r="ALV1074" s="5"/>
      <c r="ALW1074" s="5"/>
      <c r="ALX1074" s="5"/>
      <c r="ALY1074" s="5"/>
      <c r="ALZ1074" s="5"/>
      <c r="AMA1074" s="5"/>
      <c r="AMB1074" s="5"/>
      <c r="AMC1074" s="5"/>
      <c r="AMD1074" s="5"/>
      <c r="AME1074" s="5"/>
      <c r="AMF1074" s="5"/>
      <c r="AMG1074" s="5"/>
      <c r="AMH1074" s="5"/>
      <c r="AMI1074" s="5"/>
      <c r="AMJ1074" s="5"/>
      <c r="AMK1074" s="5"/>
      <c r="AML1074" s="5"/>
      <c r="AMM1074" s="5"/>
      <c r="AMN1074" s="5"/>
      <c r="AMO1074" s="5"/>
      <c r="AMP1074" s="5"/>
      <c r="AMQ1074" s="5"/>
      <c r="AMR1074" s="5"/>
      <c r="AMS1074" s="5"/>
      <c r="AMT1074" s="5"/>
      <c r="AMU1074" s="5"/>
      <c r="AMV1074" s="5"/>
      <c r="AMW1074" s="5"/>
      <c r="AMX1074" s="5"/>
      <c r="AMY1074" s="5"/>
      <c r="AMZ1074" s="5"/>
      <c r="ANA1074" s="5"/>
      <c r="ANB1074" s="5"/>
      <c r="ANC1074" s="5"/>
      <c r="AND1074" s="5"/>
      <c r="ANE1074" s="5"/>
      <c r="ANF1074" s="5"/>
      <c r="ANG1074" s="5"/>
      <c r="ANH1074" s="5"/>
      <c r="ANI1074" s="5"/>
      <c r="ANJ1074" s="5"/>
      <c r="ANK1074" s="5"/>
      <c r="ANL1074" s="5"/>
      <c r="ANM1074" s="5"/>
      <c r="ANN1074" s="5"/>
      <c r="ANO1074" s="5"/>
      <c r="ANP1074" s="5"/>
      <c r="ANQ1074" s="5"/>
      <c r="ANR1074" s="5"/>
      <c r="ANS1074" s="5"/>
      <c r="ANT1074" s="5"/>
      <c r="ANU1074" s="5"/>
      <c r="ANV1074" s="5"/>
      <c r="ANW1074" s="5"/>
      <c r="ANX1074" s="5"/>
      <c r="ANY1074" s="5"/>
      <c r="ANZ1074" s="5"/>
      <c r="AOA1074" s="5"/>
      <c r="AOB1074" s="5"/>
      <c r="AOC1074" s="5"/>
      <c r="AOD1074" s="5"/>
      <c r="AOE1074" s="5"/>
      <c r="AOF1074" s="5"/>
      <c r="AOG1074" s="5"/>
      <c r="AOH1074" s="5"/>
      <c r="AOI1074" s="5"/>
      <c r="AOJ1074" s="5"/>
      <c r="AOK1074" s="5"/>
      <c r="AOL1074" s="5"/>
      <c r="AOM1074" s="5"/>
      <c r="AON1074" s="5"/>
      <c r="AOO1074" s="5"/>
      <c r="AOP1074" s="5"/>
      <c r="AOQ1074" s="5"/>
      <c r="AOR1074" s="5"/>
      <c r="AOS1074" s="5"/>
      <c r="AOT1074" s="5"/>
      <c r="AOU1074" s="5"/>
      <c r="AOV1074" s="5"/>
      <c r="AOW1074" s="5"/>
      <c r="AOX1074" s="5"/>
      <c r="AOY1074" s="5"/>
      <c r="AOZ1074" s="5"/>
      <c r="APA1074" s="5"/>
      <c r="APB1074" s="5"/>
      <c r="APC1074" s="5"/>
      <c r="APD1074" s="5"/>
      <c r="APE1074" s="5"/>
      <c r="APF1074" s="5"/>
      <c r="APG1074" s="5"/>
      <c r="APH1074" s="5"/>
      <c r="API1074" s="5"/>
      <c r="APJ1074" s="5"/>
      <c r="APK1074" s="5"/>
      <c r="APL1074" s="5"/>
      <c r="APM1074" s="5"/>
      <c r="APN1074" s="5"/>
      <c r="APO1074" s="5"/>
      <c r="APP1074" s="5"/>
      <c r="APQ1074" s="5"/>
      <c r="APR1074" s="5"/>
      <c r="APS1074" s="5"/>
      <c r="APT1074" s="5"/>
      <c r="APU1074" s="5"/>
      <c r="APV1074" s="5"/>
      <c r="APW1074" s="5"/>
      <c r="APX1074" s="5"/>
      <c r="APY1074" s="5"/>
      <c r="APZ1074" s="5"/>
      <c r="AQA1074" s="5"/>
      <c r="AQB1074" s="5"/>
      <c r="AQC1074" s="5"/>
      <c r="AQD1074" s="5"/>
      <c r="AQE1074" s="5"/>
      <c r="AQF1074" s="5"/>
      <c r="AQG1074" s="5"/>
      <c r="AQH1074" s="5"/>
      <c r="AQI1074" s="5"/>
      <c r="AQJ1074" s="5"/>
      <c r="AQK1074" s="5"/>
      <c r="AQL1074" s="5"/>
      <c r="AQM1074" s="5"/>
      <c r="AQN1074" s="5"/>
      <c r="AQO1074" s="5"/>
      <c r="AQP1074" s="5"/>
      <c r="AQQ1074" s="5"/>
      <c r="AQR1074" s="5"/>
      <c r="AQS1074" s="5"/>
      <c r="AQT1074" s="5"/>
      <c r="AQU1074" s="5"/>
      <c r="AQV1074" s="5"/>
      <c r="AQW1074" s="5"/>
      <c r="AQX1074" s="5"/>
      <c r="AQY1074" s="5"/>
      <c r="AQZ1074" s="5"/>
      <c r="ARA1074" s="5"/>
      <c r="ARB1074" s="5"/>
      <c r="ARC1074" s="5"/>
      <c r="ARD1074" s="5"/>
      <c r="ARE1074" s="5"/>
      <c r="ARF1074" s="5"/>
      <c r="ARG1074" s="5"/>
      <c r="ARH1074" s="5"/>
      <c r="ARI1074" s="5"/>
      <c r="ARJ1074" s="5"/>
      <c r="ARK1074" s="5"/>
      <c r="ARL1074" s="5"/>
      <c r="ARM1074" s="5"/>
      <c r="ARN1074" s="5"/>
      <c r="ARO1074" s="5"/>
      <c r="ARP1074" s="5"/>
      <c r="ARQ1074" s="5"/>
      <c r="ARR1074" s="5"/>
      <c r="ARS1074" s="5"/>
      <c r="ART1074" s="5"/>
      <c r="ARU1074" s="5"/>
      <c r="ARV1074" s="5"/>
      <c r="ARW1074" s="5"/>
      <c r="ARX1074" s="5"/>
      <c r="ARY1074" s="5"/>
      <c r="ARZ1074" s="5"/>
      <c r="ASA1074" s="5"/>
      <c r="ASB1074" s="5"/>
      <c r="ASC1074" s="5"/>
      <c r="ASD1074" s="5"/>
      <c r="ASE1074" s="5"/>
      <c r="ASF1074" s="5"/>
      <c r="ASG1074" s="5"/>
      <c r="ASH1074" s="5"/>
      <c r="ASI1074" s="5"/>
      <c r="ASJ1074" s="5"/>
      <c r="ASK1074" s="5"/>
      <c r="ASL1074" s="5"/>
      <c r="ASM1074" s="5"/>
      <c r="ASN1074" s="5"/>
      <c r="ASO1074" s="5"/>
      <c r="ASP1074" s="5"/>
      <c r="ASQ1074" s="5"/>
      <c r="ASR1074" s="5"/>
      <c r="ASS1074" s="5"/>
      <c r="AST1074" s="5"/>
      <c r="ASU1074" s="5"/>
      <c r="ASV1074" s="5"/>
      <c r="ASW1074" s="5"/>
      <c r="ASX1074" s="5"/>
      <c r="ASY1074" s="5"/>
      <c r="ASZ1074" s="5"/>
      <c r="ATA1074" s="5"/>
      <c r="ATB1074" s="5"/>
      <c r="ATC1074" s="5"/>
      <c r="ATD1074" s="5"/>
      <c r="ATE1074" s="5"/>
      <c r="ATF1074" s="5"/>
      <c r="ATG1074" s="5"/>
      <c r="ATH1074" s="5"/>
      <c r="ATI1074" s="5"/>
      <c r="ATJ1074" s="5"/>
      <c r="ATK1074" s="5"/>
      <c r="ATL1074" s="5"/>
      <c r="ATM1074" s="5"/>
      <c r="ATN1074" s="5"/>
      <c r="ATO1074" s="5"/>
      <c r="ATP1074" s="5"/>
      <c r="ATQ1074" s="5"/>
      <c r="ATR1074" s="5"/>
      <c r="ATS1074" s="5"/>
      <c r="ATT1074" s="5"/>
      <c r="ATU1074" s="5"/>
      <c r="ATV1074" s="5"/>
      <c r="ATW1074" s="5"/>
      <c r="ATX1074" s="5"/>
      <c r="ATY1074" s="5"/>
      <c r="ATZ1074" s="5"/>
      <c r="AUA1074" s="5"/>
      <c r="AUB1074" s="5"/>
      <c r="AUC1074" s="5"/>
      <c r="AUD1074" s="5"/>
      <c r="AUE1074" s="5"/>
      <c r="AUF1074" s="5"/>
      <c r="AUG1074" s="5"/>
      <c r="AUH1074" s="5"/>
      <c r="AUI1074" s="5"/>
      <c r="AUJ1074" s="5"/>
      <c r="AUK1074" s="5"/>
      <c r="AUL1074" s="5"/>
      <c r="AUM1074" s="5"/>
      <c r="AUN1074" s="5"/>
      <c r="AUO1074" s="5"/>
      <c r="AUP1074" s="5"/>
      <c r="AUQ1074" s="5"/>
      <c r="AUR1074" s="5"/>
      <c r="AUS1074" s="5"/>
      <c r="AUT1074" s="5"/>
      <c r="AUU1074" s="5"/>
      <c r="AUV1074" s="5"/>
      <c r="AUW1074" s="5"/>
      <c r="AUX1074" s="5"/>
      <c r="AUY1074" s="5"/>
      <c r="AUZ1074" s="5"/>
      <c r="AVA1074" s="5"/>
      <c r="AVB1074" s="5"/>
      <c r="AVC1074" s="5"/>
      <c r="AVD1074" s="5"/>
      <c r="AVE1074" s="5"/>
      <c r="AVF1074" s="5"/>
      <c r="AVG1074" s="5"/>
      <c r="AVH1074" s="5"/>
      <c r="AVI1074" s="5"/>
      <c r="AVJ1074" s="5"/>
      <c r="AVK1074" s="5"/>
      <c r="AVL1074" s="5"/>
      <c r="AVM1074" s="5"/>
      <c r="AVN1074" s="5"/>
      <c r="AVO1074" s="5"/>
      <c r="AVP1074" s="5"/>
      <c r="AVQ1074" s="5"/>
      <c r="AVR1074" s="5"/>
      <c r="AVS1074" s="5"/>
      <c r="AVT1074" s="5"/>
      <c r="AVU1074" s="5"/>
      <c r="AVV1074" s="5"/>
      <c r="AVW1074" s="5"/>
      <c r="AVX1074" s="5"/>
      <c r="AVY1074" s="5"/>
      <c r="AVZ1074" s="5"/>
      <c r="AWA1074" s="5"/>
      <c r="AWB1074" s="5"/>
      <c r="AWC1074" s="5"/>
      <c r="AWD1074" s="5"/>
      <c r="AWE1074" s="5"/>
      <c r="AWF1074" s="5"/>
      <c r="AWG1074" s="5"/>
      <c r="AWH1074" s="5"/>
      <c r="AWI1074" s="5"/>
      <c r="AWJ1074" s="5"/>
      <c r="AWK1074" s="5"/>
      <c r="AWL1074" s="5"/>
      <c r="AWM1074" s="5"/>
      <c r="AWN1074" s="5"/>
      <c r="AWO1074" s="5"/>
      <c r="AWP1074" s="5"/>
      <c r="AWQ1074" s="5"/>
      <c r="AWR1074" s="5"/>
      <c r="AWS1074" s="5"/>
      <c r="AWT1074" s="5"/>
      <c r="AWU1074" s="5"/>
      <c r="AWV1074" s="5"/>
      <c r="AWW1074" s="5"/>
      <c r="AWX1074" s="5"/>
      <c r="AWY1074" s="5"/>
      <c r="AWZ1074" s="5"/>
      <c r="AXA1074" s="5"/>
      <c r="AXB1074" s="5"/>
      <c r="AXC1074" s="5"/>
      <c r="AXD1074" s="5"/>
      <c r="AXE1074" s="5"/>
      <c r="AXF1074" s="5"/>
      <c r="AXG1074" s="5"/>
      <c r="AXH1074" s="5"/>
      <c r="AXI1074" s="5"/>
      <c r="AXJ1074" s="5"/>
      <c r="AXK1074" s="5"/>
      <c r="AXL1074" s="5"/>
      <c r="AXM1074" s="5"/>
      <c r="AXN1074" s="5"/>
      <c r="AXO1074" s="5"/>
      <c r="AXP1074" s="5"/>
      <c r="AXQ1074" s="5"/>
      <c r="AXR1074" s="5"/>
      <c r="AXS1074" s="5"/>
      <c r="AXT1074" s="5"/>
      <c r="AXU1074" s="5"/>
      <c r="AXV1074" s="5"/>
      <c r="AXW1074" s="5"/>
      <c r="AXX1074" s="5"/>
      <c r="AXY1074" s="5"/>
      <c r="AXZ1074" s="5"/>
      <c r="AYA1074" s="5"/>
      <c r="AYB1074" s="5"/>
      <c r="AYC1074" s="5"/>
      <c r="AYD1074" s="5"/>
      <c r="AYE1074" s="5"/>
      <c r="AYF1074" s="5"/>
      <c r="AYG1074" s="5"/>
      <c r="AYH1074" s="5"/>
      <c r="AYI1074" s="5"/>
      <c r="AYJ1074" s="5"/>
      <c r="AYK1074" s="5"/>
      <c r="AYL1074" s="5"/>
      <c r="AYM1074" s="5"/>
      <c r="AYN1074" s="5"/>
      <c r="AYO1074" s="5"/>
      <c r="AYP1074" s="5"/>
      <c r="AYQ1074" s="5"/>
      <c r="AYR1074" s="5"/>
      <c r="AYS1074" s="5"/>
      <c r="AYT1074" s="5"/>
      <c r="AYU1074" s="5"/>
      <c r="AYV1074" s="5"/>
      <c r="AYW1074" s="5"/>
      <c r="AYX1074" s="5"/>
      <c r="AYY1074" s="5"/>
      <c r="AYZ1074" s="5"/>
      <c r="AZA1074" s="5"/>
      <c r="AZB1074" s="5"/>
      <c r="AZC1074" s="5"/>
      <c r="AZD1074" s="5"/>
      <c r="AZE1074" s="5"/>
      <c r="AZF1074" s="5"/>
      <c r="AZG1074" s="5"/>
      <c r="AZH1074" s="5"/>
      <c r="AZI1074" s="5"/>
      <c r="AZJ1074" s="5"/>
      <c r="AZK1074" s="5"/>
      <c r="AZL1074" s="5"/>
      <c r="AZM1074" s="5"/>
      <c r="AZN1074" s="5"/>
      <c r="AZO1074" s="5"/>
      <c r="AZP1074" s="5"/>
      <c r="AZQ1074" s="5"/>
      <c r="AZR1074" s="5"/>
      <c r="AZS1074" s="5"/>
      <c r="AZT1074" s="5"/>
      <c r="AZU1074" s="5"/>
      <c r="AZV1074" s="5"/>
      <c r="AZW1074" s="5"/>
      <c r="AZX1074" s="5"/>
      <c r="AZY1074" s="5"/>
      <c r="AZZ1074" s="5"/>
      <c r="BAA1074" s="5"/>
      <c r="BAB1074" s="5"/>
      <c r="BAC1074" s="5"/>
      <c r="BAD1074" s="5"/>
      <c r="BAE1074" s="5"/>
      <c r="BAF1074" s="5"/>
      <c r="BAG1074" s="5"/>
      <c r="BAH1074" s="5"/>
      <c r="BAI1074" s="5"/>
      <c r="BAJ1074" s="5"/>
      <c r="BAK1074" s="5"/>
      <c r="BAL1074" s="5"/>
      <c r="BAM1074" s="5"/>
      <c r="BAN1074" s="5"/>
      <c r="BAO1074" s="5"/>
      <c r="BAP1074" s="5"/>
      <c r="BAQ1074" s="5"/>
      <c r="BAR1074" s="5"/>
      <c r="BAS1074" s="5"/>
      <c r="BAT1074" s="5"/>
      <c r="BAU1074" s="5"/>
      <c r="BAV1074" s="5"/>
      <c r="BAW1074" s="5"/>
      <c r="BAX1074" s="5"/>
      <c r="BAY1074" s="5"/>
      <c r="BAZ1074" s="5"/>
      <c r="BBA1074" s="5"/>
      <c r="BBB1074" s="5"/>
      <c r="BBC1074" s="5"/>
      <c r="BBD1074" s="5"/>
      <c r="BBE1074" s="5"/>
      <c r="BBF1074" s="5"/>
      <c r="BBG1074" s="5"/>
      <c r="BBH1074" s="5"/>
      <c r="BBI1074" s="5"/>
      <c r="BBJ1074" s="5"/>
      <c r="BBK1074" s="5"/>
      <c r="BBL1074" s="5"/>
      <c r="BBM1074" s="5"/>
      <c r="BBN1074" s="5"/>
      <c r="BBO1074" s="5"/>
      <c r="BBP1074" s="5"/>
      <c r="BBQ1074" s="5"/>
      <c r="BBR1074" s="5"/>
      <c r="BBS1074" s="5"/>
      <c r="BBT1074" s="5"/>
      <c r="BBU1074" s="5"/>
      <c r="BBV1074" s="5"/>
      <c r="BBW1074" s="5"/>
      <c r="BBX1074" s="5"/>
      <c r="BBY1074" s="5"/>
      <c r="BBZ1074" s="5"/>
      <c r="BCA1074" s="5"/>
      <c r="BCB1074" s="5"/>
      <c r="BCC1074" s="5"/>
      <c r="BCD1074" s="5"/>
      <c r="BCE1074" s="5"/>
      <c r="BCF1074" s="5"/>
      <c r="BCG1074" s="5"/>
      <c r="BCH1074" s="5"/>
      <c r="BCI1074" s="5"/>
      <c r="BCJ1074" s="5"/>
      <c r="BCK1074" s="5"/>
      <c r="BCL1074" s="5"/>
      <c r="BCM1074" s="5"/>
      <c r="BCN1074" s="5"/>
      <c r="BCO1074" s="5"/>
      <c r="BCP1074" s="5"/>
      <c r="BCQ1074" s="5"/>
      <c r="BCR1074" s="5"/>
      <c r="BCS1074" s="5"/>
      <c r="BCT1074" s="5"/>
      <c r="BCU1074" s="5"/>
      <c r="BCV1074" s="5"/>
      <c r="BCW1074" s="5"/>
      <c r="BCX1074" s="5"/>
      <c r="BCY1074" s="5"/>
      <c r="BCZ1074" s="5"/>
      <c r="BDA1074" s="5"/>
      <c r="BDB1074" s="5"/>
      <c r="BDC1074" s="5"/>
      <c r="BDD1074" s="5"/>
      <c r="BDE1074" s="5"/>
      <c r="BDF1074" s="5"/>
      <c r="BDG1074" s="5"/>
      <c r="BDH1074" s="5"/>
      <c r="BDI1074" s="5"/>
      <c r="BDJ1074" s="5"/>
      <c r="BDK1074" s="5"/>
      <c r="BDL1074" s="5"/>
      <c r="BDM1074" s="5"/>
      <c r="BDN1074" s="5"/>
      <c r="BDO1074" s="5"/>
      <c r="BDP1074" s="5"/>
      <c r="BDQ1074" s="5"/>
      <c r="BDR1074" s="5"/>
      <c r="BDS1074" s="5"/>
      <c r="BDT1074" s="5"/>
      <c r="BDU1074" s="5"/>
      <c r="BDV1074" s="5"/>
      <c r="BDW1074" s="5"/>
      <c r="BDX1074" s="5"/>
      <c r="BDY1074" s="5"/>
      <c r="BDZ1074" s="5"/>
      <c r="BEA1074" s="5"/>
      <c r="BEB1074" s="5"/>
      <c r="BEC1074" s="5"/>
      <c r="BED1074" s="5"/>
      <c r="BEE1074" s="5"/>
      <c r="BEF1074" s="5"/>
      <c r="BEG1074" s="5"/>
      <c r="BEH1074" s="5"/>
      <c r="BEI1074" s="5"/>
      <c r="BEJ1074" s="5"/>
      <c r="BEK1074" s="5"/>
      <c r="BEL1074" s="5"/>
      <c r="BEM1074" s="5"/>
      <c r="BEN1074" s="5"/>
      <c r="BEO1074" s="5"/>
      <c r="BEP1074" s="5"/>
      <c r="BEQ1074" s="5"/>
      <c r="BER1074" s="5"/>
      <c r="BES1074" s="5"/>
      <c r="BET1074" s="5"/>
      <c r="BEU1074" s="5"/>
      <c r="BEV1074" s="5"/>
      <c r="BEW1074" s="5"/>
      <c r="BEX1074" s="5"/>
      <c r="BEY1074" s="5"/>
      <c r="BEZ1074" s="5"/>
      <c r="BFA1074" s="5"/>
      <c r="BFB1074" s="5"/>
      <c r="BFC1074" s="5"/>
      <c r="BFD1074" s="5"/>
      <c r="BFE1074" s="5"/>
      <c r="BFF1074" s="5"/>
      <c r="BFG1074" s="5"/>
      <c r="BFH1074" s="5"/>
      <c r="BFI1074" s="5"/>
      <c r="BFJ1074" s="5"/>
      <c r="BFK1074" s="5"/>
      <c r="BFL1074" s="5"/>
      <c r="BFM1074" s="5"/>
      <c r="BFN1074" s="5"/>
      <c r="BFO1074" s="5"/>
      <c r="BFP1074" s="5"/>
      <c r="BFQ1074" s="5"/>
      <c r="BFR1074" s="5"/>
      <c r="BFS1074" s="5"/>
      <c r="BFT1074" s="5"/>
      <c r="BFU1074" s="5"/>
      <c r="BFV1074" s="5"/>
      <c r="BFW1074" s="5"/>
      <c r="BFX1074" s="5"/>
      <c r="BFY1074" s="5"/>
      <c r="BFZ1074" s="5"/>
      <c r="BGA1074" s="5"/>
      <c r="BGB1074" s="5"/>
      <c r="BGC1074" s="5"/>
      <c r="BGD1074" s="5"/>
      <c r="BGE1074" s="5"/>
      <c r="BGF1074" s="5"/>
      <c r="BGG1074" s="5"/>
      <c r="BGH1074" s="5"/>
      <c r="BGI1074" s="5"/>
      <c r="BGJ1074" s="5"/>
      <c r="BGK1074" s="5"/>
      <c r="BGL1074" s="5"/>
      <c r="BGM1074" s="5"/>
      <c r="BGN1074" s="5"/>
      <c r="BGO1074" s="5"/>
      <c r="BGP1074" s="5"/>
      <c r="BGQ1074" s="5"/>
      <c r="BGR1074" s="5"/>
      <c r="BGS1074" s="5"/>
      <c r="BGT1074" s="5"/>
      <c r="BGU1074" s="5"/>
      <c r="BGV1074" s="5"/>
      <c r="BGW1074" s="5"/>
      <c r="BGX1074" s="5"/>
      <c r="BGY1074" s="5"/>
      <c r="BGZ1074" s="5"/>
      <c r="BHA1074" s="5"/>
      <c r="BHB1074" s="5"/>
      <c r="BHC1074" s="5"/>
      <c r="BHD1074" s="5"/>
      <c r="BHE1074" s="5"/>
      <c r="BHF1074" s="5"/>
      <c r="BHG1074" s="5"/>
      <c r="BHH1074" s="5"/>
      <c r="BHI1074" s="5"/>
      <c r="BHJ1074" s="5"/>
      <c r="BHK1074" s="5"/>
      <c r="BHL1074" s="5"/>
      <c r="BHM1074" s="5"/>
      <c r="BHN1074" s="5"/>
      <c r="BHO1074" s="5"/>
      <c r="BHP1074" s="5"/>
      <c r="BHQ1074" s="5"/>
      <c r="BHR1074" s="5"/>
      <c r="BHS1074" s="5"/>
      <c r="BHT1074" s="5"/>
      <c r="BHU1074" s="5"/>
      <c r="BHV1074" s="5"/>
      <c r="BHW1074" s="5"/>
      <c r="BHX1074" s="5"/>
      <c r="BHY1074" s="5"/>
      <c r="BHZ1074" s="5"/>
      <c r="BIA1074" s="5"/>
      <c r="BIB1074" s="5"/>
      <c r="BIC1074" s="5"/>
      <c r="BID1074" s="5"/>
      <c r="BIE1074" s="5"/>
      <c r="BIF1074" s="5"/>
      <c r="BIG1074" s="5"/>
      <c r="BIH1074" s="5"/>
      <c r="BII1074" s="5"/>
      <c r="BIJ1074" s="5"/>
      <c r="BIK1074" s="5"/>
      <c r="BIL1074" s="5"/>
      <c r="BIM1074" s="5"/>
      <c r="BIN1074" s="5"/>
      <c r="BIO1074" s="5"/>
      <c r="BIP1074" s="5"/>
      <c r="BIQ1074" s="5"/>
      <c r="BIR1074" s="5"/>
      <c r="BIS1074" s="5"/>
      <c r="BIT1074" s="5"/>
      <c r="BIU1074" s="5"/>
      <c r="BIV1074" s="5"/>
      <c r="BIW1074" s="5"/>
      <c r="BIX1074" s="5"/>
      <c r="BIY1074" s="5"/>
      <c r="BIZ1074" s="5"/>
      <c r="BJA1074" s="5"/>
      <c r="BJB1074" s="5"/>
      <c r="BJC1074" s="5"/>
      <c r="BJD1074" s="5"/>
      <c r="BJE1074" s="5"/>
      <c r="BJF1074" s="5"/>
      <c r="BJG1074" s="5"/>
      <c r="BJH1074" s="5"/>
      <c r="BJI1074" s="5"/>
      <c r="BJJ1074" s="5"/>
      <c r="BJK1074" s="5"/>
      <c r="BJL1074" s="5"/>
      <c r="BJM1074" s="5"/>
      <c r="BJN1074" s="5"/>
      <c r="BJO1074" s="5"/>
      <c r="BJP1074" s="5"/>
      <c r="BJQ1074" s="5"/>
      <c r="BJR1074" s="5"/>
      <c r="BJS1074" s="5"/>
      <c r="BJT1074" s="5"/>
      <c r="BJU1074" s="5"/>
      <c r="BJV1074" s="5"/>
      <c r="BJW1074" s="5"/>
      <c r="BJX1074" s="5"/>
      <c r="BJY1074" s="5"/>
      <c r="BJZ1074" s="5"/>
      <c r="BKA1074" s="5"/>
      <c r="BKB1074" s="5"/>
      <c r="BKC1074" s="5"/>
      <c r="BKD1074" s="5"/>
      <c r="BKE1074" s="5"/>
      <c r="BKF1074" s="5"/>
      <c r="BKG1074" s="5"/>
      <c r="BKH1074" s="5"/>
      <c r="BKI1074" s="5"/>
      <c r="BKJ1074" s="5"/>
      <c r="BKK1074" s="5"/>
      <c r="BKL1074" s="5"/>
      <c r="BKM1074" s="5"/>
      <c r="BKN1074" s="5"/>
      <c r="BKO1074" s="5"/>
      <c r="BKP1074" s="5"/>
      <c r="BKQ1074" s="5"/>
      <c r="BKR1074" s="5"/>
      <c r="BKS1074" s="5"/>
      <c r="BKT1074" s="5"/>
      <c r="BKU1074" s="5"/>
      <c r="BKV1074" s="5"/>
      <c r="BKW1074" s="5"/>
      <c r="BKX1074" s="5"/>
      <c r="BKY1074" s="5"/>
      <c r="BKZ1074" s="5"/>
      <c r="BLA1074" s="5"/>
      <c r="BLB1074" s="5"/>
      <c r="BLC1074" s="5"/>
      <c r="BLD1074" s="5"/>
      <c r="BLE1074" s="5"/>
      <c r="BLF1074" s="5"/>
      <c r="BLG1074" s="5"/>
      <c r="BLH1074" s="5"/>
      <c r="BLI1074" s="5"/>
      <c r="BLJ1074" s="5"/>
      <c r="BLK1074" s="5"/>
      <c r="BLL1074" s="5"/>
      <c r="BLM1074" s="5"/>
      <c r="BLN1074" s="5"/>
      <c r="BLO1074" s="5"/>
      <c r="BLP1074" s="5"/>
      <c r="BLQ1074" s="5"/>
      <c r="BLR1074" s="5"/>
      <c r="BLS1074" s="5"/>
      <c r="BLT1074" s="5"/>
      <c r="BLU1074" s="5"/>
      <c r="BLV1074" s="5"/>
      <c r="BLW1074" s="5"/>
      <c r="BLX1074" s="5"/>
      <c r="BLY1074" s="5"/>
      <c r="BLZ1074" s="5"/>
      <c r="BMA1074" s="5"/>
      <c r="BMB1074" s="5"/>
      <c r="BMC1074" s="5"/>
      <c r="BMD1074" s="5"/>
      <c r="BME1074" s="5"/>
      <c r="BMF1074" s="5"/>
      <c r="BMG1074" s="5"/>
      <c r="BMH1074" s="5"/>
      <c r="BMI1074" s="5"/>
      <c r="BMJ1074" s="5"/>
      <c r="BMK1074" s="5"/>
      <c r="BML1074" s="5"/>
      <c r="BMM1074" s="5"/>
      <c r="BMN1074" s="5"/>
      <c r="BMO1074" s="5"/>
      <c r="BMP1074" s="5"/>
      <c r="BMQ1074" s="5"/>
      <c r="BMR1074" s="5"/>
      <c r="BMS1074" s="5"/>
      <c r="BMT1074" s="5"/>
      <c r="BMU1074" s="5"/>
      <c r="BMV1074" s="5"/>
      <c r="BMW1074" s="5"/>
      <c r="BMX1074" s="5"/>
      <c r="BMY1074" s="5"/>
      <c r="BMZ1074" s="5"/>
      <c r="BNA1074" s="5"/>
      <c r="BNB1074" s="5"/>
      <c r="BNC1074" s="5"/>
      <c r="BND1074" s="5"/>
      <c r="BNE1074" s="5"/>
      <c r="BNF1074" s="5"/>
      <c r="BNG1074" s="5"/>
      <c r="BNH1074" s="5"/>
      <c r="BNI1074" s="5"/>
      <c r="BNJ1074" s="5"/>
      <c r="BNK1074" s="5"/>
      <c r="BNL1074" s="5"/>
      <c r="BNM1074" s="5"/>
      <c r="BNN1074" s="5"/>
      <c r="BNO1074" s="5"/>
      <c r="BNP1074" s="5"/>
      <c r="BNQ1074" s="5"/>
      <c r="BNR1074" s="5"/>
      <c r="BNS1074" s="5"/>
      <c r="BNT1074" s="5"/>
      <c r="BNU1074" s="5"/>
      <c r="BNV1074" s="5"/>
      <c r="BNW1074" s="5"/>
      <c r="BNX1074" s="5"/>
      <c r="BNY1074" s="5"/>
      <c r="BNZ1074" s="5"/>
      <c r="BOA1074" s="5"/>
      <c r="BOB1074" s="5"/>
      <c r="BOC1074" s="5"/>
      <c r="BOD1074" s="5"/>
      <c r="BOE1074" s="5"/>
      <c r="BOF1074" s="5"/>
      <c r="BOG1074" s="5"/>
      <c r="BOH1074" s="5"/>
      <c r="BOI1074" s="5"/>
      <c r="BOJ1074" s="5"/>
      <c r="BOK1074" s="5"/>
      <c r="BOL1074" s="5"/>
      <c r="BOM1074" s="5"/>
      <c r="BON1074" s="5"/>
      <c r="BOO1074" s="5"/>
      <c r="BOP1074" s="5"/>
      <c r="BOQ1074" s="5"/>
      <c r="BOR1074" s="5"/>
      <c r="BOS1074" s="5"/>
      <c r="BOT1074" s="5"/>
      <c r="BOU1074" s="5"/>
      <c r="BOV1074" s="5"/>
      <c r="BOW1074" s="5"/>
      <c r="BOX1074" s="5"/>
      <c r="BOY1074" s="5"/>
      <c r="BOZ1074" s="5"/>
      <c r="BPA1074" s="5"/>
      <c r="BPB1074" s="5"/>
      <c r="BPC1074" s="5"/>
      <c r="BPD1074" s="5"/>
      <c r="BPE1074" s="5"/>
      <c r="BPF1074" s="5"/>
      <c r="BPG1074" s="5"/>
      <c r="BPH1074" s="5"/>
      <c r="BPI1074" s="5"/>
      <c r="BPJ1074" s="5"/>
      <c r="BPK1074" s="5"/>
      <c r="BPL1074" s="5"/>
      <c r="BPM1074" s="5"/>
      <c r="BPN1074" s="5"/>
      <c r="BPO1074" s="5"/>
      <c r="BPP1074" s="5"/>
      <c r="BPQ1074" s="5"/>
      <c r="BPR1074" s="5"/>
      <c r="BPS1074" s="5"/>
      <c r="BPT1074" s="5"/>
      <c r="BPU1074" s="5"/>
      <c r="BPV1074" s="5"/>
      <c r="BPW1074" s="5"/>
      <c r="BPX1074" s="5"/>
      <c r="BPY1074" s="5"/>
      <c r="BPZ1074" s="5"/>
      <c r="BQA1074" s="5"/>
      <c r="BQB1074" s="5"/>
      <c r="BQC1074" s="5"/>
      <c r="BQD1074" s="5"/>
      <c r="BQE1074" s="5"/>
      <c r="BQF1074" s="5"/>
      <c r="BQG1074" s="5"/>
      <c r="BQH1074" s="5"/>
      <c r="BQI1074" s="5"/>
      <c r="BQJ1074" s="5"/>
      <c r="BQK1074" s="5"/>
      <c r="BQL1074" s="5"/>
      <c r="BQM1074" s="5"/>
      <c r="BQN1074" s="5"/>
      <c r="BQO1074" s="5"/>
      <c r="BQP1074" s="5"/>
      <c r="BQQ1074" s="5"/>
      <c r="BQR1074" s="5"/>
      <c r="BQS1074" s="5"/>
      <c r="BQT1074" s="5"/>
      <c r="BQU1074" s="5"/>
      <c r="BQV1074" s="5"/>
      <c r="BQW1074" s="5"/>
      <c r="BQX1074" s="5"/>
      <c r="BQY1074" s="5"/>
      <c r="BQZ1074" s="5"/>
      <c r="BRA1074" s="5"/>
      <c r="BRB1074" s="5"/>
      <c r="BRC1074" s="5"/>
      <c r="BRD1074" s="5"/>
      <c r="BRE1074" s="5"/>
      <c r="BRF1074" s="5"/>
      <c r="BRG1074" s="5"/>
      <c r="BRH1074" s="5"/>
      <c r="BRI1074" s="5"/>
      <c r="BRJ1074" s="5"/>
      <c r="BRK1074" s="5"/>
      <c r="BRL1074" s="5"/>
      <c r="BRM1074" s="5"/>
      <c r="BRN1074" s="5"/>
      <c r="BRO1074" s="5"/>
      <c r="BRP1074" s="5"/>
      <c r="BRQ1074" s="5"/>
      <c r="BRR1074" s="5"/>
      <c r="BRS1074" s="5"/>
      <c r="BRT1074" s="5"/>
      <c r="BRU1074" s="5"/>
      <c r="BRV1074" s="5"/>
      <c r="BRW1074" s="5"/>
      <c r="BRX1074" s="5"/>
      <c r="BRY1074" s="5"/>
      <c r="BRZ1074" s="5"/>
      <c r="BSA1074" s="5"/>
      <c r="BSB1074" s="5"/>
      <c r="BSC1074" s="5"/>
      <c r="BSD1074" s="5"/>
      <c r="BSE1074" s="5"/>
      <c r="BSF1074" s="5"/>
      <c r="BSG1074" s="5"/>
      <c r="BSH1074" s="5"/>
      <c r="BSI1074" s="5"/>
      <c r="BSJ1074" s="5"/>
      <c r="BSK1074" s="5"/>
      <c r="BSL1074" s="5"/>
      <c r="BSM1074" s="5"/>
      <c r="BSN1074" s="5"/>
      <c r="BSO1074" s="5"/>
      <c r="BSP1074" s="5"/>
      <c r="BSQ1074" s="5"/>
      <c r="BSR1074" s="5"/>
      <c r="BSS1074" s="5"/>
      <c r="BST1074" s="5"/>
      <c r="BSU1074" s="5"/>
      <c r="BSV1074" s="5"/>
      <c r="BSW1074" s="5"/>
      <c r="BSX1074" s="5"/>
      <c r="BSY1074" s="5"/>
      <c r="BSZ1074" s="5"/>
      <c r="BTA1074" s="5"/>
      <c r="BTB1074" s="5"/>
      <c r="BTC1074" s="5"/>
      <c r="BTD1074" s="5"/>
      <c r="BTE1074" s="5"/>
      <c r="BTF1074" s="5"/>
      <c r="BTG1074" s="5"/>
      <c r="BTH1074" s="5"/>
      <c r="BTI1074" s="5"/>
      <c r="BTJ1074" s="5"/>
      <c r="BTK1074" s="5"/>
      <c r="BTL1074" s="5"/>
      <c r="BTM1074" s="5"/>
      <c r="BTN1074" s="5"/>
      <c r="BTO1074" s="5"/>
      <c r="BTP1074" s="5"/>
      <c r="BTQ1074" s="5"/>
      <c r="BTR1074" s="5"/>
      <c r="BTS1074" s="5"/>
      <c r="BTT1074" s="5"/>
      <c r="BTU1074" s="5"/>
      <c r="BTV1074" s="5"/>
      <c r="BTW1074" s="5"/>
      <c r="BTX1074" s="5"/>
      <c r="BTY1074" s="5"/>
      <c r="BTZ1074" s="5"/>
      <c r="BUA1074" s="5"/>
      <c r="BUB1074" s="5"/>
      <c r="BUC1074" s="5"/>
      <c r="BUD1074" s="5"/>
      <c r="BUE1074" s="5"/>
      <c r="BUF1074" s="5"/>
      <c r="BUG1074" s="5"/>
      <c r="BUH1074" s="5"/>
      <c r="BUI1074" s="5"/>
      <c r="BUJ1074" s="5"/>
      <c r="BUK1074" s="5"/>
      <c r="BUL1074" s="5"/>
      <c r="BUM1074" s="5"/>
      <c r="BUN1074" s="5"/>
      <c r="BUO1074" s="5"/>
      <c r="BUP1074" s="5"/>
      <c r="BUQ1074" s="5"/>
      <c r="BUR1074" s="5"/>
      <c r="BUS1074" s="5"/>
      <c r="BUT1074" s="5"/>
      <c r="BUU1074" s="5"/>
      <c r="BUV1074" s="5"/>
      <c r="BUW1074" s="5"/>
      <c r="BUX1074" s="5"/>
      <c r="BUY1074" s="5"/>
      <c r="BUZ1074" s="5"/>
      <c r="BVA1074" s="5"/>
      <c r="BVB1074" s="5"/>
      <c r="BVC1074" s="5"/>
      <c r="BVD1074" s="5"/>
      <c r="BVE1074" s="5"/>
      <c r="BVF1074" s="5"/>
      <c r="BVG1074" s="5"/>
      <c r="BVH1074" s="5"/>
      <c r="BVI1074" s="5"/>
      <c r="BVJ1074" s="5"/>
      <c r="BVK1074" s="5"/>
      <c r="BVL1074" s="5"/>
      <c r="BVM1074" s="5"/>
      <c r="BVN1074" s="5"/>
      <c r="BVO1074" s="5"/>
      <c r="BVP1074" s="5"/>
      <c r="BVQ1074" s="5"/>
      <c r="BVR1074" s="5"/>
      <c r="BVS1074" s="5"/>
      <c r="BVT1074" s="5"/>
      <c r="BVU1074" s="5"/>
      <c r="BVV1074" s="5"/>
      <c r="BVW1074" s="5"/>
      <c r="BVX1074" s="5"/>
      <c r="BVY1074" s="5"/>
      <c r="BVZ1074" s="5"/>
      <c r="BWA1074" s="5"/>
      <c r="BWB1074" s="5"/>
      <c r="BWC1074" s="5"/>
      <c r="BWD1074" s="5"/>
      <c r="BWE1074" s="5"/>
      <c r="BWF1074" s="5"/>
      <c r="BWG1074" s="5"/>
      <c r="BWH1074" s="5"/>
      <c r="BWI1074" s="5"/>
      <c r="BWJ1074" s="5"/>
      <c r="BWK1074" s="5"/>
      <c r="BWL1074" s="5"/>
      <c r="BWM1074" s="5"/>
      <c r="BWN1074" s="5"/>
      <c r="BWO1074" s="5"/>
      <c r="BWP1074" s="5"/>
      <c r="BWQ1074" s="5"/>
      <c r="BWR1074" s="5"/>
      <c r="BWS1074" s="5"/>
      <c r="BWT1074" s="5"/>
      <c r="BWU1074" s="5"/>
      <c r="BWV1074" s="5"/>
      <c r="BWW1074" s="5"/>
      <c r="BWX1074" s="5"/>
      <c r="BWY1074" s="5"/>
      <c r="BWZ1074" s="5"/>
      <c r="BXA1074" s="5"/>
      <c r="BXB1074" s="5"/>
      <c r="BXC1074" s="5"/>
      <c r="BXD1074" s="5"/>
      <c r="BXE1074" s="5"/>
      <c r="BXF1074" s="5"/>
      <c r="BXG1074" s="5"/>
      <c r="BXH1074" s="5"/>
      <c r="BXI1074" s="5"/>
      <c r="BXJ1074" s="5"/>
      <c r="BXK1074" s="5"/>
      <c r="BXL1074" s="5"/>
      <c r="BXM1074" s="5"/>
      <c r="BXN1074" s="5"/>
      <c r="BXO1074" s="5"/>
      <c r="BXP1074" s="5"/>
      <c r="BXQ1074" s="5"/>
      <c r="BXR1074" s="5"/>
      <c r="BXS1074" s="5"/>
      <c r="BXT1074" s="5"/>
      <c r="BXU1074" s="5"/>
      <c r="BXV1074" s="5"/>
      <c r="BXW1074" s="5"/>
      <c r="BXX1074" s="5"/>
      <c r="BXY1074" s="5"/>
      <c r="BXZ1074" s="5"/>
      <c r="BYA1074" s="5"/>
      <c r="BYB1074" s="5"/>
      <c r="BYC1074" s="5"/>
      <c r="BYD1074" s="5"/>
      <c r="BYE1074" s="5"/>
      <c r="BYF1074" s="5"/>
      <c r="BYG1074" s="5"/>
      <c r="BYH1074" s="5"/>
      <c r="BYI1074" s="5"/>
      <c r="BYJ1074" s="5"/>
      <c r="BYK1074" s="5"/>
      <c r="BYL1074" s="5"/>
      <c r="BYM1074" s="5"/>
      <c r="BYN1074" s="5"/>
      <c r="BYO1074" s="5"/>
      <c r="BYP1074" s="5"/>
      <c r="BYQ1074" s="5"/>
      <c r="BYR1074" s="5"/>
      <c r="BYS1074" s="5"/>
      <c r="BYT1074" s="5"/>
      <c r="BYU1074" s="5"/>
      <c r="BYV1074" s="5"/>
      <c r="BYW1074" s="5"/>
      <c r="BYX1074" s="5"/>
      <c r="BYY1074" s="5"/>
      <c r="BYZ1074" s="5"/>
      <c r="BZA1074" s="5"/>
      <c r="BZB1074" s="5"/>
      <c r="BZC1074" s="5"/>
      <c r="BZD1074" s="5"/>
      <c r="BZE1074" s="5"/>
      <c r="BZF1074" s="5"/>
      <c r="BZG1074" s="5"/>
      <c r="BZH1074" s="5"/>
      <c r="BZI1074" s="5"/>
      <c r="BZJ1074" s="5"/>
      <c r="BZK1074" s="5"/>
      <c r="BZL1074" s="5"/>
      <c r="BZM1074" s="5"/>
      <c r="BZN1074" s="5"/>
      <c r="BZO1074" s="5"/>
      <c r="BZP1074" s="5"/>
      <c r="BZQ1074" s="5"/>
      <c r="BZR1074" s="5"/>
      <c r="BZS1074" s="5"/>
      <c r="BZT1074" s="5"/>
      <c r="BZU1074" s="5"/>
      <c r="BZV1074" s="5"/>
      <c r="BZW1074" s="5"/>
      <c r="BZX1074" s="5"/>
      <c r="BZY1074" s="5"/>
      <c r="BZZ1074" s="5"/>
      <c r="CAA1074" s="5"/>
      <c r="CAB1074" s="5"/>
      <c r="CAC1074" s="5"/>
      <c r="CAD1074" s="5"/>
      <c r="CAE1074" s="5"/>
      <c r="CAF1074" s="5"/>
      <c r="CAG1074" s="5"/>
      <c r="CAH1074" s="5"/>
      <c r="CAI1074" s="5"/>
      <c r="CAJ1074" s="5"/>
      <c r="CAK1074" s="5"/>
      <c r="CAL1074" s="5"/>
      <c r="CAM1074" s="5"/>
      <c r="CAN1074" s="5"/>
      <c r="CAO1074" s="5"/>
      <c r="CAP1074" s="5"/>
      <c r="CAQ1074" s="5"/>
      <c r="CAR1074" s="5"/>
      <c r="CAS1074" s="5"/>
      <c r="CAT1074" s="5"/>
      <c r="CAU1074" s="5"/>
      <c r="CAV1074" s="5"/>
      <c r="CAW1074" s="5"/>
      <c r="CAX1074" s="5"/>
      <c r="CAY1074" s="5"/>
      <c r="CAZ1074" s="5"/>
      <c r="CBA1074" s="5"/>
      <c r="CBB1074" s="5"/>
      <c r="CBC1074" s="5"/>
      <c r="CBD1074" s="5"/>
      <c r="CBE1074" s="5"/>
      <c r="CBF1074" s="5"/>
      <c r="CBG1074" s="5"/>
      <c r="CBH1074" s="5"/>
      <c r="CBI1074" s="5"/>
      <c r="CBJ1074" s="5"/>
      <c r="CBK1074" s="5"/>
      <c r="CBL1074" s="5"/>
      <c r="CBM1074" s="5"/>
      <c r="CBN1074" s="5"/>
      <c r="CBO1074" s="5"/>
      <c r="CBP1074" s="5"/>
      <c r="CBQ1074" s="5"/>
      <c r="CBR1074" s="5"/>
      <c r="CBS1074" s="5"/>
      <c r="CBT1074" s="5"/>
      <c r="CBU1074" s="5"/>
      <c r="CBV1074" s="5"/>
      <c r="CBW1074" s="5"/>
      <c r="CBX1074" s="5"/>
      <c r="CBY1074" s="5"/>
      <c r="CBZ1074" s="5"/>
      <c r="CCA1074" s="5"/>
      <c r="CCB1074" s="5"/>
      <c r="CCC1074" s="5"/>
      <c r="CCD1074" s="5"/>
      <c r="CCE1074" s="5"/>
      <c r="CCF1074" s="5"/>
      <c r="CCG1074" s="5"/>
      <c r="CCH1074" s="5"/>
      <c r="CCI1074" s="5"/>
      <c r="CCJ1074" s="5"/>
      <c r="CCK1074" s="5"/>
      <c r="CCL1074" s="5"/>
      <c r="CCM1074" s="5"/>
      <c r="CCN1074" s="5"/>
      <c r="CCO1074" s="5"/>
      <c r="CCP1074" s="5"/>
      <c r="CCQ1074" s="5"/>
      <c r="CCR1074" s="5"/>
      <c r="CCS1074" s="5"/>
      <c r="CCT1074" s="5"/>
      <c r="CCU1074" s="5"/>
      <c r="CCV1074" s="5"/>
      <c r="CCW1074" s="5"/>
      <c r="CCX1074" s="5"/>
      <c r="CCY1074" s="5"/>
      <c r="CCZ1074" s="5"/>
      <c r="CDA1074" s="5"/>
      <c r="CDB1074" s="5"/>
      <c r="CDC1074" s="5"/>
      <c r="CDD1074" s="5"/>
      <c r="CDE1074" s="5"/>
      <c r="CDF1074" s="5"/>
      <c r="CDG1074" s="5"/>
      <c r="CDH1074" s="5"/>
      <c r="CDI1074" s="5"/>
      <c r="CDJ1074" s="5"/>
      <c r="CDK1074" s="5"/>
      <c r="CDL1074" s="5"/>
      <c r="CDM1074" s="5"/>
      <c r="CDN1074" s="5"/>
      <c r="CDO1074" s="5"/>
      <c r="CDP1074" s="5"/>
      <c r="CDQ1074" s="5"/>
      <c r="CDR1074" s="5"/>
      <c r="CDS1074" s="5"/>
      <c r="CDT1074" s="5"/>
      <c r="CDU1074" s="5"/>
      <c r="CDV1074" s="5"/>
      <c r="CDW1074" s="5"/>
      <c r="CDX1074" s="5"/>
      <c r="CDY1074" s="5"/>
      <c r="CDZ1074" s="5"/>
      <c r="CEA1074" s="5"/>
      <c r="CEB1074" s="5"/>
      <c r="CEC1074" s="5"/>
      <c r="CED1074" s="5"/>
      <c r="CEE1074" s="5"/>
      <c r="CEF1074" s="5"/>
      <c r="CEG1074" s="5"/>
      <c r="CEH1074" s="5"/>
      <c r="CEI1074" s="5"/>
      <c r="CEJ1074" s="5"/>
      <c r="CEK1074" s="5"/>
      <c r="CEL1074" s="5"/>
      <c r="CEM1074" s="5"/>
      <c r="CEN1074" s="5"/>
      <c r="CEO1074" s="5"/>
      <c r="CEP1074" s="5"/>
      <c r="CEQ1074" s="5"/>
      <c r="CER1074" s="5"/>
      <c r="CES1074" s="5"/>
      <c r="CET1074" s="5"/>
      <c r="CEU1074" s="5"/>
      <c r="CEV1074" s="5"/>
      <c r="CEW1074" s="5"/>
      <c r="CEX1074" s="5"/>
      <c r="CEY1074" s="5"/>
      <c r="CEZ1074" s="5"/>
      <c r="CFA1074" s="5"/>
      <c r="CFB1074" s="5"/>
      <c r="CFC1074" s="5"/>
      <c r="CFD1074" s="5"/>
      <c r="CFE1074" s="5"/>
      <c r="CFF1074" s="5"/>
      <c r="CFG1074" s="5"/>
      <c r="CFH1074" s="5"/>
      <c r="CFI1074" s="5"/>
      <c r="CFJ1074" s="5"/>
      <c r="CFK1074" s="5"/>
      <c r="CFL1074" s="5"/>
      <c r="CFM1074" s="5"/>
      <c r="CFN1074" s="5"/>
      <c r="CFO1074" s="5"/>
      <c r="CFP1074" s="5"/>
      <c r="CFQ1074" s="5"/>
      <c r="CFR1074" s="5"/>
      <c r="CFS1074" s="5"/>
      <c r="CFT1074" s="5"/>
      <c r="CFU1074" s="5"/>
      <c r="CFV1074" s="5"/>
      <c r="CFW1074" s="5"/>
      <c r="CFX1074" s="5"/>
      <c r="CFY1074" s="5"/>
      <c r="CFZ1074" s="5"/>
      <c r="CGA1074" s="5"/>
      <c r="CGB1074" s="5"/>
      <c r="CGC1074" s="5"/>
      <c r="CGD1074" s="5"/>
      <c r="CGE1074" s="5"/>
      <c r="CGF1074" s="5"/>
      <c r="CGG1074" s="5"/>
      <c r="CGH1074" s="5"/>
      <c r="CGI1074" s="5"/>
      <c r="CGJ1074" s="5"/>
      <c r="CGK1074" s="5"/>
      <c r="CGL1074" s="5"/>
      <c r="CGM1074" s="5"/>
      <c r="CGN1074" s="5"/>
      <c r="CGO1074" s="5"/>
      <c r="CGP1074" s="5"/>
      <c r="CGQ1074" s="5"/>
      <c r="CGR1074" s="5"/>
      <c r="CGS1074" s="5"/>
      <c r="CGT1074" s="5"/>
      <c r="CGU1074" s="5"/>
      <c r="CGV1074" s="5"/>
      <c r="CGW1074" s="5"/>
      <c r="CGX1074" s="5"/>
      <c r="CGY1074" s="5"/>
      <c r="CGZ1074" s="5"/>
      <c r="CHA1074" s="5"/>
      <c r="CHB1074" s="5"/>
      <c r="CHC1074" s="5"/>
      <c r="CHD1074" s="5"/>
      <c r="CHE1074" s="5"/>
      <c r="CHF1074" s="5"/>
      <c r="CHG1074" s="5"/>
      <c r="CHH1074" s="5"/>
      <c r="CHI1074" s="5"/>
      <c r="CHJ1074" s="5"/>
      <c r="CHK1074" s="5"/>
      <c r="CHL1074" s="5"/>
      <c r="CHM1074" s="5"/>
      <c r="CHN1074" s="5"/>
      <c r="CHO1074" s="5"/>
      <c r="CHP1074" s="5"/>
      <c r="CHQ1074" s="5"/>
      <c r="CHR1074" s="5"/>
      <c r="CHS1074" s="5"/>
      <c r="CHT1074" s="5"/>
      <c r="CHU1074" s="5"/>
      <c r="CHV1074" s="5"/>
      <c r="CHW1074" s="5"/>
      <c r="CHX1074" s="5"/>
      <c r="CHY1074" s="5"/>
      <c r="CHZ1074" s="5"/>
      <c r="CIA1074" s="5"/>
      <c r="CIB1074" s="5"/>
      <c r="CIC1074" s="5"/>
      <c r="CID1074" s="5"/>
      <c r="CIE1074" s="5"/>
      <c r="CIF1074" s="5"/>
      <c r="CIG1074" s="5"/>
      <c r="CIH1074" s="5"/>
      <c r="CII1074" s="5"/>
      <c r="CIJ1074" s="5"/>
      <c r="CIK1074" s="5"/>
      <c r="CIL1074" s="5"/>
      <c r="CIM1074" s="5"/>
      <c r="CIN1074" s="5"/>
      <c r="CIO1074" s="5"/>
      <c r="CIP1074" s="5"/>
      <c r="CIQ1074" s="5"/>
      <c r="CIR1074" s="5"/>
      <c r="CIS1074" s="5"/>
      <c r="CIT1074" s="5"/>
      <c r="CIU1074" s="5"/>
      <c r="CIV1074" s="5"/>
      <c r="CIW1074" s="5"/>
      <c r="CIX1074" s="5"/>
      <c r="CIY1074" s="5"/>
      <c r="CIZ1074" s="5"/>
      <c r="CJA1074" s="5"/>
      <c r="CJB1074" s="5"/>
      <c r="CJC1074" s="5"/>
      <c r="CJD1074" s="5"/>
      <c r="CJE1074" s="5"/>
      <c r="CJF1074" s="5"/>
      <c r="CJG1074" s="5"/>
      <c r="CJH1074" s="5"/>
      <c r="CJI1074" s="5"/>
      <c r="CJJ1074" s="5"/>
      <c r="CJK1074" s="5"/>
      <c r="CJL1074" s="5"/>
      <c r="CJM1074" s="5"/>
      <c r="CJN1074" s="5"/>
      <c r="CJO1074" s="5"/>
      <c r="CJP1074" s="5"/>
      <c r="CJQ1074" s="5"/>
      <c r="CJR1074" s="5"/>
      <c r="CJS1074" s="5"/>
      <c r="CJT1074" s="5"/>
      <c r="CJU1074" s="5"/>
      <c r="CJV1074" s="5"/>
      <c r="CJW1074" s="5"/>
      <c r="CJX1074" s="5"/>
      <c r="CJY1074" s="5"/>
      <c r="CJZ1074" s="5"/>
      <c r="CKA1074" s="5"/>
      <c r="CKB1074" s="5"/>
      <c r="CKC1074" s="5"/>
      <c r="CKD1074" s="5"/>
      <c r="CKE1074" s="5"/>
      <c r="CKF1074" s="5"/>
      <c r="CKG1074" s="5"/>
      <c r="CKH1074" s="5"/>
      <c r="CKI1074" s="5"/>
      <c r="CKJ1074" s="5"/>
      <c r="CKK1074" s="5"/>
      <c r="CKL1074" s="5"/>
      <c r="CKM1074" s="5"/>
      <c r="CKN1074" s="5"/>
      <c r="CKO1074" s="5"/>
      <c r="CKP1074" s="5"/>
      <c r="CKQ1074" s="5"/>
      <c r="CKR1074" s="5"/>
      <c r="CKS1074" s="5"/>
      <c r="CKT1074" s="5"/>
      <c r="CKU1074" s="5"/>
      <c r="CKV1074" s="5"/>
      <c r="CKW1074" s="5"/>
      <c r="CKX1074" s="5"/>
      <c r="CKY1074" s="5"/>
      <c r="CKZ1074" s="5"/>
      <c r="CLA1074" s="5"/>
      <c r="CLB1074" s="5"/>
      <c r="CLC1074" s="5"/>
      <c r="CLD1074" s="5"/>
      <c r="CLE1074" s="5"/>
      <c r="CLF1074" s="5"/>
      <c r="CLG1074" s="5"/>
      <c r="CLH1074" s="5"/>
      <c r="CLI1074" s="5"/>
      <c r="CLJ1074" s="5"/>
      <c r="CLK1074" s="5"/>
      <c r="CLL1074" s="5"/>
      <c r="CLM1074" s="5"/>
      <c r="CLN1074" s="5"/>
      <c r="CLO1074" s="5"/>
      <c r="CLP1074" s="5"/>
      <c r="CLQ1074" s="5"/>
      <c r="CLR1074" s="5"/>
      <c r="CLS1074" s="5"/>
      <c r="CLT1074" s="5"/>
      <c r="CLU1074" s="5"/>
      <c r="CLV1074" s="5"/>
      <c r="CLW1074" s="5"/>
      <c r="CLX1074" s="5"/>
      <c r="CLY1074" s="5"/>
      <c r="CLZ1074" s="5"/>
      <c r="CMA1074" s="5"/>
      <c r="CMB1074" s="5"/>
      <c r="CMC1074" s="5"/>
      <c r="CMD1074" s="5"/>
      <c r="CME1074" s="5"/>
      <c r="CMF1074" s="5"/>
      <c r="CMG1074" s="5"/>
      <c r="CMH1074" s="5"/>
      <c r="CMI1074" s="5"/>
      <c r="CMJ1074" s="5"/>
      <c r="CMK1074" s="5"/>
      <c r="CML1074" s="5"/>
      <c r="CMM1074" s="5"/>
      <c r="CMN1074" s="5"/>
      <c r="CMO1074" s="5"/>
      <c r="CMP1074" s="5"/>
      <c r="CMQ1074" s="5"/>
      <c r="CMR1074" s="5"/>
      <c r="CMS1074" s="5"/>
      <c r="CMT1074" s="5"/>
      <c r="CMU1074" s="5"/>
      <c r="CMV1074" s="5"/>
      <c r="CMW1074" s="5"/>
      <c r="CMX1074" s="5"/>
      <c r="CMY1074" s="5"/>
      <c r="CMZ1074" s="5"/>
      <c r="CNA1074" s="5"/>
      <c r="CNB1074" s="5"/>
      <c r="CNC1074" s="5"/>
      <c r="CND1074" s="5"/>
      <c r="CNE1074" s="5"/>
      <c r="CNF1074" s="5"/>
      <c r="CNG1074" s="5"/>
      <c r="CNH1074" s="5"/>
      <c r="CNI1074" s="5"/>
      <c r="CNJ1074" s="5"/>
      <c r="CNK1074" s="5"/>
      <c r="CNL1074" s="5"/>
      <c r="CNM1074" s="5"/>
      <c r="CNN1074" s="5"/>
      <c r="CNO1074" s="5"/>
      <c r="CNP1074" s="5"/>
      <c r="CNQ1074" s="5"/>
      <c r="CNR1074" s="5"/>
      <c r="CNS1074" s="5"/>
      <c r="CNT1074" s="5"/>
      <c r="CNU1074" s="5"/>
      <c r="CNV1074" s="5"/>
      <c r="CNW1074" s="5"/>
      <c r="CNX1074" s="5"/>
      <c r="CNY1074" s="5"/>
      <c r="CNZ1074" s="5"/>
      <c r="COA1074" s="5"/>
      <c r="COB1074" s="5"/>
      <c r="COC1074" s="5"/>
      <c r="COD1074" s="5"/>
      <c r="COE1074" s="5"/>
      <c r="COF1074" s="5"/>
      <c r="COG1074" s="5"/>
      <c r="COH1074" s="5"/>
      <c r="COI1074" s="5"/>
      <c r="COJ1074" s="5"/>
      <c r="COK1074" s="5"/>
      <c r="COL1074" s="5"/>
      <c r="COM1074" s="5"/>
      <c r="CON1074" s="5"/>
      <c r="COO1074" s="5"/>
      <c r="COP1074" s="5"/>
      <c r="COQ1074" s="5"/>
      <c r="COR1074" s="5"/>
      <c r="COS1074" s="5"/>
      <c r="COT1074" s="5"/>
      <c r="COU1074" s="5"/>
      <c r="COV1074" s="5"/>
      <c r="COW1074" s="5"/>
      <c r="COX1074" s="5"/>
      <c r="COY1074" s="5"/>
      <c r="COZ1074" s="5"/>
      <c r="CPA1074" s="5"/>
      <c r="CPB1074" s="5"/>
      <c r="CPC1074" s="5"/>
      <c r="CPD1074" s="5"/>
      <c r="CPE1074" s="5"/>
      <c r="CPF1074" s="5"/>
      <c r="CPG1074" s="5"/>
      <c r="CPH1074" s="5"/>
      <c r="CPI1074" s="5"/>
      <c r="CPJ1074" s="5"/>
      <c r="CPK1074" s="5"/>
      <c r="CPL1074" s="5"/>
      <c r="CPM1074" s="5"/>
      <c r="CPN1074" s="5"/>
      <c r="CPO1074" s="5"/>
      <c r="CPP1074" s="5"/>
      <c r="CPQ1074" s="5"/>
      <c r="CPR1074" s="5"/>
      <c r="CPS1074" s="5"/>
      <c r="CPT1074" s="5"/>
      <c r="CPU1074" s="5"/>
      <c r="CPV1074" s="5"/>
      <c r="CPW1074" s="5"/>
      <c r="CPX1074" s="5"/>
      <c r="CPY1074" s="5"/>
      <c r="CPZ1074" s="5"/>
      <c r="CQA1074" s="5"/>
      <c r="CQB1074" s="5"/>
      <c r="CQC1074" s="5"/>
      <c r="CQD1074" s="5"/>
      <c r="CQE1074" s="5"/>
      <c r="CQF1074" s="5"/>
      <c r="CQG1074" s="5"/>
      <c r="CQH1074" s="5"/>
      <c r="CQI1074" s="5"/>
      <c r="CQJ1074" s="5"/>
      <c r="CQK1074" s="5"/>
      <c r="CQL1074" s="5"/>
      <c r="CQM1074" s="5"/>
      <c r="CQN1074" s="5"/>
      <c r="CQO1074" s="5"/>
      <c r="CQP1074" s="5"/>
      <c r="CQQ1074" s="5"/>
      <c r="CQR1074" s="5"/>
      <c r="CQS1074" s="5"/>
      <c r="CQT1074" s="5"/>
      <c r="CQU1074" s="5"/>
      <c r="CQV1074" s="5"/>
      <c r="CQW1074" s="5"/>
      <c r="CQX1074" s="5"/>
      <c r="CQY1074" s="5"/>
      <c r="CQZ1074" s="5"/>
      <c r="CRA1074" s="5"/>
      <c r="CRB1074" s="5"/>
      <c r="CRC1074" s="5"/>
      <c r="CRD1074" s="5"/>
      <c r="CRE1074" s="5"/>
      <c r="CRF1074" s="5"/>
      <c r="CRG1074" s="5"/>
      <c r="CRH1074" s="5"/>
      <c r="CRI1074" s="5"/>
      <c r="CRJ1074" s="5"/>
      <c r="CRK1074" s="5"/>
      <c r="CRL1074" s="5"/>
      <c r="CRM1074" s="5"/>
      <c r="CRN1074" s="5"/>
      <c r="CRO1074" s="5"/>
      <c r="CRP1074" s="5"/>
      <c r="CRQ1074" s="5"/>
      <c r="CRR1074" s="5"/>
      <c r="CRS1074" s="5"/>
      <c r="CRT1074" s="5"/>
      <c r="CRU1074" s="5"/>
      <c r="CRV1074" s="5"/>
      <c r="CRW1074" s="5"/>
      <c r="CRX1074" s="5"/>
      <c r="CRY1074" s="5"/>
      <c r="CRZ1074" s="5"/>
      <c r="CSA1074" s="5"/>
      <c r="CSB1074" s="5"/>
      <c r="CSC1074" s="5"/>
      <c r="CSD1074" s="5"/>
      <c r="CSE1074" s="5"/>
      <c r="CSF1074" s="5"/>
      <c r="CSG1074" s="5"/>
      <c r="CSH1074" s="5"/>
      <c r="CSI1074" s="5"/>
      <c r="CSJ1074" s="5"/>
      <c r="CSK1074" s="5"/>
      <c r="CSL1074" s="5"/>
      <c r="CSM1074" s="5"/>
      <c r="CSN1074" s="5"/>
      <c r="CSO1074" s="5"/>
      <c r="CSP1074" s="5"/>
      <c r="CSQ1074" s="5"/>
      <c r="CSR1074" s="5"/>
      <c r="CSS1074" s="5"/>
      <c r="CST1074" s="5"/>
      <c r="CSU1074" s="5"/>
      <c r="CSV1074" s="5"/>
      <c r="CSW1074" s="5"/>
      <c r="CSX1074" s="5"/>
      <c r="CSY1074" s="5"/>
      <c r="CSZ1074" s="5"/>
      <c r="CTA1074" s="5"/>
      <c r="CTB1074" s="5"/>
      <c r="CTC1074" s="5"/>
      <c r="CTD1074" s="5"/>
      <c r="CTE1074" s="5"/>
      <c r="CTF1074" s="5"/>
      <c r="CTG1074" s="5"/>
      <c r="CTH1074" s="5"/>
      <c r="CTI1074" s="5"/>
      <c r="CTJ1074" s="5"/>
      <c r="CTK1074" s="5"/>
      <c r="CTL1074" s="5"/>
      <c r="CTM1074" s="5"/>
      <c r="CTN1074" s="5"/>
      <c r="CTO1074" s="5"/>
      <c r="CTP1074" s="5"/>
      <c r="CTQ1074" s="5"/>
      <c r="CTR1074" s="5"/>
      <c r="CTS1074" s="5"/>
      <c r="CTT1074" s="5"/>
      <c r="CTU1074" s="5"/>
      <c r="CTV1074" s="5"/>
      <c r="CTW1074" s="5"/>
      <c r="CTX1074" s="5"/>
      <c r="CTY1074" s="5"/>
      <c r="CTZ1074" s="5"/>
      <c r="CUA1074" s="5"/>
      <c r="CUB1074" s="5"/>
      <c r="CUC1074" s="5"/>
      <c r="CUD1074" s="5"/>
      <c r="CUE1074" s="5"/>
      <c r="CUF1074" s="5"/>
      <c r="CUG1074" s="5"/>
      <c r="CUH1074" s="5"/>
      <c r="CUI1074" s="5"/>
      <c r="CUJ1074" s="5"/>
      <c r="CUK1074" s="5"/>
      <c r="CUL1074" s="5"/>
      <c r="CUM1074" s="5"/>
      <c r="CUN1074" s="5"/>
      <c r="CUO1074" s="5"/>
      <c r="CUP1074" s="5"/>
      <c r="CUQ1074" s="5"/>
      <c r="CUR1074" s="5"/>
      <c r="CUS1074" s="5"/>
      <c r="CUT1074" s="5"/>
      <c r="CUU1074" s="5"/>
      <c r="CUV1074" s="5"/>
      <c r="CUW1074" s="5"/>
      <c r="CUX1074" s="5"/>
      <c r="CUY1074" s="5"/>
      <c r="CUZ1074" s="5"/>
      <c r="CVA1074" s="5"/>
      <c r="CVB1074" s="5"/>
      <c r="CVC1074" s="5"/>
      <c r="CVD1074" s="5"/>
      <c r="CVE1074" s="5"/>
      <c r="CVF1074" s="5"/>
      <c r="CVG1074" s="5"/>
      <c r="CVH1074" s="5"/>
      <c r="CVI1074" s="5"/>
      <c r="CVJ1074" s="5"/>
      <c r="CVK1074" s="5"/>
      <c r="CVL1074" s="5"/>
      <c r="CVM1074" s="5"/>
      <c r="CVN1074" s="5"/>
      <c r="CVO1074" s="5"/>
      <c r="CVP1074" s="5"/>
      <c r="CVQ1074" s="5"/>
      <c r="CVR1074" s="5"/>
      <c r="CVS1074" s="5"/>
      <c r="CVT1074" s="5"/>
      <c r="CVU1074" s="5"/>
      <c r="CVV1074" s="5"/>
      <c r="CVW1074" s="5"/>
      <c r="CVX1074" s="5"/>
      <c r="CVY1074" s="5"/>
      <c r="CVZ1074" s="5"/>
      <c r="CWA1074" s="5"/>
      <c r="CWB1074" s="5"/>
      <c r="CWC1074" s="5"/>
      <c r="CWD1074" s="5"/>
      <c r="CWE1074" s="5"/>
      <c r="CWF1074" s="5"/>
      <c r="CWG1074" s="5"/>
      <c r="CWH1074" s="5"/>
      <c r="CWI1074" s="5"/>
      <c r="CWJ1074" s="5"/>
      <c r="CWK1074" s="5"/>
      <c r="CWL1074" s="5"/>
      <c r="CWM1074" s="5"/>
      <c r="CWN1074" s="5"/>
      <c r="CWO1074" s="5"/>
      <c r="CWP1074" s="5"/>
      <c r="CWQ1074" s="5"/>
      <c r="CWR1074" s="5"/>
      <c r="CWS1074" s="5"/>
      <c r="CWT1074" s="5"/>
      <c r="CWU1074" s="5"/>
      <c r="CWV1074" s="5"/>
      <c r="CWW1074" s="5"/>
      <c r="CWX1074" s="5"/>
      <c r="CWY1074" s="5"/>
      <c r="CWZ1074" s="5"/>
      <c r="CXA1074" s="5"/>
      <c r="CXB1074" s="5"/>
      <c r="CXC1074" s="5"/>
      <c r="CXD1074" s="5"/>
      <c r="CXE1074" s="5"/>
      <c r="CXF1074" s="5"/>
      <c r="CXG1074" s="5"/>
      <c r="CXH1074" s="5"/>
      <c r="CXI1074" s="5"/>
      <c r="CXJ1074" s="5"/>
      <c r="CXK1074" s="5"/>
      <c r="CXL1074" s="5"/>
      <c r="CXM1074" s="5"/>
      <c r="CXN1074" s="5"/>
      <c r="CXO1074" s="5"/>
      <c r="CXP1074" s="5"/>
      <c r="CXQ1074" s="5"/>
      <c r="CXR1074" s="5"/>
      <c r="CXS1074" s="5"/>
      <c r="CXT1074" s="5"/>
      <c r="CXU1074" s="5"/>
      <c r="CXV1074" s="5"/>
      <c r="CXW1074" s="5"/>
      <c r="CXX1074" s="5"/>
      <c r="CXY1074" s="5"/>
      <c r="CXZ1074" s="5"/>
      <c r="CYA1074" s="5"/>
      <c r="CYB1074" s="5"/>
      <c r="CYC1074" s="5"/>
      <c r="CYD1074" s="5"/>
      <c r="CYE1074" s="5"/>
      <c r="CYF1074" s="5"/>
      <c r="CYG1074" s="5"/>
      <c r="CYH1074" s="5"/>
      <c r="CYI1074" s="5"/>
      <c r="CYJ1074" s="5"/>
      <c r="CYK1074" s="5"/>
      <c r="CYL1074" s="5"/>
      <c r="CYM1074" s="5"/>
      <c r="CYN1074" s="5"/>
      <c r="CYO1074" s="5"/>
      <c r="CYP1074" s="5"/>
      <c r="CYQ1074" s="5"/>
      <c r="CYR1074" s="5"/>
      <c r="CYS1074" s="5"/>
      <c r="CYT1074" s="5"/>
      <c r="CYU1074" s="5"/>
      <c r="CYV1074" s="5"/>
      <c r="CYW1074" s="5"/>
      <c r="CYX1074" s="5"/>
      <c r="CYY1074" s="5"/>
      <c r="CYZ1074" s="5"/>
      <c r="CZA1074" s="5"/>
      <c r="CZB1074" s="5"/>
      <c r="CZC1074" s="5"/>
      <c r="CZD1074" s="5"/>
      <c r="CZE1074" s="5"/>
      <c r="CZF1074" s="5"/>
      <c r="CZG1074" s="5"/>
      <c r="CZH1074" s="5"/>
      <c r="CZI1074" s="5"/>
      <c r="CZJ1074" s="5"/>
      <c r="CZK1074" s="5"/>
      <c r="CZL1074" s="5"/>
      <c r="CZM1074" s="5"/>
      <c r="CZN1074" s="5"/>
      <c r="CZO1074" s="5"/>
      <c r="CZP1074" s="5"/>
      <c r="CZQ1074" s="5"/>
      <c r="CZR1074" s="5"/>
      <c r="CZS1074" s="5"/>
      <c r="CZT1074" s="5"/>
      <c r="CZU1074" s="5"/>
      <c r="CZV1074" s="5"/>
      <c r="CZW1074" s="5"/>
      <c r="CZX1074" s="5"/>
      <c r="CZY1074" s="5"/>
      <c r="CZZ1074" s="5"/>
      <c r="DAA1074" s="5"/>
      <c r="DAB1074" s="5"/>
      <c r="DAC1074" s="5"/>
      <c r="DAD1074" s="5"/>
      <c r="DAE1074" s="5"/>
      <c r="DAF1074" s="5"/>
      <c r="DAG1074" s="5"/>
      <c r="DAH1074" s="5"/>
      <c r="DAI1074" s="5"/>
      <c r="DAJ1074" s="5"/>
      <c r="DAK1074" s="5"/>
      <c r="DAL1074" s="5"/>
      <c r="DAM1074" s="5"/>
      <c r="DAN1074" s="5"/>
      <c r="DAO1074" s="5"/>
      <c r="DAP1074" s="5"/>
      <c r="DAQ1074" s="5"/>
      <c r="DAR1074" s="5"/>
      <c r="DAS1074" s="5"/>
      <c r="DAT1074" s="5"/>
      <c r="DAU1074" s="5"/>
      <c r="DAV1074" s="5"/>
      <c r="DAW1074" s="5"/>
      <c r="DAX1074" s="5"/>
      <c r="DAY1074" s="5"/>
      <c r="DAZ1074" s="5"/>
      <c r="DBA1074" s="5"/>
      <c r="DBB1074" s="5"/>
      <c r="DBC1074" s="5"/>
      <c r="DBD1074" s="5"/>
      <c r="DBE1074" s="5"/>
      <c r="DBF1074" s="5"/>
      <c r="DBG1074" s="5"/>
      <c r="DBH1074" s="5"/>
      <c r="DBI1074" s="5"/>
      <c r="DBJ1074" s="5"/>
      <c r="DBK1074" s="5"/>
      <c r="DBL1074" s="5"/>
      <c r="DBM1074" s="5"/>
      <c r="DBN1074" s="5"/>
      <c r="DBO1074" s="5"/>
      <c r="DBP1074" s="5"/>
      <c r="DBQ1074" s="5"/>
      <c r="DBR1074" s="5"/>
      <c r="DBS1074" s="5"/>
      <c r="DBT1074" s="5"/>
      <c r="DBU1074" s="5"/>
      <c r="DBV1074" s="5"/>
      <c r="DBW1074" s="5"/>
      <c r="DBX1074" s="5"/>
      <c r="DBY1074" s="5"/>
      <c r="DBZ1074" s="5"/>
      <c r="DCA1074" s="5"/>
      <c r="DCB1074" s="5"/>
      <c r="DCC1074" s="5"/>
      <c r="DCD1074" s="5"/>
      <c r="DCE1074" s="5"/>
      <c r="DCF1074" s="5"/>
      <c r="DCG1074" s="5"/>
      <c r="DCH1074" s="5"/>
      <c r="DCI1074" s="5"/>
      <c r="DCJ1074" s="5"/>
      <c r="DCK1074" s="5"/>
      <c r="DCL1074" s="5"/>
      <c r="DCM1074" s="5"/>
      <c r="DCN1074" s="5"/>
      <c r="DCO1074" s="5"/>
      <c r="DCP1074" s="5"/>
      <c r="DCQ1074" s="5"/>
      <c r="DCR1074" s="5"/>
      <c r="DCS1074" s="5"/>
      <c r="DCT1074" s="5"/>
      <c r="DCU1074" s="5"/>
      <c r="DCV1074" s="5"/>
      <c r="DCW1074" s="5"/>
      <c r="DCX1074" s="5"/>
      <c r="DCY1074" s="5"/>
      <c r="DCZ1074" s="5"/>
      <c r="DDA1074" s="5"/>
      <c r="DDB1074" s="5"/>
      <c r="DDC1074" s="5"/>
      <c r="DDD1074" s="5"/>
      <c r="DDE1074" s="5"/>
      <c r="DDF1074" s="5"/>
      <c r="DDG1074" s="5"/>
      <c r="DDH1074" s="5"/>
      <c r="DDI1074" s="5"/>
      <c r="DDJ1074" s="5"/>
      <c r="DDK1074" s="5"/>
      <c r="DDL1074" s="5"/>
      <c r="DDM1074" s="5"/>
      <c r="DDN1074" s="5"/>
      <c r="DDO1074" s="5"/>
      <c r="DDP1074" s="5"/>
      <c r="DDQ1074" s="5"/>
      <c r="DDR1074" s="5"/>
      <c r="DDS1074" s="5"/>
      <c r="DDT1074" s="5"/>
      <c r="DDU1074" s="5"/>
      <c r="DDV1074" s="5"/>
      <c r="DDW1074" s="5"/>
      <c r="DDX1074" s="5"/>
      <c r="DDY1074" s="5"/>
      <c r="DDZ1074" s="5"/>
      <c r="DEA1074" s="5"/>
      <c r="DEB1074" s="5"/>
      <c r="DEC1074" s="5"/>
      <c r="DED1074" s="5"/>
      <c r="DEE1074" s="5"/>
      <c r="DEF1074" s="5"/>
      <c r="DEG1074" s="5"/>
      <c r="DEH1074" s="5"/>
      <c r="DEI1074" s="5"/>
      <c r="DEJ1074" s="5"/>
      <c r="DEK1074" s="5"/>
      <c r="DEL1074" s="5"/>
      <c r="DEM1074" s="5"/>
      <c r="DEN1074" s="5"/>
      <c r="DEO1074" s="5"/>
      <c r="DEP1074" s="5"/>
      <c r="DEQ1074" s="5"/>
      <c r="DER1074" s="5"/>
      <c r="DES1074" s="5"/>
      <c r="DET1074" s="5"/>
      <c r="DEU1074" s="5"/>
      <c r="DEV1074" s="5"/>
      <c r="DEW1074" s="5"/>
      <c r="DEX1074" s="5"/>
      <c r="DEY1074" s="5"/>
      <c r="DEZ1074" s="5"/>
      <c r="DFA1074" s="5"/>
      <c r="DFB1074" s="5"/>
      <c r="DFC1074" s="5"/>
      <c r="DFD1074" s="5"/>
      <c r="DFE1074" s="5"/>
      <c r="DFF1074" s="5"/>
      <c r="DFG1074" s="5"/>
      <c r="DFH1074" s="5"/>
      <c r="DFI1074" s="5"/>
      <c r="DFJ1074" s="5"/>
      <c r="DFK1074" s="5"/>
      <c r="DFL1074" s="5"/>
      <c r="DFM1074" s="5"/>
      <c r="DFN1074" s="5"/>
      <c r="DFO1074" s="5"/>
      <c r="DFP1074" s="5"/>
      <c r="DFQ1074" s="5"/>
      <c r="DFR1074" s="5"/>
      <c r="DFS1074" s="5"/>
      <c r="DFT1074" s="5"/>
      <c r="DFU1074" s="5"/>
      <c r="DFV1074" s="5"/>
      <c r="DFW1074" s="5"/>
      <c r="DFX1074" s="5"/>
      <c r="DFY1074" s="5"/>
      <c r="DFZ1074" s="5"/>
      <c r="DGA1074" s="5"/>
      <c r="DGB1074" s="5"/>
      <c r="DGC1074" s="5"/>
      <c r="DGD1074" s="5"/>
      <c r="DGE1074" s="5"/>
      <c r="DGF1074" s="5"/>
      <c r="DGG1074" s="5"/>
      <c r="DGH1074" s="5"/>
      <c r="DGI1074" s="5"/>
      <c r="DGJ1074" s="5"/>
      <c r="DGK1074" s="5"/>
      <c r="DGL1074" s="5"/>
      <c r="DGM1074" s="5"/>
      <c r="DGN1074" s="5"/>
      <c r="DGO1074" s="5"/>
      <c r="DGP1074" s="5"/>
      <c r="DGQ1074" s="5"/>
      <c r="DGR1074" s="5"/>
      <c r="DGS1074" s="5"/>
      <c r="DGT1074" s="5"/>
      <c r="DGU1074" s="5"/>
      <c r="DGV1074" s="5"/>
      <c r="DGW1074" s="5"/>
      <c r="DGX1074" s="5"/>
      <c r="DGY1074" s="5"/>
      <c r="DGZ1074" s="5"/>
      <c r="DHA1074" s="5"/>
      <c r="DHB1074" s="5"/>
      <c r="DHC1074" s="5"/>
      <c r="DHD1074" s="5"/>
      <c r="DHE1074" s="5"/>
      <c r="DHF1074" s="5"/>
      <c r="DHG1074" s="5"/>
      <c r="DHH1074" s="5"/>
      <c r="DHI1074" s="5"/>
      <c r="DHJ1074" s="5"/>
      <c r="DHK1074" s="5"/>
      <c r="DHL1074" s="5"/>
      <c r="DHM1074" s="5"/>
      <c r="DHN1074" s="5"/>
      <c r="DHO1074" s="5"/>
      <c r="DHP1074" s="5"/>
      <c r="DHQ1074" s="5"/>
      <c r="DHR1074" s="5"/>
      <c r="DHS1074" s="5"/>
      <c r="DHT1074" s="5"/>
      <c r="DHU1074" s="5"/>
      <c r="DHV1074" s="5"/>
      <c r="DHW1074" s="5"/>
      <c r="DHX1074" s="5"/>
      <c r="DHY1074" s="5"/>
      <c r="DHZ1074" s="5"/>
      <c r="DIA1074" s="5"/>
      <c r="DIB1074" s="5"/>
      <c r="DIC1074" s="5"/>
      <c r="DID1074" s="5"/>
      <c r="DIE1074" s="5"/>
      <c r="DIF1074" s="5"/>
      <c r="DIG1074" s="5"/>
      <c r="DIH1074" s="5"/>
      <c r="DII1074" s="5"/>
      <c r="DIJ1074" s="5"/>
      <c r="DIK1074" s="5"/>
      <c r="DIL1074" s="5"/>
      <c r="DIM1074" s="5"/>
      <c r="DIN1074" s="5"/>
      <c r="DIO1074" s="5"/>
      <c r="DIP1074" s="5"/>
      <c r="DIQ1074" s="5"/>
      <c r="DIR1074" s="5"/>
      <c r="DIS1074" s="5"/>
      <c r="DIT1074" s="5"/>
      <c r="DIU1074" s="5"/>
      <c r="DIV1074" s="5"/>
      <c r="DIW1074" s="5"/>
      <c r="DIX1074" s="5"/>
      <c r="DIY1074" s="5"/>
      <c r="DIZ1074" s="5"/>
      <c r="DJA1074" s="5"/>
      <c r="DJB1074" s="5"/>
      <c r="DJC1074" s="5"/>
      <c r="DJD1074" s="5"/>
      <c r="DJE1074" s="5"/>
      <c r="DJF1074" s="5"/>
      <c r="DJG1074" s="5"/>
      <c r="DJH1074" s="5"/>
      <c r="DJI1074" s="5"/>
      <c r="DJJ1074" s="5"/>
      <c r="DJK1074" s="5"/>
      <c r="DJL1074" s="5"/>
      <c r="DJM1074" s="5"/>
      <c r="DJN1074" s="5"/>
      <c r="DJO1074" s="5"/>
      <c r="DJP1074" s="5"/>
      <c r="DJQ1074" s="5"/>
      <c r="DJR1074" s="5"/>
      <c r="DJS1074" s="5"/>
      <c r="DJT1074" s="5"/>
      <c r="DJU1074" s="5"/>
      <c r="DJV1074" s="5"/>
      <c r="DJW1074" s="5"/>
      <c r="DJX1074" s="5"/>
      <c r="DJY1074" s="5"/>
      <c r="DJZ1074" s="5"/>
      <c r="DKA1074" s="5"/>
      <c r="DKB1074" s="5"/>
      <c r="DKC1074" s="5"/>
      <c r="DKD1074" s="5"/>
      <c r="DKE1074" s="5"/>
      <c r="DKF1074" s="5"/>
      <c r="DKG1074" s="5"/>
      <c r="DKH1074" s="5"/>
      <c r="DKI1074" s="5"/>
      <c r="DKJ1074" s="5"/>
      <c r="DKK1074" s="5"/>
      <c r="DKL1074" s="5"/>
      <c r="DKM1074" s="5"/>
      <c r="DKN1074" s="5"/>
      <c r="DKO1074" s="5"/>
      <c r="DKP1074" s="5"/>
      <c r="DKQ1074" s="5"/>
      <c r="DKR1074" s="5"/>
      <c r="DKS1074" s="5"/>
      <c r="DKT1074" s="5"/>
      <c r="DKU1074" s="5"/>
      <c r="DKV1074" s="5"/>
      <c r="DKW1074" s="5"/>
      <c r="DKX1074" s="5"/>
      <c r="DKY1074" s="5"/>
      <c r="DKZ1074" s="5"/>
      <c r="DLA1074" s="5"/>
      <c r="DLB1074" s="5"/>
      <c r="DLC1074" s="5"/>
      <c r="DLD1074" s="5"/>
      <c r="DLE1074" s="5"/>
      <c r="DLF1074" s="5"/>
      <c r="DLG1074" s="5"/>
      <c r="DLH1074" s="5"/>
      <c r="DLI1074" s="5"/>
      <c r="DLJ1074" s="5"/>
      <c r="DLK1074" s="5"/>
      <c r="DLL1074" s="5"/>
      <c r="DLM1074" s="5"/>
      <c r="DLN1074" s="5"/>
      <c r="DLO1074" s="5"/>
      <c r="DLP1074" s="5"/>
      <c r="DLQ1074" s="5"/>
      <c r="DLR1074" s="5"/>
      <c r="DLS1074" s="5"/>
      <c r="DLT1074" s="5"/>
      <c r="DLU1074" s="5"/>
      <c r="DLV1074" s="5"/>
      <c r="DLW1074" s="5"/>
      <c r="DLX1074" s="5"/>
      <c r="DLY1074" s="5"/>
      <c r="DLZ1074" s="5"/>
      <c r="DMA1074" s="5"/>
      <c r="DMB1074" s="5"/>
      <c r="DMC1074" s="5"/>
      <c r="DMD1074" s="5"/>
      <c r="DME1074" s="5"/>
      <c r="DMF1074" s="5"/>
      <c r="DMG1074" s="5"/>
      <c r="DMH1074" s="5"/>
      <c r="DMI1074" s="5"/>
      <c r="DMJ1074" s="5"/>
      <c r="DMK1074" s="5"/>
      <c r="DML1074" s="5"/>
      <c r="DMM1074" s="5"/>
      <c r="DMN1074" s="5"/>
      <c r="DMO1074" s="5"/>
      <c r="DMP1074" s="5"/>
      <c r="DMQ1074" s="5"/>
      <c r="DMR1074" s="5"/>
      <c r="DMS1074" s="5"/>
      <c r="DMT1074" s="5"/>
      <c r="DMU1074" s="5"/>
      <c r="DMV1074" s="5"/>
      <c r="DMW1074" s="5"/>
      <c r="DMX1074" s="5"/>
      <c r="DMY1074" s="5"/>
      <c r="DMZ1074" s="5"/>
      <c r="DNA1074" s="5"/>
      <c r="DNB1074" s="5"/>
      <c r="DNC1074" s="5"/>
      <c r="DND1074" s="5"/>
      <c r="DNE1074" s="5"/>
      <c r="DNF1074" s="5"/>
      <c r="DNG1074" s="5"/>
      <c r="DNH1074" s="5"/>
      <c r="DNI1074" s="5"/>
      <c r="DNJ1074" s="5"/>
      <c r="DNK1074" s="5"/>
      <c r="DNL1074" s="5"/>
      <c r="DNM1074" s="5"/>
      <c r="DNN1074" s="5"/>
      <c r="DNO1074" s="5"/>
      <c r="DNP1074" s="5"/>
      <c r="DNQ1074" s="5"/>
      <c r="DNR1074" s="5"/>
      <c r="DNS1074" s="5"/>
      <c r="DNT1074" s="5"/>
      <c r="DNU1074" s="5"/>
      <c r="DNV1074" s="5"/>
      <c r="DNW1074" s="5"/>
      <c r="DNX1074" s="5"/>
      <c r="DNY1074" s="5"/>
      <c r="DNZ1074" s="5"/>
      <c r="DOA1074" s="5"/>
      <c r="DOB1074" s="5"/>
      <c r="DOC1074" s="5"/>
      <c r="DOD1074" s="5"/>
      <c r="DOE1074" s="5"/>
      <c r="DOF1074" s="5"/>
      <c r="DOG1074" s="5"/>
      <c r="DOH1074" s="5"/>
      <c r="DOI1074" s="5"/>
      <c r="DOJ1074" s="5"/>
      <c r="DOK1074" s="5"/>
      <c r="DOL1074" s="5"/>
      <c r="DOM1074" s="5"/>
      <c r="DON1074" s="5"/>
      <c r="DOO1074" s="5"/>
      <c r="DOP1074" s="5"/>
      <c r="DOQ1074" s="5"/>
      <c r="DOR1074" s="5"/>
      <c r="DOS1074" s="5"/>
      <c r="DOT1074" s="5"/>
      <c r="DOU1074" s="5"/>
      <c r="DOV1074" s="5"/>
      <c r="DOW1074" s="5"/>
      <c r="DOX1074" s="5"/>
      <c r="DOY1074" s="5"/>
      <c r="DOZ1074" s="5"/>
      <c r="DPA1074" s="5"/>
      <c r="DPB1074" s="5"/>
      <c r="DPC1074" s="5"/>
      <c r="DPD1074" s="5"/>
      <c r="DPE1074" s="5"/>
      <c r="DPF1074" s="5"/>
      <c r="DPG1074" s="5"/>
      <c r="DPH1074" s="5"/>
      <c r="DPI1074" s="5"/>
      <c r="DPJ1074" s="5"/>
      <c r="DPK1074" s="5"/>
      <c r="DPL1074" s="5"/>
      <c r="DPM1074" s="5"/>
      <c r="DPN1074" s="5"/>
      <c r="DPO1074" s="5"/>
      <c r="DPP1074" s="5"/>
      <c r="DPQ1074" s="5"/>
      <c r="DPR1074" s="5"/>
      <c r="DPS1074" s="5"/>
      <c r="DPT1074" s="5"/>
      <c r="DPU1074" s="5"/>
      <c r="DPV1074" s="5"/>
      <c r="DPW1074" s="5"/>
      <c r="DPX1074" s="5"/>
      <c r="DPY1074" s="5"/>
      <c r="DPZ1074" s="5"/>
      <c r="DQA1074" s="5"/>
      <c r="DQB1074" s="5"/>
      <c r="DQC1074" s="5"/>
      <c r="DQD1074" s="5"/>
      <c r="DQE1074" s="5"/>
      <c r="DQF1074" s="5"/>
      <c r="DQG1074" s="5"/>
      <c r="DQH1074" s="5"/>
      <c r="DQI1074" s="5"/>
      <c r="DQJ1074" s="5"/>
      <c r="DQK1074" s="5"/>
      <c r="DQL1074" s="5"/>
      <c r="DQM1074" s="5"/>
      <c r="DQN1074" s="5"/>
      <c r="DQO1074" s="5"/>
      <c r="DQP1074" s="5"/>
      <c r="DQQ1074" s="5"/>
      <c r="DQR1074" s="5"/>
      <c r="DQS1074" s="5"/>
      <c r="DQT1074" s="5"/>
      <c r="DQU1074" s="5"/>
      <c r="DQV1074" s="5"/>
      <c r="DQW1074" s="5"/>
      <c r="DQX1074" s="5"/>
      <c r="DQY1074" s="5"/>
      <c r="DQZ1074" s="5"/>
      <c r="DRA1074" s="5"/>
      <c r="DRB1074" s="5"/>
      <c r="DRC1074" s="5"/>
      <c r="DRD1074" s="5"/>
      <c r="DRE1074" s="5"/>
      <c r="DRF1074" s="5"/>
      <c r="DRG1074" s="5"/>
      <c r="DRH1074" s="5"/>
      <c r="DRI1074" s="5"/>
      <c r="DRJ1074" s="5"/>
      <c r="DRK1074" s="5"/>
      <c r="DRL1074" s="5"/>
      <c r="DRM1074" s="5"/>
      <c r="DRN1074" s="5"/>
      <c r="DRO1074" s="5"/>
      <c r="DRP1074" s="5"/>
      <c r="DRQ1074" s="5"/>
      <c r="DRR1074" s="5"/>
      <c r="DRS1074" s="5"/>
      <c r="DRT1074" s="5"/>
      <c r="DRU1074" s="5"/>
      <c r="DRV1074" s="5"/>
      <c r="DRW1074" s="5"/>
      <c r="DRX1074" s="5"/>
      <c r="DRY1074" s="5"/>
      <c r="DRZ1074" s="5"/>
      <c r="DSA1074" s="5"/>
      <c r="DSB1074" s="5"/>
      <c r="DSC1074" s="5"/>
      <c r="DSD1074" s="5"/>
      <c r="DSE1074" s="5"/>
      <c r="DSF1074" s="5"/>
      <c r="DSG1074" s="5"/>
      <c r="DSH1074" s="5"/>
      <c r="DSI1074" s="5"/>
      <c r="DSJ1074" s="5"/>
      <c r="DSK1074" s="5"/>
      <c r="DSL1074" s="5"/>
      <c r="DSM1074" s="5"/>
      <c r="DSN1074" s="5"/>
      <c r="DSO1074" s="5"/>
      <c r="DSP1074" s="5"/>
      <c r="DSQ1074" s="5"/>
      <c r="DSR1074" s="5"/>
      <c r="DSS1074" s="5"/>
      <c r="DST1074" s="5"/>
      <c r="DSU1074" s="5"/>
      <c r="DSV1074" s="5"/>
      <c r="DSW1074" s="5"/>
      <c r="DSX1074" s="5"/>
      <c r="DSY1074" s="5"/>
      <c r="DSZ1074" s="5"/>
      <c r="DTA1074" s="5"/>
      <c r="DTB1074" s="5"/>
      <c r="DTC1074" s="5"/>
      <c r="DTD1074" s="5"/>
      <c r="DTE1074" s="5"/>
      <c r="DTF1074" s="5"/>
      <c r="DTG1074" s="5"/>
      <c r="DTH1074" s="5"/>
      <c r="DTI1074" s="5"/>
      <c r="DTJ1074" s="5"/>
      <c r="DTK1074" s="5"/>
      <c r="DTL1074" s="5"/>
      <c r="DTM1074" s="5"/>
      <c r="DTN1074" s="5"/>
      <c r="DTO1074" s="5"/>
      <c r="DTP1074" s="5"/>
      <c r="DTQ1074" s="5"/>
      <c r="DTR1074" s="5"/>
      <c r="DTS1074" s="5"/>
      <c r="DTT1074" s="5"/>
      <c r="DTU1074" s="5"/>
      <c r="DTV1074" s="5"/>
      <c r="DTW1074" s="5"/>
      <c r="DTX1074" s="5"/>
      <c r="DTY1074" s="5"/>
      <c r="DTZ1074" s="5"/>
      <c r="DUA1074" s="5"/>
      <c r="DUB1074" s="5"/>
      <c r="DUC1074" s="5"/>
      <c r="DUD1074" s="5"/>
      <c r="DUE1074" s="5"/>
      <c r="DUF1074" s="5"/>
      <c r="DUG1074" s="5"/>
      <c r="DUH1074" s="5"/>
      <c r="DUI1074" s="5"/>
      <c r="DUJ1074" s="5"/>
      <c r="DUK1074" s="5"/>
      <c r="DUL1074" s="5"/>
      <c r="DUM1074" s="5"/>
      <c r="DUN1074" s="5"/>
      <c r="DUO1074" s="5"/>
      <c r="DUP1074" s="5"/>
      <c r="DUQ1074" s="5"/>
      <c r="DUR1074" s="5"/>
      <c r="DUS1074" s="5"/>
      <c r="DUT1074" s="5"/>
      <c r="DUU1074" s="5"/>
      <c r="DUV1074" s="5"/>
      <c r="DUW1074" s="5"/>
      <c r="DUX1074" s="5"/>
      <c r="DUY1074" s="5"/>
      <c r="DUZ1074" s="5"/>
      <c r="DVA1074" s="5"/>
      <c r="DVB1074" s="5"/>
      <c r="DVC1074" s="5"/>
      <c r="DVD1074" s="5"/>
      <c r="DVE1074" s="5"/>
      <c r="DVF1074" s="5"/>
      <c r="DVG1074" s="5"/>
      <c r="DVH1074" s="5"/>
      <c r="DVI1074" s="5"/>
      <c r="DVJ1074" s="5"/>
      <c r="DVK1074" s="5"/>
      <c r="DVL1074" s="5"/>
      <c r="DVM1074" s="5"/>
      <c r="DVN1074" s="5"/>
      <c r="DVO1074" s="5"/>
      <c r="DVP1074" s="5"/>
      <c r="DVQ1074" s="5"/>
      <c r="DVR1074" s="5"/>
      <c r="DVS1074" s="5"/>
      <c r="DVT1074" s="5"/>
      <c r="DVU1074" s="5"/>
      <c r="DVV1074" s="5"/>
      <c r="DVW1074" s="5"/>
      <c r="DVX1074" s="5"/>
      <c r="DVY1074" s="5"/>
      <c r="DVZ1074" s="5"/>
      <c r="DWA1074" s="5"/>
      <c r="DWB1074" s="5"/>
      <c r="DWC1074" s="5"/>
      <c r="DWD1074" s="5"/>
      <c r="DWE1074" s="5"/>
      <c r="DWF1074" s="5"/>
      <c r="DWG1074" s="5"/>
      <c r="DWH1074" s="5"/>
      <c r="DWI1074" s="5"/>
      <c r="DWJ1074" s="5"/>
      <c r="DWK1074" s="5"/>
      <c r="DWL1074" s="5"/>
      <c r="DWM1074" s="5"/>
      <c r="DWN1074" s="5"/>
      <c r="DWO1074" s="5"/>
      <c r="DWP1074" s="5"/>
      <c r="DWQ1074" s="5"/>
      <c r="DWR1074" s="5"/>
      <c r="DWS1074" s="5"/>
      <c r="DWT1074" s="5"/>
      <c r="DWU1074" s="5"/>
      <c r="DWV1074" s="5"/>
      <c r="DWW1074" s="5"/>
      <c r="DWX1074" s="5"/>
      <c r="DWY1074" s="5"/>
      <c r="DWZ1074" s="5"/>
      <c r="DXA1074" s="5"/>
      <c r="DXB1074" s="5"/>
      <c r="DXC1074" s="5"/>
      <c r="DXD1074" s="5"/>
      <c r="DXE1074" s="5"/>
      <c r="DXF1074" s="5"/>
      <c r="DXG1074" s="5"/>
      <c r="DXH1074" s="5"/>
      <c r="DXI1074" s="5"/>
      <c r="DXJ1074" s="5"/>
      <c r="DXK1074" s="5"/>
      <c r="DXL1074" s="5"/>
      <c r="DXM1074" s="5"/>
      <c r="DXN1074" s="5"/>
      <c r="DXO1074" s="5"/>
      <c r="DXP1074" s="5"/>
      <c r="DXQ1074" s="5"/>
      <c r="DXR1074" s="5"/>
      <c r="DXS1074" s="5"/>
      <c r="DXT1074" s="5"/>
      <c r="DXU1074" s="5"/>
      <c r="DXV1074" s="5"/>
      <c r="DXW1074" s="5"/>
      <c r="DXX1074" s="5"/>
      <c r="DXY1074" s="5"/>
      <c r="DXZ1074" s="5"/>
      <c r="DYA1074" s="5"/>
      <c r="DYB1074" s="5"/>
      <c r="DYC1074" s="5"/>
      <c r="DYD1074" s="5"/>
      <c r="DYE1074" s="5"/>
      <c r="DYF1074" s="5"/>
      <c r="DYG1074" s="5"/>
      <c r="DYH1074" s="5"/>
      <c r="DYI1074" s="5"/>
      <c r="DYJ1074" s="5"/>
      <c r="DYK1074" s="5"/>
      <c r="DYL1074" s="5"/>
      <c r="DYM1074" s="5"/>
      <c r="DYN1074" s="5"/>
      <c r="DYO1074" s="5"/>
      <c r="DYP1074" s="5"/>
      <c r="DYQ1074" s="5"/>
      <c r="DYR1074" s="5"/>
      <c r="DYS1074" s="5"/>
      <c r="DYT1074" s="5"/>
      <c r="DYU1074" s="5"/>
      <c r="DYV1074" s="5"/>
      <c r="DYW1074" s="5"/>
      <c r="DYX1074" s="5"/>
      <c r="DYY1074" s="5"/>
      <c r="DYZ1074" s="5"/>
      <c r="DZA1074" s="5"/>
      <c r="DZB1074" s="5"/>
      <c r="DZC1074" s="5"/>
      <c r="DZD1074" s="5"/>
      <c r="DZE1074" s="5"/>
      <c r="DZF1074" s="5"/>
      <c r="DZG1074" s="5"/>
      <c r="DZH1074" s="5"/>
      <c r="DZI1074" s="5"/>
      <c r="DZJ1074" s="5"/>
      <c r="DZK1074" s="5"/>
      <c r="DZL1074" s="5"/>
      <c r="DZM1074" s="5"/>
      <c r="DZN1074" s="5"/>
      <c r="DZO1074" s="5"/>
      <c r="DZP1074" s="5"/>
      <c r="DZQ1074" s="5"/>
      <c r="DZR1074" s="5"/>
      <c r="DZS1074" s="5"/>
      <c r="DZT1074" s="5"/>
      <c r="DZU1074" s="5"/>
      <c r="DZV1074" s="5"/>
      <c r="DZW1074" s="5"/>
      <c r="DZX1074" s="5"/>
      <c r="DZY1074" s="5"/>
      <c r="DZZ1074" s="5"/>
      <c r="EAA1074" s="5"/>
      <c r="EAB1074" s="5"/>
      <c r="EAC1074" s="5"/>
      <c r="EAD1074" s="5"/>
      <c r="EAE1074" s="5"/>
      <c r="EAF1074" s="5"/>
      <c r="EAG1074" s="5"/>
      <c r="EAH1074" s="5"/>
      <c r="EAI1074" s="5"/>
      <c r="EAJ1074" s="5"/>
      <c r="EAK1074" s="5"/>
      <c r="EAL1074" s="5"/>
      <c r="EAM1074" s="5"/>
      <c r="EAN1074" s="5"/>
      <c r="EAO1074" s="5"/>
      <c r="EAP1074" s="5"/>
      <c r="EAQ1074" s="5"/>
      <c r="EAR1074" s="5"/>
      <c r="EAS1074" s="5"/>
      <c r="EAT1074" s="5"/>
      <c r="EAU1074" s="5"/>
      <c r="EAV1074" s="5"/>
      <c r="EAW1074" s="5"/>
      <c r="EAX1074" s="5"/>
      <c r="EAY1074" s="5"/>
      <c r="EAZ1074" s="5"/>
      <c r="EBA1074" s="5"/>
      <c r="EBB1074" s="5"/>
      <c r="EBC1074" s="5"/>
      <c r="EBD1074" s="5"/>
      <c r="EBE1074" s="5"/>
      <c r="EBF1074" s="5"/>
      <c r="EBG1074" s="5"/>
      <c r="EBH1074" s="5"/>
      <c r="EBI1074" s="5"/>
      <c r="EBJ1074" s="5"/>
      <c r="EBK1074" s="5"/>
      <c r="EBL1074" s="5"/>
      <c r="EBM1074" s="5"/>
      <c r="EBN1074" s="5"/>
      <c r="EBO1074" s="5"/>
      <c r="EBP1074" s="5"/>
      <c r="EBQ1074" s="5"/>
      <c r="EBR1074" s="5"/>
      <c r="EBS1074" s="5"/>
      <c r="EBT1074" s="5"/>
      <c r="EBU1074" s="5"/>
      <c r="EBV1074" s="5"/>
      <c r="EBW1074" s="5"/>
      <c r="EBX1074" s="5"/>
      <c r="EBY1074" s="5"/>
      <c r="EBZ1074" s="5"/>
      <c r="ECA1074" s="5"/>
      <c r="ECB1074" s="5"/>
      <c r="ECC1074" s="5"/>
      <c r="ECD1074" s="5"/>
      <c r="ECE1074" s="5"/>
      <c r="ECF1074" s="5"/>
      <c r="ECG1074" s="5"/>
      <c r="ECH1074" s="5"/>
      <c r="ECI1074" s="5"/>
      <c r="ECJ1074" s="5"/>
      <c r="ECK1074" s="5"/>
      <c r="ECL1074" s="5"/>
      <c r="ECM1074" s="5"/>
      <c r="ECN1074" s="5"/>
      <c r="ECO1074" s="5"/>
      <c r="ECP1074" s="5"/>
      <c r="ECQ1074" s="5"/>
      <c r="ECR1074" s="5"/>
      <c r="ECS1074" s="5"/>
      <c r="ECT1074" s="5"/>
      <c r="ECU1074" s="5"/>
      <c r="ECV1074" s="5"/>
      <c r="ECW1074" s="5"/>
      <c r="ECX1074" s="5"/>
      <c r="ECY1074" s="5"/>
      <c r="ECZ1074" s="5"/>
      <c r="EDA1074" s="5"/>
      <c r="EDB1074" s="5"/>
      <c r="EDC1074" s="5"/>
      <c r="EDD1074" s="5"/>
      <c r="EDE1074" s="5"/>
      <c r="EDF1074" s="5"/>
      <c r="EDG1074" s="5"/>
      <c r="EDH1074" s="5"/>
      <c r="EDI1074" s="5"/>
      <c r="EDJ1074" s="5"/>
      <c r="EDK1074" s="5"/>
      <c r="EDL1074" s="5"/>
      <c r="EDM1074" s="5"/>
      <c r="EDN1074" s="5"/>
      <c r="EDO1074" s="5"/>
      <c r="EDP1074" s="5"/>
      <c r="EDQ1074" s="5"/>
      <c r="EDR1074" s="5"/>
      <c r="EDS1074" s="5"/>
      <c r="EDT1074" s="5"/>
      <c r="EDU1074" s="5"/>
      <c r="EDV1074" s="5"/>
      <c r="EDW1074" s="5"/>
      <c r="EDX1074" s="5"/>
      <c r="EDY1074" s="5"/>
      <c r="EDZ1074" s="5"/>
      <c r="EEA1074" s="5"/>
      <c r="EEB1074" s="5"/>
      <c r="EEC1074" s="5"/>
      <c r="EED1074" s="5"/>
      <c r="EEE1074" s="5"/>
      <c r="EEF1074" s="5"/>
      <c r="EEG1074" s="5"/>
      <c r="EEH1074" s="5"/>
      <c r="EEI1074" s="5"/>
      <c r="EEJ1074" s="5"/>
      <c r="EEK1074" s="5"/>
      <c r="EEL1074" s="5"/>
      <c r="EEM1074" s="5"/>
      <c r="EEN1074" s="5"/>
      <c r="EEO1074" s="5"/>
      <c r="EEP1074" s="5"/>
      <c r="EEQ1074" s="5"/>
      <c r="EER1074" s="5"/>
      <c r="EES1074" s="5"/>
      <c r="EET1074" s="5"/>
      <c r="EEU1074" s="5"/>
      <c r="EEV1074" s="5"/>
      <c r="EEW1074" s="5"/>
      <c r="EEX1074" s="5"/>
      <c r="EEY1074" s="5"/>
      <c r="EEZ1074" s="5"/>
      <c r="EFA1074" s="5"/>
      <c r="EFB1074" s="5"/>
      <c r="EFC1074" s="5"/>
      <c r="EFD1074" s="5"/>
      <c r="EFE1074" s="5"/>
      <c r="EFF1074" s="5"/>
      <c r="EFG1074" s="5"/>
      <c r="EFH1074" s="5"/>
      <c r="EFI1074" s="5"/>
      <c r="EFJ1074" s="5"/>
      <c r="EFK1074" s="5"/>
      <c r="EFL1074" s="5"/>
      <c r="EFM1074" s="5"/>
      <c r="EFN1074" s="5"/>
      <c r="EFO1074" s="5"/>
      <c r="EFP1074" s="5"/>
      <c r="EFQ1074" s="5"/>
      <c r="EFR1074" s="5"/>
      <c r="EFS1074" s="5"/>
      <c r="EFT1074" s="5"/>
      <c r="EFU1074" s="5"/>
      <c r="EFV1074" s="5"/>
      <c r="EFW1074" s="5"/>
      <c r="EFX1074" s="5"/>
      <c r="EFY1074" s="5"/>
      <c r="EFZ1074" s="5"/>
      <c r="EGA1074" s="5"/>
      <c r="EGB1074" s="5"/>
      <c r="EGC1074" s="5"/>
      <c r="EGD1074" s="5"/>
      <c r="EGE1074" s="5"/>
      <c r="EGF1074" s="5"/>
      <c r="EGG1074" s="5"/>
      <c r="EGH1074" s="5"/>
      <c r="EGI1074" s="5"/>
      <c r="EGJ1074" s="5"/>
      <c r="EGK1074" s="5"/>
      <c r="EGL1074" s="5"/>
      <c r="EGM1074" s="5"/>
      <c r="EGN1074" s="5"/>
      <c r="EGO1074" s="5"/>
      <c r="EGP1074" s="5"/>
      <c r="EGQ1074" s="5"/>
      <c r="EGR1074" s="5"/>
      <c r="EGS1074" s="5"/>
      <c r="EGT1074" s="5"/>
      <c r="EGU1074" s="5"/>
      <c r="EGV1074" s="5"/>
      <c r="EGW1074" s="5"/>
      <c r="EGX1074" s="5"/>
      <c r="EGY1074" s="5"/>
      <c r="EGZ1074" s="5"/>
      <c r="EHA1074" s="5"/>
      <c r="EHB1074" s="5"/>
      <c r="EHC1074" s="5"/>
      <c r="EHD1074" s="5"/>
      <c r="EHE1074" s="5"/>
      <c r="EHF1074" s="5"/>
      <c r="EHG1074" s="5"/>
      <c r="EHH1074" s="5"/>
      <c r="EHI1074" s="5"/>
      <c r="EHJ1074" s="5"/>
      <c r="EHK1074" s="5"/>
      <c r="EHL1074" s="5"/>
      <c r="EHM1074" s="5"/>
      <c r="EHN1074" s="5"/>
      <c r="EHO1074" s="5"/>
      <c r="EHP1074" s="5"/>
      <c r="EHQ1074" s="5"/>
      <c r="EHR1074" s="5"/>
      <c r="EHS1074" s="5"/>
      <c r="EHT1074" s="5"/>
      <c r="EHU1074" s="5"/>
      <c r="EHV1074" s="5"/>
      <c r="EHW1074" s="5"/>
      <c r="EHX1074" s="5"/>
      <c r="EHY1074" s="5"/>
      <c r="EHZ1074" s="5"/>
      <c r="EIA1074" s="5"/>
      <c r="EIB1074" s="5"/>
      <c r="EIC1074" s="5"/>
      <c r="EID1074" s="5"/>
      <c r="EIE1074" s="5"/>
      <c r="EIF1074" s="5"/>
      <c r="EIG1074" s="5"/>
      <c r="EIH1074" s="5"/>
      <c r="EII1074" s="5"/>
      <c r="EIJ1074" s="5"/>
      <c r="EIK1074" s="5"/>
      <c r="EIL1074" s="5"/>
      <c r="EIM1074" s="5"/>
      <c r="EIN1074" s="5"/>
      <c r="EIO1074" s="5"/>
      <c r="EIP1074" s="5"/>
      <c r="EIQ1074" s="5"/>
      <c r="EIR1074" s="5"/>
      <c r="EIS1074" s="5"/>
      <c r="EIT1074" s="5"/>
      <c r="EIU1074" s="5"/>
      <c r="EIV1074" s="5"/>
      <c r="EIW1074" s="5"/>
      <c r="EIX1074" s="5"/>
      <c r="EIY1074" s="5"/>
      <c r="EIZ1074" s="5"/>
      <c r="EJA1074" s="5"/>
      <c r="EJB1074" s="5"/>
      <c r="EJC1074" s="5"/>
      <c r="EJD1074" s="5"/>
      <c r="EJE1074" s="5"/>
      <c r="EJF1074" s="5"/>
      <c r="EJG1074" s="5"/>
      <c r="EJH1074" s="5"/>
      <c r="EJI1074" s="5"/>
      <c r="EJJ1074" s="5"/>
      <c r="EJK1074" s="5"/>
      <c r="EJL1074" s="5"/>
      <c r="EJM1074" s="5"/>
      <c r="EJN1074" s="5"/>
      <c r="EJO1074" s="5"/>
      <c r="EJP1074" s="5"/>
      <c r="EJQ1074" s="5"/>
      <c r="EJR1074" s="5"/>
      <c r="EJS1074" s="5"/>
      <c r="EJT1074" s="5"/>
      <c r="EJU1074" s="5"/>
      <c r="EJV1074" s="5"/>
      <c r="EJW1074" s="5"/>
      <c r="EJX1074" s="5"/>
      <c r="EJY1074" s="5"/>
      <c r="EJZ1074" s="5"/>
      <c r="EKA1074" s="5"/>
      <c r="EKB1074" s="5"/>
      <c r="EKC1074" s="5"/>
      <c r="EKD1074" s="5"/>
      <c r="EKE1074" s="5"/>
      <c r="EKF1074" s="5"/>
      <c r="EKG1074" s="5"/>
      <c r="EKH1074" s="5"/>
      <c r="EKI1074" s="5"/>
      <c r="EKJ1074" s="5"/>
      <c r="EKK1074" s="5"/>
      <c r="EKL1074" s="5"/>
      <c r="EKM1074" s="5"/>
      <c r="EKN1074" s="5"/>
      <c r="EKO1074" s="5"/>
      <c r="EKP1074" s="5"/>
      <c r="EKQ1074" s="5"/>
      <c r="EKR1074" s="5"/>
      <c r="EKS1074" s="5"/>
      <c r="EKT1074" s="5"/>
      <c r="EKU1074" s="5"/>
      <c r="EKV1074" s="5"/>
      <c r="EKW1074" s="5"/>
      <c r="EKX1074" s="5"/>
      <c r="EKY1074" s="5"/>
      <c r="EKZ1074" s="5"/>
      <c r="ELA1074" s="5"/>
      <c r="ELB1074" s="5"/>
      <c r="ELC1074" s="5"/>
      <c r="ELD1074" s="5"/>
      <c r="ELE1074" s="5"/>
      <c r="ELF1074" s="5"/>
      <c r="ELG1074" s="5"/>
      <c r="ELH1074" s="5"/>
      <c r="ELI1074" s="5"/>
      <c r="ELJ1074" s="5"/>
      <c r="ELK1074" s="5"/>
      <c r="ELL1074" s="5"/>
      <c r="ELM1074" s="5"/>
      <c r="ELN1074" s="5"/>
      <c r="ELO1074" s="5"/>
      <c r="ELP1074" s="5"/>
      <c r="ELQ1074" s="5"/>
      <c r="ELR1074" s="5"/>
      <c r="ELS1074" s="5"/>
      <c r="ELT1074" s="5"/>
      <c r="ELU1074" s="5"/>
      <c r="ELV1074" s="5"/>
      <c r="ELW1074" s="5"/>
      <c r="ELX1074" s="5"/>
      <c r="ELY1074" s="5"/>
      <c r="ELZ1074" s="5"/>
      <c r="EMA1074" s="5"/>
      <c r="EMB1074" s="5"/>
      <c r="EMC1074" s="5"/>
      <c r="EMD1074" s="5"/>
      <c r="EME1074" s="5"/>
      <c r="EMF1074" s="5"/>
      <c r="EMG1074" s="5"/>
      <c r="EMH1074" s="5"/>
      <c r="EMI1074" s="5"/>
      <c r="EMJ1074" s="5"/>
      <c r="EMK1074" s="5"/>
      <c r="EML1074" s="5"/>
      <c r="EMM1074" s="5"/>
      <c r="EMN1074" s="5"/>
      <c r="EMO1074" s="5"/>
      <c r="EMP1074" s="5"/>
      <c r="EMQ1074" s="5"/>
      <c r="EMR1074" s="5"/>
      <c r="EMS1074" s="5"/>
      <c r="EMT1074" s="5"/>
      <c r="EMU1074" s="5"/>
      <c r="EMV1074" s="5"/>
      <c r="EMW1074" s="5"/>
      <c r="EMX1074" s="5"/>
      <c r="EMY1074" s="5"/>
      <c r="EMZ1074" s="5"/>
      <c r="ENA1074" s="5"/>
      <c r="ENB1074" s="5"/>
      <c r="ENC1074" s="5"/>
      <c r="END1074" s="5"/>
      <c r="ENE1074" s="5"/>
      <c r="ENF1074" s="5"/>
      <c r="ENG1074" s="5"/>
      <c r="ENH1074" s="5"/>
      <c r="ENI1074" s="5"/>
      <c r="ENJ1074" s="5"/>
      <c r="ENK1074" s="5"/>
      <c r="ENL1074" s="5"/>
      <c r="ENM1074" s="5"/>
      <c r="ENN1074" s="5"/>
      <c r="ENO1074" s="5"/>
      <c r="ENP1074" s="5"/>
      <c r="ENQ1074" s="5"/>
      <c r="ENR1074" s="5"/>
      <c r="ENS1074" s="5"/>
      <c r="ENT1074" s="5"/>
      <c r="ENU1074" s="5"/>
      <c r="ENV1074" s="5"/>
      <c r="ENW1074" s="5"/>
      <c r="ENX1074" s="5"/>
      <c r="ENY1074" s="5"/>
      <c r="ENZ1074" s="5"/>
      <c r="EOA1074" s="5"/>
      <c r="EOB1074" s="5"/>
      <c r="EOC1074" s="5"/>
      <c r="EOD1074" s="5"/>
      <c r="EOE1074" s="5"/>
      <c r="EOF1074" s="5"/>
      <c r="EOG1074" s="5"/>
      <c r="EOH1074" s="5"/>
      <c r="EOI1074" s="5"/>
      <c r="EOJ1074" s="5"/>
      <c r="EOK1074" s="5"/>
      <c r="EOL1074" s="5"/>
      <c r="EOM1074" s="5"/>
      <c r="EON1074" s="5"/>
      <c r="EOO1074" s="5"/>
      <c r="EOP1074" s="5"/>
      <c r="EOQ1074" s="5"/>
      <c r="EOR1074" s="5"/>
      <c r="EOS1074" s="5"/>
      <c r="EOT1074" s="5"/>
      <c r="EOU1074" s="5"/>
      <c r="EOV1074" s="5"/>
      <c r="EOW1074" s="5"/>
      <c r="EOX1074" s="5"/>
      <c r="EOY1074" s="5"/>
      <c r="EOZ1074" s="5"/>
      <c r="EPA1074" s="5"/>
      <c r="EPB1074" s="5"/>
      <c r="EPC1074" s="5"/>
      <c r="EPD1074" s="5"/>
      <c r="EPE1074" s="5"/>
      <c r="EPF1074" s="5"/>
      <c r="EPG1074" s="5"/>
      <c r="EPH1074" s="5"/>
      <c r="EPI1074" s="5"/>
      <c r="EPJ1074" s="5"/>
      <c r="EPK1074" s="5"/>
      <c r="EPL1074" s="5"/>
      <c r="EPM1074" s="5"/>
      <c r="EPN1074" s="5"/>
      <c r="EPO1074" s="5"/>
      <c r="EPP1074" s="5"/>
      <c r="EPQ1074" s="5"/>
      <c r="EPR1074" s="5"/>
      <c r="EPS1074" s="5"/>
      <c r="EPT1074" s="5"/>
      <c r="EPU1074" s="5"/>
      <c r="EPV1074" s="5"/>
      <c r="EPW1074" s="5"/>
      <c r="EPX1074" s="5"/>
      <c r="EPY1074" s="5"/>
      <c r="EPZ1074" s="5"/>
      <c r="EQA1074" s="5"/>
      <c r="EQB1074" s="5"/>
      <c r="EQC1074" s="5"/>
      <c r="EQD1074" s="5"/>
      <c r="EQE1074" s="5"/>
      <c r="EQF1074" s="5"/>
      <c r="EQG1074" s="5"/>
      <c r="EQH1074" s="5"/>
      <c r="EQI1074" s="5"/>
      <c r="EQJ1074" s="5"/>
      <c r="EQK1074" s="5"/>
      <c r="EQL1074" s="5"/>
      <c r="EQM1074" s="5"/>
      <c r="EQN1074" s="5"/>
      <c r="EQO1074" s="5"/>
      <c r="EQP1074" s="5"/>
      <c r="EQQ1074" s="5"/>
      <c r="EQR1074" s="5"/>
      <c r="EQS1074" s="5"/>
      <c r="EQT1074" s="5"/>
      <c r="EQU1074" s="5"/>
      <c r="EQV1074" s="5"/>
      <c r="EQW1074" s="5"/>
      <c r="EQX1074" s="5"/>
      <c r="EQY1074" s="5"/>
      <c r="EQZ1074" s="5"/>
      <c r="ERA1074" s="5"/>
      <c r="ERB1074" s="5"/>
      <c r="ERC1074" s="5"/>
      <c r="ERD1074" s="5"/>
      <c r="ERE1074" s="5"/>
      <c r="ERF1074" s="5"/>
      <c r="ERG1074" s="5"/>
      <c r="ERH1074" s="5"/>
      <c r="ERI1074" s="5"/>
      <c r="ERJ1074" s="5"/>
      <c r="ERK1074" s="5"/>
      <c r="ERL1074" s="5"/>
      <c r="ERM1074" s="5"/>
      <c r="ERN1074" s="5"/>
      <c r="ERO1074" s="5"/>
      <c r="ERP1074" s="5"/>
      <c r="ERQ1074" s="5"/>
      <c r="ERR1074" s="5"/>
      <c r="ERS1074" s="5"/>
      <c r="ERT1074" s="5"/>
      <c r="ERU1074" s="5"/>
      <c r="ERV1074" s="5"/>
      <c r="ERW1074" s="5"/>
      <c r="ERX1074" s="5"/>
      <c r="ERY1074" s="5"/>
      <c r="ERZ1074" s="5"/>
      <c r="ESA1074" s="5"/>
      <c r="ESB1074" s="5"/>
      <c r="ESC1074" s="5"/>
      <c r="ESD1074" s="5"/>
      <c r="ESE1074" s="5"/>
      <c r="ESF1074" s="5"/>
      <c r="ESG1074" s="5"/>
      <c r="ESH1074" s="5"/>
      <c r="ESI1074" s="5"/>
      <c r="ESJ1074" s="5"/>
      <c r="ESK1074" s="5"/>
      <c r="ESL1074" s="5"/>
      <c r="ESM1074" s="5"/>
      <c r="ESN1074" s="5"/>
      <c r="ESO1074" s="5"/>
      <c r="ESP1074" s="5"/>
      <c r="ESQ1074" s="5"/>
      <c r="ESR1074" s="5"/>
      <c r="ESS1074" s="5"/>
      <c r="EST1074" s="5"/>
      <c r="ESU1074" s="5"/>
      <c r="ESV1074" s="5"/>
      <c r="ESW1074" s="5"/>
      <c r="ESX1074" s="5"/>
      <c r="ESY1074" s="5"/>
      <c r="ESZ1074" s="5"/>
      <c r="ETA1074" s="5"/>
      <c r="ETB1074" s="5"/>
      <c r="ETC1074" s="5"/>
      <c r="ETD1074" s="5"/>
      <c r="ETE1074" s="5"/>
      <c r="ETF1074" s="5"/>
      <c r="ETG1074" s="5"/>
      <c r="ETH1074" s="5"/>
      <c r="ETI1074" s="5"/>
      <c r="ETJ1074" s="5"/>
      <c r="ETK1074" s="5"/>
      <c r="ETL1074" s="5"/>
      <c r="ETM1074" s="5"/>
      <c r="ETN1074" s="5"/>
      <c r="ETO1074" s="5"/>
      <c r="ETP1074" s="5"/>
      <c r="ETQ1074" s="5"/>
      <c r="ETR1074" s="5"/>
      <c r="ETS1074" s="5"/>
      <c r="ETT1074" s="5"/>
      <c r="ETU1074" s="5"/>
      <c r="ETV1074" s="5"/>
      <c r="ETW1074" s="5"/>
      <c r="ETX1074" s="5"/>
      <c r="ETY1074" s="5"/>
      <c r="ETZ1074" s="5"/>
      <c r="EUA1074" s="5"/>
      <c r="EUB1074" s="5"/>
      <c r="EUC1074" s="5"/>
      <c r="EUD1074" s="5"/>
      <c r="EUE1074" s="5"/>
      <c r="EUF1074" s="5"/>
      <c r="EUG1074" s="5"/>
      <c r="EUH1074" s="5"/>
      <c r="EUI1074" s="5"/>
      <c r="EUJ1074" s="5"/>
      <c r="EUK1074" s="5"/>
      <c r="EUL1074" s="5"/>
      <c r="EUM1074" s="5"/>
      <c r="EUN1074" s="5"/>
      <c r="EUO1074" s="5"/>
      <c r="EUP1074" s="5"/>
      <c r="EUQ1074" s="5"/>
      <c r="EUR1074" s="5"/>
      <c r="EUS1074" s="5"/>
      <c r="EUT1074" s="5"/>
      <c r="EUU1074" s="5"/>
      <c r="EUV1074" s="5"/>
      <c r="EUW1074" s="5"/>
      <c r="EUX1074" s="5"/>
      <c r="EUY1074" s="5"/>
      <c r="EUZ1074" s="5"/>
      <c r="EVA1074" s="5"/>
      <c r="EVB1074" s="5"/>
      <c r="EVC1074" s="5"/>
      <c r="EVD1074" s="5"/>
      <c r="EVE1074" s="5"/>
      <c r="EVF1074" s="5"/>
      <c r="EVG1074" s="5"/>
      <c r="EVH1074" s="5"/>
      <c r="EVI1074" s="5"/>
      <c r="EVJ1074" s="5"/>
      <c r="EVK1074" s="5"/>
      <c r="EVL1074" s="5"/>
      <c r="EVM1074" s="5"/>
      <c r="EVN1074" s="5"/>
      <c r="EVO1074" s="5"/>
      <c r="EVP1074" s="5"/>
      <c r="EVQ1074" s="5"/>
      <c r="EVR1074" s="5"/>
      <c r="EVS1074" s="5"/>
      <c r="EVT1074" s="5"/>
      <c r="EVU1074" s="5"/>
      <c r="EVV1074" s="5"/>
      <c r="EVW1074" s="5"/>
      <c r="EVX1074" s="5"/>
      <c r="EVY1074" s="5"/>
      <c r="EVZ1074" s="5"/>
      <c r="EWA1074" s="5"/>
      <c r="EWB1074" s="5"/>
      <c r="EWC1074" s="5"/>
      <c r="EWD1074" s="5"/>
      <c r="EWE1074" s="5"/>
      <c r="EWF1074" s="5"/>
      <c r="EWG1074" s="5"/>
      <c r="EWH1074" s="5"/>
      <c r="EWI1074" s="5"/>
      <c r="EWJ1074" s="5"/>
      <c r="EWK1074" s="5"/>
      <c r="EWL1074" s="5"/>
      <c r="EWM1074" s="5"/>
      <c r="EWN1074" s="5"/>
      <c r="EWO1074" s="5"/>
      <c r="EWP1074" s="5"/>
      <c r="EWQ1074" s="5"/>
      <c r="EWR1074" s="5"/>
      <c r="EWS1074" s="5"/>
      <c r="EWT1074" s="5"/>
      <c r="EWU1074" s="5"/>
      <c r="EWV1074" s="5"/>
      <c r="EWW1074" s="5"/>
      <c r="EWX1074" s="5"/>
      <c r="EWY1074" s="5"/>
      <c r="EWZ1074" s="5"/>
      <c r="EXA1074" s="5"/>
      <c r="EXB1074" s="5"/>
      <c r="EXC1074" s="5"/>
      <c r="EXD1074" s="5"/>
      <c r="EXE1074" s="5"/>
      <c r="EXF1074" s="5"/>
      <c r="EXG1074" s="5"/>
      <c r="EXH1074" s="5"/>
      <c r="EXI1074" s="5"/>
      <c r="EXJ1074" s="5"/>
      <c r="EXK1074" s="5"/>
      <c r="EXL1074" s="5"/>
      <c r="EXM1074" s="5"/>
      <c r="EXN1074" s="5"/>
      <c r="EXO1074" s="5"/>
      <c r="EXP1074" s="5"/>
      <c r="EXQ1074" s="5"/>
      <c r="EXR1074" s="5"/>
      <c r="EXS1074" s="5"/>
      <c r="EXT1074" s="5"/>
      <c r="EXU1074" s="5"/>
      <c r="EXV1074" s="5"/>
      <c r="EXW1074" s="5"/>
      <c r="EXX1074" s="5"/>
      <c r="EXY1074" s="5"/>
      <c r="EXZ1074" s="5"/>
      <c r="EYA1074" s="5"/>
      <c r="EYB1074" s="5"/>
      <c r="EYC1074" s="5"/>
      <c r="EYD1074" s="5"/>
      <c r="EYE1074" s="5"/>
      <c r="EYF1074" s="5"/>
      <c r="EYG1074" s="5"/>
      <c r="EYH1074" s="5"/>
      <c r="EYI1074" s="5"/>
      <c r="EYJ1074" s="5"/>
      <c r="EYK1074" s="5"/>
      <c r="EYL1074" s="5"/>
      <c r="EYM1074" s="5"/>
      <c r="EYN1074" s="5"/>
      <c r="EYO1074" s="5"/>
      <c r="EYP1074" s="5"/>
      <c r="EYQ1074" s="5"/>
      <c r="EYR1074" s="5"/>
      <c r="EYS1074" s="5"/>
      <c r="EYT1074" s="5"/>
      <c r="EYU1074" s="5"/>
      <c r="EYV1074" s="5"/>
      <c r="EYW1074" s="5"/>
      <c r="EYX1074" s="5"/>
      <c r="EYY1074" s="5"/>
      <c r="EYZ1074" s="5"/>
      <c r="EZA1074" s="5"/>
      <c r="EZB1074" s="5"/>
      <c r="EZC1074" s="5"/>
      <c r="EZD1074" s="5"/>
      <c r="EZE1074" s="5"/>
      <c r="EZF1074" s="5"/>
      <c r="EZG1074" s="5"/>
      <c r="EZH1074" s="5"/>
      <c r="EZI1074" s="5"/>
      <c r="EZJ1074" s="5"/>
      <c r="EZK1074" s="5"/>
      <c r="EZL1074" s="5"/>
      <c r="EZM1074" s="5"/>
      <c r="EZN1074" s="5"/>
      <c r="EZO1074" s="5"/>
      <c r="EZP1074" s="5"/>
      <c r="EZQ1074" s="5"/>
      <c r="EZR1074" s="5"/>
      <c r="EZS1074" s="5"/>
      <c r="EZT1074" s="5"/>
      <c r="EZU1074" s="5"/>
      <c r="EZV1074" s="5"/>
      <c r="EZW1074" s="5"/>
      <c r="EZX1074" s="5"/>
      <c r="EZY1074" s="5"/>
      <c r="EZZ1074" s="5"/>
      <c r="FAA1074" s="5"/>
      <c r="FAB1074" s="5"/>
      <c r="FAC1074" s="5"/>
      <c r="FAD1074" s="5"/>
      <c r="FAE1074" s="5"/>
      <c r="FAF1074" s="5"/>
      <c r="FAG1074" s="5"/>
      <c r="FAH1074" s="5"/>
      <c r="FAI1074" s="5"/>
      <c r="FAJ1074" s="5"/>
      <c r="FAK1074" s="5"/>
      <c r="FAL1074" s="5"/>
      <c r="FAM1074" s="5"/>
      <c r="FAN1074" s="5"/>
      <c r="FAO1074" s="5"/>
      <c r="FAP1074" s="5"/>
      <c r="FAQ1074" s="5"/>
      <c r="FAR1074" s="5"/>
      <c r="FAS1074" s="5"/>
      <c r="FAT1074" s="5"/>
      <c r="FAU1074" s="5"/>
      <c r="FAV1074" s="5"/>
      <c r="FAW1074" s="5"/>
      <c r="FAX1074" s="5"/>
      <c r="FAY1074" s="5"/>
      <c r="FAZ1074" s="5"/>
      <c r="FBA1074" s="5"/>
      <c r="FBB1074" s="5"/>
      <c r="FBC1074" s="5"/>
      <c r="FBD1074" s="5"/>
      <c r="FBE1074" s="5"/>
      <c r="FBF1074" s="5"/>
      <c r="FBG1074" s="5"/>
      <c r="FBH1074" s="5"/>
      <c r="FBI1074" s="5"/>
      <c r="FBJ1074" s="5"/>
      <c r="FBK1074" s="5"/>
      <c r="FBL1074" s="5"/>
      <c r="FBM1074" s="5"/>
      <c r="FBN1074" s="5"/>
      <c r="FBO1074" s="5"/>
      <c r="FBP1074" s="5"/>
      <c r="FBQ1074" s="5"/>
      <c r="FBR1074" s="5"/>
      <c r="FBS1074" s="5"/>
      <c r="FBT1074" s="5"/>
      <c r="FBU1074" s="5"/>
      <c r="FBV1074" s="5"/>
      <c r="FBW1074" s="5"/>
      <c r="FBX1074" s="5"/>
      <c r="FBY1074" s="5"/>
      <c r="FBZ1074" s="5"/>
      <c r="FCA1074" s="5"/>
      <c r="FCB1074" s="5"/>
      <c r="FCC1074" s="5"/>
      <c r="FCD1074" s="5"/>
      <c r="FCE1074" s="5"/>
      <c r="FCF1074" s="5"/>
      <c r="FCG1074" s="5"/>
      <c r="FCH1074" s="5"/>
      <c r="FCI1074" s="5"/>
      <c r="FCJ1074" s="5"/>
      <c r="FCK1074" s="5"/>
      <c r="FCL1074" s="5"/>
      <c r="FCM1074" s="5"/>
      <c r="FCN1074" s="5"/>
      <c r="FCO1074" s="5"/>
      <c r="FCP1074" s="5"/>
      <c r="FCQ1074" s="5"/>
      <c r="FCR1074" s="5"/>
      <c r="FCS1074" s="5"/>
      <c r="FCT1074" s="5"/>
      <c r="FCU1074" s="5"/>
      <c r="FCV1074" s="5"/>
      <c r="FCW1074" s="5"/>
      <c r="FCX1074" s="5"/>
      <c r="FCY1074" s="5"/>
      <c r="FCZ1074" s="5"/>
      <c r="FDA1074" s="5"/>
      <c r="FDB1074" s="5"/>
      <c r="FDC1074" s="5"/>
      <c r="FDD1074" s="5"/>
      <c r="FDE1074" s="5"/>
      <c r="FDF1074" s="5"/>
      <c r="FDG1074" s="5"/>
      <c r="FDH1074" s="5"/>
      <c r="FDI1074" s="5"/>
      <c r="FDJ1074" s="5"/>
      <c r="FDK1074" s="5"/>
      <c r="FDL1074" s="5"/>
      <c r="FDM1074" s="5"/>
      <c r="FDN1074" s="5"/>
      <c r="FDO1074" s="5"/>
      <c r="FDP1074" s="5"/>
      <c r="FDQ1074" s="5"/>
      <c r="FDR1074" s="5"/>
      <c r="FDS1074" s="5"/>
      <c r="FDT1074" s="5"/>
      <c r="FDU1074" s="5"/>
      <c r="FDV1074" s="5"/>
      <c r="FDW1074" s="5"/>
      <c r="FDX1074" s="5"/>
      <c r="FDY1074" s="5"/>
      <c r="FDZ1074" s="5"/>
      <c r="FEA1074" s="5"/>
      <c r="FEB1074" s="5"/>
      <c r="FEC1074" s="5"/>
      <c r="FED1074" s="5"/>
      <c r="FEE1074" s="5"/>
      <c r="FEF1074" s="5"/>
      <c r="FEG1074" s="5"/>
      <c r="FEH1074" s="5"/>
      <c r="FEI1074" s="5"/>
      <c r="FEJ1074" s="5"/>
      <c r="FEK1074" s="5"/>
      <c r="FEL1074" s="5"/>
      <c r="FEM1074" s="5"/>
      <c r="FEN1074" s="5"/>
      <c r="FEO1074" s="5"/>
      <c r="FEP1074" s="5"/>
      <c r="FEQ1074" s="5"/>
      <c r="FER1074" s="5"/>
      <c r="FES1074" s="5"/>
      <c r="FET1074" s="5"/>
      <c r="FEU1074" s="5"/>
      <c r="FEV1074" s="5"/>
      <c r="FEW1074" s="5"/>
      <c r="FEX1074" s="5"/>
      <c r="FEY1074" s="5"/>
      <c r="FEZ1074" s="5"/>
      <c r="FFA1074" s="5"/>
      <c r="FFB1074" s="5"/>
      <c r="FFC1074" s="5"/>
      <c r="FFD1074" s="5"/>
      <c r="FFE1074" s="5"/>
      <c r="FFF1074" s="5"/>
      <c r="FFG1074" s="5"/>
      <c r="FFH1074" s="5"/>
      <c r="FFI1074" s="5"/>
      <c r="FFJ1074" s="5"/>
      <c r="FFK1074" s="5"/>
      <c r="FFL1074" s="5"/>
      <c r="FFM1074" s="5"/>
      <c r="FFN1074" s="5"/>
      <c r="FFO1074" s="5"/>
      <c r="FFP1074" s="5"/>
      <c r="FFQ1074" s="5"/>
      <c r="FFR1074" s="5"/>
      <c r="FFS1074" s="5"/>
      <c r="FFT1074" s="5"/>
      <c r="FFU1074" s="5"/>
      <c r="FFV1074" s="5"/>
      <c r="FFW1074" s="5"/>
      <c r="FFX1074" s="5"/>
      <c r="FFY1074" s="5"/>
      <c r="FFZ1074" s="5"/>
      <c r="FGA1074" s="5"/>
      <c r="FGB1074" s="5"/>
      <c r="FGC1074" s="5"/>
      <c r="FGD1074" s="5"/>
      <c r="FGE1074" s="5"/>
      <c r="FGF1074" s="5"/>
      <c r="FGG1074" s="5"/>
      <c r="FGH1074" s="5"/>
      <c r="FGI1074" s="5"/>
      <c r="FGJ1074" s="5"/>
      <c r="FGK1074" s="5"/>
      <c r="FGL1074" s="5"/>
      <c r="FGM1074" s="5"/>
      <c r="FGN1074" s="5"/>
      <c r="FGO1074" s="5"/>
      <c r="FGP1074" s="5"/>
      <c r="FGQ1074" s="5"/>
      <c r="FGR1074" s="5"/>
      <c r="FGS1074" s="5"/>
      <c r="FGT1074" s="5"/>
      <c r="FGU1074" s="5"/>
      <c r="FGV1074" s="5"/>
      <c r="FGW1074" s="5"/>
      <c r="FGX1074" s="5"/>
      <c r="FGY1074" s="5"/>
      <c r="FGZ1074" s="5"/>
      <c r="FHA1074" s="5"/>
      <c r="FHB1074" s="5"/>
      <c r="FHC1074" s="5"/>
      <c r="FHD1074" s="5"/>
      <c r="FHE1074" s="5"/>
      <c r="FHF1074" s="5"/>
      <c r="FHG1074" s="5"/>
      <c r="FHH1074" s="5"/>
      <c r="FHI1074" s="5"/>
      <c r="FHJ1074" s="5"/>
      <c r="FHK1074" s="5"/>
      <c r="FHL1074" s="5"/>
      <c r="FHM1074" s="5"/>
      <c r="FHN1074" s="5"/>
      <c r="FHO1074" s="5"/>
      <c r="FHP1074" s="5"/>
      <c r="FHQ1074" s="5"/>
      <c r="FHR1074" s="5"/>
      <c r="FHS1074" s="5"/>
      <c r="FHT1074" s="5"/>
      <c r="FHU1074" s="5"/>
      <c r="FHV1074" s="5"/>
      <c r="FHW1074" s="5"/>
      <c r="FHX1074" s="5"/>
      <c r="FHY1074" s="5"/>
      <c r="FHZ1074" s="5"/>
      <c r="FIA1074" s="5"/>
      <c r="FIB1074" s="5"/>
      <c r="FIC1074" s="5"/>
      <c r="FID1074" s="5"/>
      <c r="FIE1074" s="5"/>
      <c r="FIF1074" s="5"/>
      <c r="FIG1074" s="5"/>
      <c r="FIH1074" s="5"/>
      <c r="FII1074" s="5"/>
      <c r="FIJ1074" s="5"/>
      <c r="FIK1074" s="5"/>
      <c r="FIL1074" s="5"/>
      <c r="FIM1074" s="5"/>
      <c r="FIN1074" s="5"/>
      <c r="FIO1074" s="5"/>
      <c r="FIP1074" s="5"/>
      <c r="FIQ1074" s="5"/>
      <c r="FIR1074" s="5"/>
      <c r="FIS1074" s="5"/>
      <c r="FIT1074" s="5"/>
      <c r="FIU1074" s="5"/>
      <c r="FIV1074" s="5"/>
      <c r="FIW1074" s="5"/>
      <c r="FIX1074" s="5"/>
      <c r="FIY1074" s="5"/>
      <c r="FIZ1074" s="5"/>
      <c r="FJA1074" s="5"/>
      <c r="FJB1074" s="5"/>
      <c r="FJC1074" s="5"/>
      <c r="FJD1074" s="5"/>
      <c r="FJE1074" s="5"/>
      <c r="FJF1074" s="5"/>
      <c r="FJG1074" s="5"/>
      <c r="FJH1074" s="5"/>
      <c r="FJI1074" s="5"/>
      <c r="FJJ1074" s="5"/>
      <c r="FJK1074" s="5"/>
      <c r="FJL1074" s="5"/>
      <c r="FJM1074" s="5"/>
      <c r="FJN1074" s="5"/>
      <c r="FJO1074" s="5"/>
      <c r="FJP1074" s="5"/>
      <c r="FJQ1074" s="5"/>
      <c r="FJR1074" s="5"/>
      <c r="FJS1074" s="5"/>
      <c r="FJT1074" s="5"/>
      <c r="FJU1074" s="5"/>
      <c r="FJV1074" s="5"/>
      <c r="FJW1074" s="5"/>
      <c r="FJX1074" s="5"/>
      <c r="FJY1074" s="5"/>
      <c r="FJZ1074" s="5"/>
      <c r="FKA1074" s="5"/>
      <c r="FKB1074" s="5"/>
      <c r="FKC1074" s="5"/>
      <c r="FKD1074" s="5"/>
      <c r="FKE1074" s="5"/>
      <c r="FKF1074" s="5"/>
      <c r="FKG1074" s="5"/>
      <c r="FKH1074" s="5"/>
      <c r="FKI1074" s="5"/>
      <c r="FKJ1074" s="5"/>
      <c r="FKK1074" s="5"/>
      <c r="FKL1074" s="5"/>
      <c r="FKM1074" s="5"/>
      <c r="FKN1074" s="5"/>
      <c r="FKO1074" s="5"/>
      <c r="FKP1074" s="5"/>
      <c r="FKQ1074" s="5"/>
      <c r="FKR1074" s="5"/>
      <c r="FKS1074" s="5"/>
      <c r="FKT1074" s="5"/>
      <c r="FKU1074" s="5"/>
      <c r="FKV1074" s="5"/>
      <c r="FKW1074" s="5"/>
      <c r="FKX1074" s="5"/>
      <c r="FKY1074" s="5"/>
      <c r="FKZ1074" s="5"/>
      <c r="FLA1074" s="5"/>
      <c r="FLB1074" s="5"/>
      <c r="FLC1074" s="5"/>
      <c r="FLD1074" s="5"/>
      <c r="FLE1074" s="5"/>
      <c r="FLF1074" s="5"/>
      <c r="FLG1074" s="5"/>
      <c r="FLH1074" s="5"/>
      <c r="FLI1074" s="5"/>
      <c r="FLJ1074" s="5"/>
      <c r="FLK1074" s="5"/>
      <c r="FLL1074" s="5"/>
      <c r="FLM1074" s="5"/>
      <c r="FLN1074" s="5"/>
      <c r="FLO1074" s="5"/>
      <c r="FLP1074" s="5"/>
      <c r="FLQ1074" s="5"/>
      <c r="FLR1074" s="5"/>
      <c r="FLS1074" s="5"/>
      <c r="FLT1074" s="5"/>
      <c r="FLU1074" s="5"/>
      <c r="FLV1074" s="5"/>
      <c r="FLW1074" s="5"/>
      <c r="FLX1074" s="5"/>
      <c r="FLY1074" s="5"/>
      <c r="FLZ1074" s="5"/>
      <c r="FMA1074" s="5"/>
      <c r="FMB1074" s="5"/>
      <c r="FMC1074" s="5"/>
      <c r="FMD1074" s="5"/>
      <c r="FME1074" s="5"/>
      <c r="FMF1074" s="5"/>
      <c r="FMG1074" s="5"/>
      <c r="FMH1074" s="5"/>
      <c r="FMI1074" s="5"/>
      <c r="FMJ1074" s="5"/>
      <c r="FMK1074" s="5"/>
      <c r="FML1074" s="5"/>
      <c r="FMM1074" s="5"/>
      <c r="FMN1074" s="5"/>
      <c r="FMO1074" s="5"/>
      <c r="FMP1074" s="5"/>
      <c r="FMQ1074" s="5"/>
      <c r="FMR1074" s="5"/>
      <c r="FMS1074" s="5"/>
      <c r="FMT1074" s="5"/>
      <c r="FMU1074" s="5"/>
      <c r="FMV1074" s="5"/>
      <c r="FMW1074" s="5"/>
      <c r="FMX1074" s="5"/>
      <c r="FMY1074" s="5"/>
      <c r="FMZ1074" s="5"/>
      <c r="FNA1074" s="5"/>
      <c r="FNB1074" s="5"/>
      <c r="FNC1074" s="5"/>
      <c r="FND1074" s="5"/>
      <c r="FNE1074" s="5"/>
      <c r="FNF1074" s="5"/>
      <c r="FNG1074" s="5"/>
      <c r="FNH1074" s="5"/>
      <c r="FNI1074" s="5"/>
      <c r="FNJ1074" s="5"/>
      <c r="FNK1074" s="5"/>
      <c r="FNL1074" s="5"/>
      <c r="FNM1074" s="5"/>
      <c r="FNN1074" s="5"/>
      <c r="FNO1074" s="5"/>
      <c r="FNP1074" s="5"/>
      <c r="FNQ1074" s="5"/>
      <c r="FNR1074" s="5"/>
      <c r="FNS1074" s="5"/>
      <c r="FNT1074" s="5"/>
      <c r="FNU1074" s="5"/>
      <c r="FNV1074" s="5"/>
      <c r="FNW1074" s="5"/>
      <c r="FNX1074" s="5"/>
      <c r="FNY1074" s="5"/>
      <c r="FNZ1074" s="5"/>
      <c r="FOA1074" s="5"/>
      <c r="FOB1074" s="5"/>
      <c r="FOC1074" s="5"/>
      <c r="FOD1074" s="5"/>
      <c r="FOE1074" s="5"/>
      <c r="FOF1074" s="5"/>
      <c r="FOG1074" s="5"/>
      <c r="FOH1074" s="5"/>
      <c r="FOI1074" s="5"/>
      <c r="FOJ1074" s="5"/>
      <c r="FOK1074" s="5"/>
      <c r="FOL1074" s="5"/>
      <c r="FOM1074" s="5"/>
      <c r="FON1074" s="5"/>
      <c r="FOO1074" s="5"/>
      <c r="FOP1074" s="5"/>
      <c r="FOQ1074" s="5"/>
      <c r="FOR1074" s="5"/>
      <c r="FOS1074" s="5"/>
      <c r="FOT1074" s="5"/>
      <c r="FOU1074" s="5"/>
      <c r="FOV1074" s="5"/>
      <c r="FOW1074" s="5"/>
      <c r="FOX1074" s="5"/>
      <c r="FOY1074" s="5"/>
      <c r="FOZ1074" s="5"/>
      <c r="FPA1074" s="5"/>
      <c r="FPB1074" s="5"/>
      <c r="FPC1074" s="5"/>
      <c r="FPD1074" s="5"/>
      <c r="FPE1074" s="5"/>
      <c r="FPF1074" s="5"/>
      <c r="FPG1074" s="5"/>
      <c r="FPH1074" s="5"/>
      <c r="FPI1074" s="5"/>
      <c r="FPJ1074" s="5"/>
      <c r="FPK1074" s="5"/>
      <c r="FPL1074" s="5"/>
      <c r="FPM1074" s="5"/>
      <c r="FPN1074" s="5"/>
      <c r="FPO1074" s="5"/>
      <c r="FPP1074" s="5"/>
      <c r="FPQ1074" s="5"/>
      <c r="FPR1074" s="5"/>
      <c r="FPS1074" s="5"/>
      <c r="FPT1074" s="5"/>
      <c r="FPU1074" s="5"/>
      <c r="FPV1074" s="5"/>
      <c r="FPW1074" s="5"/>
      <c r="FPX1074" s="5"/>
      <c r="FPY1074" s="5"/>
      <c r="FPZ1074" s="5"/>
      <c r="FQA1074" s="5"/>
      <c r="FQB1074" s="5"/>
      <c r="FQC1074" s="5"/>
      <c r="FQD1074" s="5"/>
      <c r="FQE1074" s="5"/>
      <c r="FQF1074" s="5"/>
      <c r="FQG1074" s="5"/>
      <c r="FQH1074" s="5"/>
      <c r="FQI1074" s="5"/>
      <c r="FQJ1074" s="5"/>
      <c r="FQK1074" s="5"/>
      <c r="FQL1074" s="5"/>
      <c r="FQM1074" s="5"/>
      <c r="FQN1074" s="5"/>
      <c r="FQO1074" s="5"/>
      <c r="FQP1074" s="5"/>
      <c r="FQQ1074" s="5"/>
      <c r="FQR1074" s="5"/>
      <c r="FQS1074" s="5"/>
      <c r="FQT1074" s="5"/>
      <c r="FQU1074" s="5"/>
      <c r="FQV1074" s="5"/>
      <c r="FQW1074" s="5"/>
      <c r="FQX1074" s="5"/>
      <c r="FQY1074" s="5"/>
      <c r="FQZ1074" s="5"/>
      <c r="FRA1074" s="5"/>
      <c r="FRB1074" s="5"/>
      <c r="FRC1074" s="5"/>
      <c r="FRD1074" s="5"/>
      <c r="FRE1074" s="5"/>
      <c r="FRF1074" s="5"/>
      <c r="FRG1074" s="5"/>
      <c r="FRH1074" s="5"/>
      <c r="FRI1074" s="5"/>
      <c r="FRJ1074" s="5"/>
      <c r="FRK1074" s="5"/>
      <c r="FRL1074" s="5"/>
      <c r="FRM1074" s="5"/>
      <c r="FRN1074" s="5"/>
      <c r="FRO1074" s="5"/>
      <c r="FRP1074" s="5"/>
      <c r="FRQ1074" s="5"/>
      <c r="FRR1074" s="5"/>
      <c r="FRS1074" s="5"/>
      <c r="FRT1074" s="5"/>
      <c r="FRU1074" s="5"/>
      <c r="FRV1074" s="5"/>
      <c r="FRW1074" s="5"/>
      <c r="FRX1074" s="5"/>
      <c r="FRY1074" s="5"/>
      <c r="FRZ1074" s="5"/>
      <c r="FSA1074" s="5"/>
      <c r="FSB1074" s="5"/>
      <c r="FSC1074" s="5"/>
      <c r="FSD1074" s="5"/>
      <c r="FSE1074" s="5"/>
      <c r="FSF1074" s="5"/>
      <c r="FSG1074" s="5"/>
      <c r="FSH1074" s="5"/>
      <c r="FSI1074" s="5"/>
      <c r="FSJ1074" s="5"/>
      <c r="FSK1074" s="5"/>
      <c r="FSL1074" s="5"/>
      <c r="FSM1074" s="5"/>
      <c r="FSN1074" s="5"/>
      <c r="FSO1074" s="5"/>
      <c r="FSP1074" s="5"/>
      <c r="FSQ1074" s="5"/>
      <c r="FSR1074" s="5"/>
      <c r="FSS1074" s="5"/>
      <c r="FST1074" s="5"/>
      <c r="FSU1074" s="5"/>
      <c r="FSV1074" s="5"/>
      <c r="FSW1074" s="5"/>
      <c r="FSX1074" s="5"/>
      <c r="FSY1074" s="5"/>
      <c r="FSZ1074" s="5"/>
      <c r="FTA1074" s="5"/>
      <c r="FTB1074" s="5"/>
      <c r="FTC1074" s="5"/>
      <c r="FTD1074" s="5"/>
      <c r="FTE1074" s="5"/>
      <c r="FTF1074" s="5"/>
      <c r="FTG1074" s="5"/>
      <c r="FTH1074" s="5"/>
      <c r="FTI1074" s="5"/>
      <c r="FTJ1074" s="5"/>
      <c r="FTK1074" s="5"/>
      <c r="FTL1074" s="5"/>
      <c r="FTM1074" s="5"/>
      <c r="FTN1074" s="5"/>
      <c r="FTO1074" s="5"/>
      <c r="FTP1074" s="5"/>
      <c r="FTQ1074" s="5"/>
      <c r="FTR1074" s="5"/>
      <c r="FTS1074" s="5"/>
      <c r="FTT1074" s="5"/>
      <c r="FTU1074" s="5"/>
      <c r="FTV1074" s="5"/>
      <c r="FTW1074" s="5"/>
      <c r="FTX1074" s="5"/>
      <c r="FTY1074" s="5"/>
      <c r="FTZ1074" s="5"/>
      <c r="FUA1074" s="5"/>
      <c r="FUB1074" s="5"/>
      <c r="FUC1074" s="5"/>
      <c r="FUD1074" s="5"/>
      <c r="FUE1074" s="5"/>
      <c r="FUF1074" s="5"/>
      <c r="FUG1074" s="5"/>
      <c r="FUH1074" s="5"/>
      <c r="FUI1074" s="5"/>
      <c r="FUJ1074" s="5"/>
      <c r="FUK1074" s="5"/>
      <c r="FUL1074" s="5"/>
      <c r="FUM1074" s="5"/>
      <c r="FUN1074" s="5"/>
      <c r="FUO1074" s="5"/>
      <c r="FUP1074" s="5"/>
      <c r="FUQ1074" s="5"/>
      <c r="FUR1074" s="5"/>
      <c r="FUS1074" s="5"/>
      <c r="FUT1074" s="5"/>
      <c r="FUU1074" s="5"/>
      <c r="FUV1074" s="5"/>
      <c r="FUW1074" s="5"/>
      <c r="FUX1074" s="5"/>
      <c r="FUY1074" s="5"/>
      <c r="FUZ1074" s="5"/>
      <c r="FVA1074" s="5"/>
      <c r="FVB1074" s="5"/>
      <c r="FVC1074" s="5"/>
      <c r="FVD1074" s="5"/>
      <c r="FVE1074" s="5"/>
      <c r="FVF1074" s="5"/>
      <c r="FVG1074" s="5"/>
      <c r="FVH1074" s="5"/>
      <c r="FVI1074" s="5"/>
      <c r="FVJ1074" s="5"/>
      <c r="FVK1074" s="5"/>
      <c r="FVL1074" s="5"/>
      <c r="FVM1074" s="5"/>
      <c r="FVN1074" s="5"/>
      <c r="FVO1074" s="5"/>
      <c r="FVP1074" s="5"/>
      <c r="FVQ1074" s="5"/>
      <c r="FVR1074" s="5"/>
      <c r="FVS1074" s="5"/>
      <c r="FVT1074" s="5"/>
      <c r="FVU1074" s="5"/>
      <c r="FVV1074" s="5"/>
      <c r="FVW1074" s="5"/>
      <c r="FVX1074" s="5"/>
      <c r="FVY1074" s="5"/>
      <c r="FVZ1074" s="5"/>
      <c r="FWA1074" s="5"/>
      <c r="FWB1074" s="5"/>
      <c r="FWC1074" s="5"/>
      <c r="FWD1074" s="5"/>
      <c r="FWE1074" s="5"/>
      <c r="FWF1074" s="5"/>
      <c r="FWG1074" s="5"/>
      <c r="FWH1074" s="5"/>
      <c r="FWI1074" s="5"/>
      <c r="FWJ1074" s="5"/>
      <c r="FWK1074" s="5"/>
      <c r="FWL1074" s="5"/>
      <c r="FWM1074" s="5"/>
      <c r="FWN1074" s="5"/>
      <c r="FWO1074" s="5"/>
      <c r="FWP1074" s="5"/>
      <c r="FWQ1074" s="5"/>
      <c r="FWR1074" s="5"/>
      <c r="FWS1074" s="5"/>
      <c r="FWT1074" s="5"/>
      <c r="FWU1074" s="5"/>
      <c r="FWV1074" s="5"/>
      <c r="FWW1074" s="5"/>
      <c r="FWX1074" s="5"/>
      <c r="FWY1074" s="5"/>
      <c r="FWZ1074" s="5"/>
      <c r="FXA1074" s="5"/>
      <c r="FXB1074" s="5"/>
      <c r="FXC1074" s="5"/>
      <c r="FXD1074" s="5"/>
      <c r="FXE1074" s="5"/>
      <c r="FXF1074" s="5"/>
      <c r="FXG1074" s="5"/>
      <c r="FXH1074" s="5"/>
      <c r="FXI1074" s="5"/>
      <c r="FXJ1074" s="5"/>
      <c r="FXK1074" s="5"/>
      <c r="FXL1074" s="5"/>
      <c r="FXM1074" s="5"/>
      <c r="FXN1074" s="5"/>
      <c r="FXO1074" s="5"/>
      <c r="FXP1074" s="5"/>
      <c r="FXQ1074" s="5"/>
      <c r="FXR1074" s="5"/>
      <c r="FXS1074" s="5"/>
      <c r="FXT1074" s="5"/>
      <c r="FXU1074" s="5"/>
      <c r="FXV1074" s="5"/>
      <c r="FXW1074" s="5"/>
      <c r="FXX1074" s="5"/>
      <c r="FXY1074" s="5"/>
      <c r="FXZ1074" s="5"/>
      <c r="FYA1074" s="5"/>
      <c r="FYB1074" s="5"/>
      <c r="FYC1074" s="5"/>
      <c r="FYD1074" s="5"/>
      <c r="FYE1074" s="5"/>
      <c r="FYF1074" s="5"/>
      <c r="FYG1074" s="5"/>
      <c r="FYH1074" s="5"/>
      <c r="FYI1074" s="5"/>
      <c r="FYJ1074" s="5"/>
      <c r="FYK1074" s="5"/>
      <c r="FYL1074" s="5"/>
      <c r="FYM1074" s="5"/>
      <c r="FYN1074" s="5"/>
      <c r="FYO1074" s="5"/>
      <c r="FYP1074" s="5"/>
      <c r="FYQ1074" s="5"/>
      <c r="FYR1074" s="5"/>
      <c r="FYS1074" s="5"/>
      <c r="FYT1074" s="5"/>
      <c r="FYU1074" s="5"/>
      <c r="FYV1074" s="5"/>
      <c r="FYW1074" s="5"/>
      <c r="FYX1074" s="5"/>
      <c r="FYY1074" s="5"/>
      <c r="FYZ1074" s="5"/>
      <c r="FZA1074" s="5"/>
      <c r="FZB1074" s="5"/>
      <c r="FZC1074" s="5"/>
      <c r="FZD1074" s="5"/>
      <c r="FZE1074" s="5"/>
      <c r="FZF1074" s="5"/>
      <c r="FZG1074" s="5"/>
      <c r="FZH1074" s="5"/>
      <c r="FZI1074" s="5"/>
      <c r="FZJ1074" s="5"/>
      <c r="FZK1074" s="5"/>
      <c r="FZL1074" s="5"/>
      <c r="FZM1074" s="5"/>
      <c r="FZN1074" s="5"/>
      <c r="FZO1074" s="5"/>
      <c r="FZP1074" s="5"/>
      <c r="FZQ1074" s="5"/>
      <c r="FZR1074" s="5"/>
      <c r="FZS1074" s="5"/>
      <c r="FZT1074" s="5"/>
      <c r="FZU1074" s="5"/>
      <c r="FZV1074" s="5"/>
      <c r="FZW1074" s="5"/>
      <c r="FZX1074" s="5"/>
      <c r="FZY1074" s="5"/>
      <c r="FZZ1074" s="5"/>
      <c r="GAA1074" s="5"/>
      <c r="GAB1074" s="5"/>
      <c r="GAC1074" s="5"/>
      <c r="GAD1074" s="5"/>
      <c r="GAE1074" s="5"/>
      <c r="GAF1074" s="5"/>
      <c r="GAG1074" s="5"/>
      <c r="GAH1074" s="5"/>
      <c r="GAI1074" s="5"/>
      <c r="GAJ1074" s="5"/>
      <c r="GAK1074" s="5"/>
      <c r="GAL1074" s="5"/>
      <c r="GAM1074" s="5"/>
      <c r="GAN1074" s="5"/>
      <c r="GAO1074" s="5"/>
      <c r="GAP1074" s="5"/>
      <c r="GAQ1074" s="5"/>
      <c r="GAR1074" s="5"/>
      <c r="GAS1074" s="5"/>
      <c r="GAT1074" s="5"/>
      <c r="GAU1074" s="5"/>
      <c r="GAV1074" s="5"/>
      <c r="GAW1074" s="5"/>
      <c r="GAX1074" s="5"/>
      <c r="GAY1074" s="5"/>
      <c r="GAZ1074" s="5"/>
      <c r="GBA1074" s="5"/>
      <c r="GBB1074" s="5"/>
      <c r="GBC1074" s="5"/>
      <c r="GBD1074" s="5"/>
      <c r="GBE1074" s="5"/>
      <c r="GBF1074" s="5"/>
      <c r="GBG1074" s="5"/>
      <c r="GBH1074" s="5"/>
      <c r="GBI1074" s="5"/>
      <c r="GBJ1074" s="5"/>
      <c r="GBK1074" s="5"/>
      <c r="GBL1074" s="5"/>
      <c r="GBM1074" s="5"/>
      <c r="GBN1074" s="5"/>
      <c r="GBO1074" s="5"/>
      <c r="GBP1074" s="5"/>
      <c r="GBQ1074" s="5"/>
      <c r="GBR1074" s="5"/>
      <c r="GBS1074" s="5"/>
      <c r="GBT1074" s="5"/>
      <c r="GBU1074" s="5"/>
      <c r="GBV1074" s="5"/>
      <c r="GBW1074" s="5"/>
      <c r="GBX1074" s="5"/>
      <c r="GBY1074" s="5"/>
      <c r="GBZ1074" s="5"/>
      <c r="GCA1074" s="5"/>
      <c r="GCB1074" s="5"/>
      <c r="GCC1074" s="5"/>
      <c r="GCD1074" s="5"/>
      <c r="GCE1074" s="5"/>
      <c r="GCF1074" s="5"/>
      <c r="GCG1074" s="5"/>
      <c r="GCH1074" s="5"/>
      <c r="GCI1074" s="5"/>
      <c r="GCJ1074" s="5"/>
      <c r="GCK1074" s="5"/>
      <c r="GCL1074" s="5"/>
      <c r="GCM1074" s="5"/>
      <c r="GCN1074" s="5"/>
      <c r="GCO1074" s="5"/>
      <c r="GCP1074" s="5"/>
      <c r="GCQ1074" s="5"/>
      <c r="GCR1074" s="5"/>
      <c r="GCS1074" s="5"/>
      <c r="GCT1074" s="5"/>
      <c r="GCU1074" s="5"/>
      <c r="GCV1074" s="5"/>
      <c r="GCW1074" s="5"/>
      <c r="GCX1074" s="5"/>
      <c r="GCY1074" s="5"/>
      <c r="GCZ1074" s="5"/>
      <c r="GDA1074" s="5"/>
      <c r="GDB1074" s="5"/>
      <c r="GDC1074" s="5"/>
      <c r="GDD1074" s="5"/>
      <c r="GDE1074" s="5"/>
      <c r="GDF1074" s="5"/>
      <c r="GDG1074" s="5"/>
      <c r="GDH1074" s="5"/>
      <c r="GDI1074" s="5"/>
      <c r="GDJ1074" s="5"/>
      <c r="GDK1074" s="5"/>
      <c r="GDL1074" s="5"/>
      <c r="GDM1074" s="5"/>
      <c r="GDN1074" s="5"/>
      <c r="GDO1074" s="5"/>
      <c r="GDP1074" s="5"/>
      <c r="GDQ1074" s="5"/>
      <c r="GDR1074" s="5"/>
      <c r="GDS1074" s="5"/>
      <c r="GDT1074" s="5"/>
      <c r="GDU1074" s="5"/>
      <c r="GDV1074" s="5"/>
      <c r="GDW1074" s="5"/>
      <c r="GDX1074" s="5"/>
      <c r="GDY1074" s="5"/>
      <c r="GDZ1074" s="5"/>
      <c r="GEA1074" s="5"/>
      <c r="GEB1074" s="5"/>
      <c r="GEC1074" s="5"/>
      <c r="GED1074" s="5"/>
      <c r="GEE1074" s="5"/>
      <c r="GEF1074" s="5"/>
      <c r="GEG1074" s="5"/>
      <c r="GEH1074" s="5"/>
      <c r="GEI1074" s="5"/>
      <c r="GEJ1074" s="5"/>
      <c r="GEK1074" s="5"/>
      <c r="GEL1074" s="5"/>
      <c r="GEM1074" s="5"/>
      <c r="GEN1074" s="5"/>
      <c r="GEO1074" s="5"/>
      <c r="GEP1074" s="5"/>
      <c r="GEQ1074" s="5"/>
      <c r="GER1074" s="5"/>
      <c r="GES1074" s="5"/>
      <c r="GET1074" s="5"/>
      <c r="GEU1074" s="5"/>
      <c r="GEV1074" s="5"/>
      <c r="GEW1074" s="5"/>
      <c r="GEX1074" s="5"/>
      <c r="GEY1074" s="5"/>
      <c r="GEZ1074" s="5"/>
      <c r="GFA1074" s="5"/>
      <c r="GFB1074" s="5"/>
      <c r="GFC1074" s="5"/>
      <c r="GFD1074" s="5"/>
      <c r="GFE1074" s="5"/>
      <c r="GFF1074" s="5"/>
      <c r="GFG1074" s="5"/>
      <c r="GFH1074" s="5"/>
      <c r="GFI1074" s="5"/>
      <c r="GFJ1074" s="5"/>
      <c r="GFK1074" s="5"/>
      <c r="GFL1074" s="5"/>
      <c r="GFM1074" s="5"/>
      <c r="GFN1074" s="5"/>
      <c r="GFO1074" s="5"/>
      <c r="GFP1074" s="5"/>
      <c r="GFQ1074" s="5"/>
      <c r="GFR1074" s="5"/>
      <c r="GFS1074" s="5"/>
      <c r="GFT1074" s="5"/>
      <c r="GFU1074" s="5"/>
      <c r="GFV1074" s="5"/>
      <c r="GFW1074" s="5"/>
      <c r="GFX1074" s="5"/>
      <c r="GFY1074" s="5"/>
      <c r="GFZ1074" s="5"/>
      <c r="GGA1074" s="5"/>
      <c r="GGB1074" s="5"/>
      <c r="GGC1074" s="5"/>
      <c r="GGD1074" s="5"/>
      <c r="GGE1074" s="5"/>
      <c r="GGF1074" s="5"/>
      <c r="GGG1074" s="5"/>
      <c r="GGH1074" s="5"/>
      <c r="GGI1074" s="5"/>
      <c r="GGJ1074" s="5"/>
      <c r="GGK1074" s="5"/>
      <c r="GGL1074" s="5"/>
      <c r="GGM1074" s="5"/>
      <c r="GGN1074" s="5"/>
      <c r="GGO1074" s="5"/>
      <c r="GGP1074" s="5"/>
      <c r="GGQ1074" s="5"/>
      <c r="GGR1074" s="5"/>
      <c r="GGS1074" s="5"/>
      <c r="GGT1074" s="5"/>
      <c r="GGU1074" s="5"/>
      <c r="GGV1074" s="5"/>
      <c r="GGW1074" s="5"/>
      <c r="GGX1074" s="5"/>
      <c r="GGY1074" s="5"/>
      <c r="GGZ1074" s="5"/>
      <c r="GHA1074" s="5"/>
      <c r="GHB1074" s="5"/>
      <c r="GHC1074" s="5"/>
      <c r="GHD1074" s="5"/>
      <c r="GHE1074" s="5"/>
      <c r="GHF1074" s="5"/>
      <c r="GHG1074" s="5"/>
      <c r="GHH1074" s="5"/>
      <c r="GHI1074" s="5"/>
      <c r="GHJ1074" s="5"/>
      <c r="GHK1074" s="5"/>
      <c r="GHL1074" s="5"/>
      <c r="GHM1074" s="5"/>
      <c r="GHN1074" s="5"/>
      <c r="GHO1074" s="5"/>
      <c r="GHP1074" s="5"/>
      <c r="GHQ1074" s="5"/>
      <c r="GHR1074" s="5"/>
      <c r="GHS1074" s="5"/>
      <c r="GHT1074" s="5"/>
      <c r="GHU1074" s="5"/>
      <c r="GHV1074" s="5"/>
      <c r="GHW1074" s="5"/>
      <c r="GHX1074" s="5"/>
      <c r="GHY1074" s="5"/>
      <c r="GHZ1074" s="5"/>
      <c r="GIA1074" s="5"/>
      <c r="GIB1074" s="5"/>
      <c r="GIC1074" s="5"/>
      <c r="GID1074" s="5"/>
      <c r="GIE1074" s="5"/>
      <c r="GIF1074" s="5"/>
      <c r="GIG1074" s="5"/>
      <c r="GIH1074" s="5"/>
      <c r="GII1074" s="5"/>
      <c r="GIJ1074" s="5"/>
      <c r="GIK1074" s="5"/>
      <c r="GIL1074" s="5"/>
      <c r="GIM1074" s="5"/>
      <c r="GIN1074" s="5"/>
      <c r="GIO1074" s="5"/>
      <c r="GIP1074" s="5"/>
      <c r="GIQ1074" s="5"/>
      <c r="GIR1074" s="5"/>
      <c r="GIS1074" s="5"/>
      <c r="GIT1074" s="5"/>
      <c r="GIU1074" s="5"/>
      <c r="GIV1074" s="5"/>
      <c r="GIW1074" s="5"/>
      <c r="GIX1074" s="5"/>
      <c r="GIY1074" s="5"/>
      <c r="GIZ1074" s="5"/>
      <c r="GJA1074" s="5"/>
      <c r="GJB1074" s="5"/>
      <c r="GJC1074" s="5"/>
      <c r="GJD1074" s="5"/>
      <c r="GJE1074" s="5"/>
      <c r="GJF1074" s="5"/>
      <c r="GJG1074" s="5"/>
      <c r="GJH1074" s="5"/>
      <c r="GJI1074" s="5"/>
      <c r="GJJ1074" s="5"/>
      <c r="GJK1074" s="5"/>
      <c r="GJL1074" s="5"/>
      <c r="GJM1074" s="5"/>
      <c r="GJN1074" s="5"/>
      <c r="GJO1074" s="5"/>
      <c r="GJP1074" s="5"/>
      <c r="GJQ1074" s="5"/>
      <c r="GJR1074" s="5"/>
      <c r="GJS1074" s="5"/>
      <c r="GJT1074" s="5"/>
      <c r="GJU1074" s="5"/>
      <c r="GJV1074" s="5"/>
      <c r="GJW1074" s="5"/>
      <c r="GJX1074" s="5"/>
      <c r="GJY1074" s="5"/>
      <c r="GJZ1074" s="5"/>
      <c r="GKA1074" s="5"/>
      <c r="GKB1074" s="5"/>
      <c r="GKC1074" s="5"/>
      <c r="GKD1074" s="5"/>
      <c r="GKE1074" s="5"/>
      <c r="GKF1074" s="5"/>
      <c r="GKG1074" s="5"/>
      <c r="GKH1074" s="5"/>
      <c r="GKI1074" s="5"/>
      <c r="GKJ1074" s="5"/>
      <c r="GKK1074" s="5"/>
      <c r="GKL1074" s="5"/>
      <c r="GKM1074" s="5"/>
      <c r="GKN1074" s="5"/>
      <c r="GKO1074" s="5"/>
      <c r="GKP1074" s="5"/>
      <c r="GKQ1074" s="5"/>
      <c r="GKR1074" s="5"/>
      <c r="GKS1074" s="5"/>
      <c r="GKT1074" s="5"/>
      <c r="GKU1074" s="5"/>
      <c r="GKV1074" s="5"/>
      <c r="GKW1074" s="5"/>
      <c r="GKX1074" s="5"/>
      <c r="GKY1074" s="5"/>
      <c r="GKZ1074" s="5"/>
      <c r="GLA1074" s="5"/>
      <c r="GLB1074" s="5"/>
      <c r="GLC1074" s="5"/>
      <c r="GLD1074" s="5"/>
      <c r="GLE1074" s="5"/>
      <c r="GLF1074" s="5"/>
      <c r="GLG1074" s="5"/>
      <c r="GLH1074" s="5"/>
      <c r="GLI1074" s="5"/>
      <c r="GLJ1074" s="5"/>
      <c r="GLK1074" s="5"/>
      <c r="GLL1074" s="5"/>
      <c r="GLM1074" s="5"/>
      <c r="GLN1074" s="5"/>
      <c r="GLO1074" s="5"/>
      <c r="GLP1074" s="5"/>
      <c r="GLQ1074" s="5"/>
      <c r="GLR1074" s="5"/>
      <c r="GLS1074" s="5"/>
      <c r="GLT1074" s="5"/>
      <c r="GLU1074" s="5"/>
      <c r="GLV1074" s="5"/>
      <c r="GLW1074" s="5"/>
      <c r="GLX1074" s="5"/>
      <c r="GLY1074" s="5"/>
      <c r="GLZ1074" s="5"/>
      <c r="GMA1074" s="5"/>
      <c r="GMB1074" s="5"/>
      <c r="GMC1074" s="5"/>
      <c r="GMD1074" s="5"/>
      <c r="GME1074" s="5"/>
      <c r="GMF1074" s="5"/>
      <c r="GMG1074" s="5"/>
      <c r="GMH1074" s="5"/>
      <c r="GMI1074" s="5"/>
      <c r="GMJ1074" s="5"/>
      <c r="GMK1074" s="5"/>
      <c r="GML1074" s="5"/>
      <c r="GMM1074" s="5"/>
      <c r="GMN1074" s="5"/>
      <c r="GMO1074" s="5"/>
      <c r="GMP1074" s="5"/>
      <c r="GMQ1074" s="5"/>
      <c r="GMR1074" s="5"/>
      <c r="GMS1074" s="5"/>
      <c r="GMT1074" s="5"/>
      <c r="GMU1074" s="5"/>
      <c r="GMV1074" s="5"/>
      <c r="GMW1074" s="5"/>
      <c r="GMX1074" s="5"/>
      <c r="GMY1074" s="5"/>
      <c r="GMZ1074" s="5"/>
      <c r="GNA1074" s="5"/>
      <c r="GNB1074" s="5"/>
      <c r="GNC1074" s="5"/>
      <c r="GND1074" s="5"/>
      <c r="GNE1074" s="5"/>
      <c r="GNF1074" s="5"/>
      <c r="GNG1074" s="5"/>
      <c r="GNH1074" s="5"/>
      <c r="GNI1074" s="5"/>
      <c r="GNJ1074" s="5"/>
      <c r="GNK1074" s="5"/>
      <c r="GNL1074" s="5"/>
      <c r="GNM1074" s="5"/>
      <c r="GNN1074" s="5"/>
      <c r="GNO1074" s="5"/>
      <c r="GNP1074" s="5"/>
      <c r="GNQ1074" s="5"/>
      <c r="GNR1074" s="5"/>
      <c r="GNS1074" s="5"/>
      <c r="GNT1074" s="5"/>
      <c r="GNU1074" s="5"/>
      <c r="GNV1074" s="5"/>
      <c r="GNW1074" s="5"/>
      <c r="GNX1074" s="5"/>
      <c r="GNY1074" s="5"/>
      <c r="GNZ1074" s="5"/>
      <c r="GOA1074" s="5"/>
      <c r="GOB1074" s="5"/>
      <c r="GOC1074" s="5"/>
      <c r="GOD1074" s="5"/>
      <c r="GOE1074" s="5"/>
      <c r="GOF1074" s="5"/>
      <c r="GOG1074" s="5"/>
      <c r="GOH1074" s="5"/>
      <c r="GOI1074" s="5"/>
      <c r="GOJ1074" s="5"/>
      <c r="GOK1074" s="5"/>
      <c r="GOL1074" s="5"/>
      <c r="GOM1074" s="5"/>
      <c r="GON1074" s="5"/>
      <c r="GOO1074" s="5"/>
      <c r="GOP1074" s="5"/>
      <c r="GOQ1074" s="5"/>
      <c r="GOR1074" s="5"/>
      <c r="GOS1074" s="5"/>
      <c r="GOT1074" s="5"/>
      <c r="GOU1074" s="5"/>
      <c r="GOV1074" s="5"/>
      <c r="GOW1074" s="5"/>
      <c r="GOX1074" s="5"/>
      <c r="GOY1074" s="5"/>
      <c r="GOZ1074" s="5"/>
      <c r="GPA1074" s="5"/>
      <c r="GPB1074" s="5"/>
      <c r="GPC1074" s="5"/>
      <c r="GPD1074" s="5"/>
      <c r="GPE1074" s="5"/>
      <c r="GPF1074" s="5"/>
      <c r="GPG1074" s="5"/>
      <c r="GPH1074" s="5"/>
      <c r="GPI1074" s="5"/>
      <c r="GPJ1074" s="5"/>
      <c r="GPK1074" s="5"/>
      <c r="GPL1074" s="5"/>
      <c r="GPM1074" s="5"/>
      <c r="GPN1074" s="5"/>
      <c r="GPO1074" s="5"/>
      <c r="GPP1074" s="5"/>
      <c r="GPQ1074" s="5"/>
      <c r="GPR1074" s="5"/>
      <c r="GPS1074" s="5"/>
      <c r="GPT1074" s="5"/>
      <c r="GPU1074" s="5"/>
      <c r="GPV1074" s="5"/>
      <c r="GPW1074" s="5"/>
      <c r="GPX1074" s="5"/>
      <c r="GPY1074" s="5"/>
      <c r="GPZ1074" s="5"/>
      <c r="GQA1074" s="5"/>
      <c r="GQB1074" s="5"/>
      <c r="GQC1074" s="5"/>
      <c r="GQD1074" s="5"/>
      <c r="GQE1074" s="5"/>
      <c r="GQF1074" s="5"/>
      <c r="GQG1074" s="5"/>
      <c r="GQH1074" s="5"/>
      <c r="GQI1074" s="5"/>
      <c r="GQJ1074" s="5"/>
      <c r="GQK1074" s="5"/>
      <c r="GQL1074" s="5"/>
      <c r="GQM1074" s="5"/>
      <c r="GQN1074" s="5"/>
      <c r="GQO1074" s="5"/>
      <c r="GQP1074" s="5"/>
      <c r="GQQ1074" s="5"/>
      <c r="GQR1074" s="5"/>
      <c r="GQS1074" s="5"/>
      <c r="GQT1074" s="5"/>
      <c r="GQU1074" s="5"/>
      <c r="GQV1074" s="5"/>
      <c r="GQW1074" s="5"/>
      <c r="GQX1074" s="5"/>
      <c r="GQY1074" s="5"/>
      <c r="GQZ1074" s="5"/>
      <c r="GRA1074" s="5"/>
      <c r="GRB1074" s="5"/>
      <c r="GRC1074" s="5"/>
      <c r="GRD1074" s="5"/>
      <c r="GRE1074" s="5"/>
      <c r="GRF1074" s="5"/>
      <c r="GRG1074" s="5"/>
      <c r="GRH1074" s="5"/>
      <c r="GRI1074" s="5"/>
      <c r="GRJ1074" s="5"/>
      <c r="GRK1074" s="5"/>
      <c r="GRL1074" s="5"/>
      <c r="GRM1074" s="5"/>
      <c r="GRN1074" s="5"/>
      <c r="GRO1074" s="5"/>
      <c r="GRP1074" s="5"/>
      <c r="GRQ1074" s="5"/>
      <c r="GRR1074" s="5"/>
      <c r="GRS1074" s="5"/>
      <c r="GRT1074" s="5"/>
      <c r="GRU1074" s="5"/>
      <c r="GRV1074" s="5"/>
      <c r="GRW1074" s="5"/>
      <c r="GRX1074" s="5"/>
      <c r="GRY1074" s="5"/>
      <c r="GRZ1074" s="5"/>
      <c r="GSA1074" s="5"/>
      <c r="GSB1074" s="5"/>
      <c r="GSC1074" s="5"/>
      <c r="GSD1074" s="5"/>
      <c r="GSE1074" s="5"/>
      <c r="GSF1074" s="5"/>
      <c r="GSG1074" s="5"/>
      <c r="GSH1074" s="5"/>
      <c r="GSI1074" s="5"/>
      <c r="GSJ1074" s="5"/>
      <c r="GSK1074" s="5"/>
      <c r="GSL1074" s="5"/>
      <c r="GSM1074" s="5"/>
      <c r="GSN1074" s="5"/>
      <c r="GSO1074" s="5"/>
      <c r="GSP1074" s="5"/>
      <c r="GSQ1074" s="5"/>
      <c r="GSR1074" s="5"/>
      <c r="GSS1074" s="5"/>
      <c r="GST1074" s="5"/>
      <c r="GSU1074" s="5"/>
      <c r="GSV1074" s="5"/>
      <c r="GSW1074" s="5"/>
      <c r="GSX1074" s="5"/>
      <c r="GSY1074" s="5"/>
      <c r="GSZ1074" s="5"/>
      <c r="GTA1074" s="5"/>
      <c r="GTB1074" s="5"/>
      <c r="GTC1074" s="5"/>
      <c r="GTD1074" s="5"/>
      <c r="GTE1074" s="5"/>
      <c r="GTF1074" s="5"/>
      <c r="GTG1074" s="5"/>
      <c r="GTH1074" s="5"/>
      <c r="GTI1074" s="5"/>
      <c r="GTJ1074" s="5"/>
      <c r="GTK1074" s="5"/>
      <c r="GTL1074" s="5"/>
      <c r="GTM1074" s="5"/>
      <c r="GTN1074" s="5"/>
      <c r="GTO1074" s="5"/>
      <c r="GTP1074" s="5"/>
      <c r="GTQ1074" s="5"/>
      <c r="GTR1074" s="5"/>
      <c r="GTS1074" s="5"/>
      <c r="GTT1074" s="5"/>
      <c r="GTU1074" s="5"/>
      <c r="GTV1074" s="5"/>
      <c r="GTW1074" s="5"/>
      <c r="GTX1074" s="5"/>
      <c r="GTY1074" s="5"/>
      <c r="GTZ1074" s="5"/>
      <c r="GUA1074" s="5"/>
      <c r="GUB1074" s="5"/>
      <c r="GUC1074" s="5"/>
      <c r="GUD1074" s="5"/>
      <c r="GUE1074" s="5"/>
      <c r="GUF1074" s="5"/>
      <c r="GUG1074" s="5"/>
      <c r="GUH1074" s="5"/>
      <c r="GUI1074" s="5"/>
      <c r="GUJ1074" s="5"/>
      <c r="GUK1074" s="5"/>
      <c r="GUL1074" s="5"/>
      <c r="GUM1074" s="5"/>
      <c r="GUN1074" s="5"/>
      <c r="GUO1074" s="5"/>
      <c r="GUP1074" s="5"/>
      <c r="GUQ1074" s="5"/>
      <c r="GUR1074" s="5"/>
      <c r="GUS1074" s="5"/>
      <c r="GUT1074" s="5"/>
      <c r="GUU1074" s="5"/>
      <c r="GUV1074" s="5"/>
      <c r="GUW1074" s="5"/>
      <c r="GUX1074" s="5"/>
      <c r="GUY1074" s="5"/>
      <c r="GUZ1074" s="5"/>
      <c r="GVA1074" s="5"/>
      <c r="GVB1074" s="5"/>
      <c r="GVC1074" s="5"/>
      <c r="GVD1074" s="5"/>
      <c r="GVE1074" s="5"/>
      <c r="GVF1074" s="5"/>
      <c r="GVG1074" s="5"/>
      <c r="GVH1074" s="5"/>
      <c r="GVI1074" s="5"/>
      <c r="GVJ1074" s="5"/>
      <c r="GVK1074" s="5"/>
      <c r="GVL1074" s="5"/>
      <c r="GVM1074" s="5"/>
      <c r="GVN1074" s="5"/>
      <c r="GVO1074" s="5"/>
      <c r="GVP1074" s="5"/>
      <c r="GVQ1074" s="5"/>
      <c r="GVR1074" s="5"/>
      <c r="GVS1074" s="5"/>
      <c r="GVT1074" s="5"/>
      <c r="GVU1074" s="5"/>
      <c r="GVV1074" s="5"/>
      <c r="GVW1074" s="5"/>
      <c r="GVX1074" s="5"/>
      <c r="GVY1074" s="5"/>
      <c r="GVZ1074" s="5"/>
      <c r="GWA1074" s="5"/>
      <c r="GWB1074" s="5"/>
      <c r="GWC1074" s="5"/>
      <c r="GWD1074" s="5"/>
      <c r="GWE1074" s="5"/>
      <c r="GWF1074" s="5"/>
      <c r="GWG1074" s="5"/>
      <c r="GWH1074" s="5"/>
      <c r="GWI1074" s="5"/>
      <c r="GWJ1074" s="5"/>
      <c r="GWK1074" s="5"/>
      <c r="GWL1074" s="5"/>
      <c r="GWM1074" s="5"/>
      <c r="GWN1074" s="5"/>
      <c r="GWO1074" s="5"/>
      <c r="GWP1074" s="5"/>
      <c r="GWQ1074" s="5"/>
      <c r="GWR1074" s="5"/>
      <c r="GWS1074" s="5"/>
      <c r="GWT1074" s="5"/>
      <c r="GWU1074" s="5"/>
      <c r="GWV1074" s="5"/>
      <c r="GWW1074" s="5"/>
      <c r="GWX1074" s="5"/>
      <c r="GWY1074" s="5"/>
      <c r="GWZ1074" s="5"/>
      <c r="GXA1074" s="5"/>
      <c r="GXB1074" s="5"/>
      <c r="GXC1074" s="5"/>
      <c r="GXD1074" s="5"/>
      <c r="GXE1074" s="5"/>
      <c r="GXF1074" s="5"/>
      <c r="GXG1074" s="5"/>
      <c r="GXH1074" s="5"/>
      <c r="GXI1074" s="5"/>
      <c r="GXJ1074" s="5"/>
      <c r="GXK1074" s="5"/>
      <c r="GXL1074" s="5"/>
      <c r="GXM1074" s="5"/>
      <c r="GXN1074" s="5"/>
      <c r="GXO1074" s="5"/>
      <c r="GXP1074" s="5"/>
      <c r="GXQ1074" s="5"/>
      <c r="GXR1074" s="5"/>
      <c r="GXS1074" s="5"/>
      <c r="GXT1074" s="5"/>
      <c r="GXU1074" s="5"/>
      <c r="GXV1074" s="5"/>
      <c r="GXW1074" s="5"/>
      <c r="GXX1074" s="5"/>
      <c r="GXY1074" s="5"/>
      <c r="GXZ1074" s="5"/>
      <c r="GYA1074" s="5"/>
      <c r="GYB1074" s="5"/>
      <c r="GYC1074" s="5"/>
      <c r="GYD1074" s="5"/>
      <c r="GYE1074" s="5"/>
      <c r="GYF1074" s="5"/>
      <c r="GYG1074" s="5"/>
      <c r="GYH1074" s="5"/>
      <c r="GYI1074" s="5"/>
      <c r="GYJ1074" s="5"/>
      <c r="GYK1074" s="5"/>
      <c r="GYL1074" s="5"/>
      <c r="GYM1074" s="5"/>
      <c r="GYN1074" s="5"/>
      <c r="GYO1074" s="5"/>
      <c r="GYP1074" s="5"/>
      <c r="GYQ1074" s="5"/>
      <c r="GYR1074" s="5"/>
      <c r="GYS1074" s="5"/>
      <c r="GYT1074" s="5"/>
      <c r="GYU1074" s="5"/>
      <c r="GYV1074" s="5"/>
      <c r="GYW1074" s="5"/>
      <c r="GYX1074" s="5"/>
      <c r="GYY1074" s="5"/>
      <c r="GYZ1074" s="5"/>
      <c r="GZA1074" s="5"/>
      <c r="GZB1074" s="5"/>
      <c r="GZC1074" s="5"/>
      <c r="GZD1074" s="5"/>
      <c r="GZE1074" s="5"/>
      <c r="GZF1074" s="5"/>
      <c r="GZG1074" s="5"/>
      <c r="GZH1074" s="5"/>
      <c r="GZI1074" s="5"/>
      <c r="GZJ1074" s="5"/>
      <c r="GZK1074" s="5"/>
      <c r="GZL1074" s="5"/>
      <c r="GZM1074" s="5"/>
      <c r="GZN1074" s="5"/>
      <c r="GZO1074" s="5"/>
      <c r="GZP1074" s="5"/>
      <c r="GZQ1074" s="5"/>
      <c r="GZR1074" s="5"/>
      <c r="GZS1074" s="5"/>
      <c r="GZT1074" s="5"/>
      <c r="GZU1074" s="5"/>
      <c r="GZV1074" s="5"/>
      <c r="GZW1074" s="5"/>
      <c r="GZX1074" s="5"/>
      <c r="GZY1074" s="5"/>
      <c r="GZZ1074" s="5"/>
      <c r="HAA1074" s="5"/>
      <c r="HAB1074" s="5"/>
      <c r="HAC1074" s="5"/>
      <c r="HAD1074" s="5"/>
      <c r="HAE1074" s="5"/>
      <c r="HAF1074" s="5"/>
      <c r="HAG1074" s="5"/>
      <c r="HAH1074" s="5"/>
      <c r="HAI1074" s="5"/>
      <c r="HAJ1074" s="5"/>
      <c r="HAK1074" s="5"/>
      <c r="HAL1074" s="5"/>
      <c r="HAM1074" s="5"/>
      <c r="HAN1074" s="5"/>
      <c r="HAO1074" s="5"/>
      <c r="HAP1074" s="5"/>
      <c r="HAQ1074" s="5"/>
      <c r="HAR1074" s="5"/>
      <c r="HAS1074" s="5"/>
      <c r="HAT1074" s="5"/>
      <c r="HAU1074" s="5"/>
      <c r="HAV1074" s="5"/>
      <c r="HAW1074" s="5"/>
      <c r="HAX1074" s="5"/>
      <c r="HAY1074" s="5"/>
      <c r="HAZ1074" s="5"/>
      <c r="HBA1074" s="5"/>
      <c r="HBB1074" s="5"/>
      <c r="HBC1074" s="5"/>
      <c r="HBD1074" s="5"/>
      <c r="HBE1074" s="5"/>
      <c r="HBF1074" s="5"/>
      <c r="HBG1074" s="5"/>
      <c r="HBH1074" s="5"/>
      <c r="HBI1074" s="5"/>
      <c r="HBJ1074" s="5"/>
      <c r="HBK1074" s="5"/>
      <c r="HBL1074" s="5"/>
      <c r="HBM1074" s="5"/>
      <c r="HBN1074" s="5"/>
      <c r="HBO1074" s="5"/>
      <c r="HBP1074" s="5"/>
      <c r="HBQ1074" s="5"/>
      <c r="HBR1074" s="5"/>
      <c r="HBS1074" s="5"/>
      <c r="HBT1074" s="5"/>
      <c r="HBU1074" s="5"/>
      <c r="HBV1074" s="5"/>
      <c r="HBW1074" s="5"/>
      <c r="HBX1074" s="5"/>
      <c r="HBY1074" s="5"/>
      <c r="HBZ1074" s="5"/>
      <c r="HCA1074" s="5"/>
      <c r="HCB1074" s="5"/>
      <c r="HCC1074" s="5"/>
      <c r="HCD1074" s="5"/>
      <c r="HCE1074" s="5"/>
      <c r="HCF1074" s="5"/>
      <c r="HCG1074" s="5"/>
      <c r="HCH1074" s="5"/>
      <c r="HCI1074" s="5"/>
      <c r="HCJ1074" s="5"/>
      <c r="HCK1074" s="5"/>
      <c r="HCL1074" s="5"/>
      <c r="HCM1074" s="5"/>
      <c r="HCN1074" s="5"/>
      <c r="HCO1074" s="5"/>
      <c r="HCP1074" s="5"/>
      <c r="HCQ1074" s="5"/>
      <c r="HCR1074" s="5"/>
      <c r="HCS1074" s="5"/>
      <c r="HCT1074" s="5"/>
      <c r="HCU1074" s="5"/>
      <c r="HCV1074" s="5"/>
      <c r="HCW1074" s="5"/>
      <c r="HCX1074" s="5"/>
      <c r="HCY1074" s="5"/>
      <c r="HCZ1074" s="5"/>
      <c r="HDA1074" s="5"/>
      <c r="HDB1074" s="5"/>
      <c r="HDC1074" s="5"/>
      <c r="HDD1074" s="5"/>
      <c r="HDE1074" s="5"/>
      <c r="HDF1074" s="5"/>
      <c r="HDG1074" s="5"/>
      <c r="HDH1074" s="5"/>
      <c r="HDI1074" s="5"/>
      <c r="HDJ1074" s="5"/>
      <c r="HDK1074" s="5"/>
      <c r="HDL1074" s="5"/>
      <c r="HDM1074" s="5"/>
      <c r="HDN1074" s="5"/>
      <c r="HDO1074" s="5"/>
      <c r="HDP1074" s="5"/>
      <c r="HDQ1074" s="5"/>
      <c r="HDR1074" s="5"/>
      <c r="HDS1074" s="5"/>
      <c r="HDT1074" s="5"/>
      <c r="HDU1074" s="5"/>
      <c r="HDV1074" s="5"/>
      <c r="HDW1074" s="5"/>
      <c r="HDX1074" s="5"/>
      <c r="HDY1074" s="5"/>
      <c r="HDZ1074" s="5"/>
      <c r="HEA1074" s="5"/>
      <c r="HEB1074" s="5"/>
      <c r="HEC1074" s="5"/>
      <c r="HED1074" s="5"/>
      <c r="HEE1074" s="5"/>
      <c r="HEF1074" s="5"/>
      <c r="HEG1074" s="5"/>
      <c r="HEH1074" s="5"/>
      <c r="HEI1074" s="5"/>
      <c r="HEJ1074" s="5"/>
      <c r="HEK1074" s="5"/>
      <c r="HEL1074" s="5"/>
      <c r="HEM1074" s="5"/>
      <c r="HEN1074" s="5"/>
      <c r="HEO1074" s="5"/>
      <c r="HEP1074" s="5"/>
      <c r="HEQ1074" s="5"/>
      <c r="HER1074" s="5"/>
      <c r="HES1074" s="5"/>
      <c r="HET1074" s="5"/>
      <c r="HEU1074" s="5"/>
      <c r="HEV1074" s="5"/>
      <c r="HEW1074" s="5"/>
      <c r="HEX1074" s="5"/>
      <c r="HEY1074" s="5"/>
      <c r="HEZ1074" s="5"/>
      <c r="HFA1074" s="5"/>
      <c r="HFB1074" s="5"/>
      <c r="HFC1074" s="5"/>
      <c r="HFD1074" s="5"/>
      <c r="HFE1074" s="5"/>
      <c r="HFF1074" s="5"/>
      <c r="HFG1074" s="5"/>
      <c r="HFH1074" s="5"/>
      <c r="HFI1074" s="5"/>
      <c r="HFJ1074" s="5"/>
      <c r="HFK1074" s="5"/>
      <c r="HFL1074" s="5"/>
      <c r="HFM1074" s="5"/>
      <c r="HFN1074" s="5"/>
      <c r="HFO1074" s="5"/>
      <c r="HFP1074" s="5"/>
      <c r="HFQ1074" s="5"/>
      <c r="HFR1074" s="5"/>
      <c r="HFS1074" s="5"/>
      <c r="HFT1074" s="5"/>
      <c r="HFU1074" s="5"/>
      <c r="HFV1074" s="5"/>
      <c r="HFW1074" s="5"/>
      <c r="HFX1074" s="5"/>
      <c r="HFY1074" s="5"/>
      <c r="HFZ1074" s="5"/>
      <c r="HGA1074" s="5"/>
      <c r="HGB1074" s="5"/>
      <c r="HGC1074" s="5"/>
      <c r="HGD1074" s="5"/>
      <c r="HGE1074" s="5"/>
      <c r="HGF1074" s="5"/>
      <c r="HGG1074" s="5"/>
      <c r="HGH1074" s="5"/>
      <c r="HGI1074" s="5"/>
      <c r="HGJ1074" s="5"/>
      <c r="HGK1074" s="5"/>
      <c r="HGL1074" s="5"/>
      <c r="HGM1074" s="5"/>
      <c r="HGN1074" s="5"/>
      <c r="HGO1074" s="5"/>
      <c r="HGP1074" s="5"/>
      <c r="HGQ1074" s="5"/>
      <c r="HGR1074" s="5"/>
      <c r="HGS1074" s="5"/>
      <c r="HGT1074" s="5"/>
      <c r="HGU1074" s="5"/>
      <c r="HGV1074" s="5"/>
      <c r="HGW1074" s="5"/>
      <c r="HGX1074" s="5"/>
      <c r="HGY1074" s="5"/>
      <c r="HGZ1074" s="5"/>
      <c r="HHA1074" s="5"/>
      <c r="HHB1074" s="5"/>
      <c r="HHC1074" s="5"/>
      <c r="HHD1074" s="5"/>
      <c r="HHE1074" s="5"/>
      <c r="HHF1074" s="5"/>
      <c r="HHG1074" s="5"/>
      <c r="HHH1074" s="5"/>
      <c r="HHI1074" s="5"/>
      <c r="HHJ1074" s="5"/>
      <c r="HHK1074" s="5"/>
      <c r="HHL1074" s="5"/>
      <c r="HHM1074" s="5"/>
      <c r="HHN1074" s="5"/>
      <c r="HHO1074" s="5"/>
      <c r="HHP1074" s="5"/>
      <c r="HHQ1074" s="5"/>
      <c r="HHR1074" s="5"/>
      <c r="HHS1074" s="5"/>
      <c r="HHT1074" s="5"/>
      <c r="HHU1074" s="5"/>
      <c r="HHV1074" s="5"/>
      <c r="HHW1074" s="5"/>
      <c r="HHX1074" s="5"/>
      <c r="HHY1074" s="5"/>
      <c r="HHZ1074" s="5"/>
      <c r="HIA1074" s="5"/>
      <c r="HIB1074" s="5"/>
      <c r="HIC1074" s="5"/>
      <c r="HID1074" s="5"/>
      <c r="HIE1074" s="5"/>
      <c r="HIF1074" s="5"/>
      <c r="HIG1074" s="5"/>
      <c r="HIH1074" s="5"/>
      <c r="HII1074" s="5"/>
      <c r="HIJ1074" s="5"/>
      <c r="HIK1074" s="5"/>
      <c r="HIL1074" s="5"/>
      <c r="HIM1074" s="5"/>
      <c r="HIN1074" s="5"/>
      <c r="HIO1074" s="5"/>
      <c r="HIP1074" s="5"/>
      <c r="HIQ1074" s="5"/>
      <c r="HIR1074" s="5"/>
      <c r="HIS1074" s="5"/>
      <c r="HIT1074" s="5"/>
      <c r="HIU1074" s="5"/>
      <c r="HIV1074" s="5"/>
      <c r="HIW1074" s="5"/>
      <c r="HIX1074" s="5"/>
      <c r="HIY1074" s="5"/>
      <c r="HIZ1074" s="5"/>
      <c r="HJA1074" s="5"/>
      <c r="HJB1074" s="5"/>
      <c r="HJC1074" s="5"/>
      <c r="HJD1074" s="5"/>
      <c r="HJE1074" s="5"/>
      <c r="HJF1074" s="5"/>
      <c r="HJG1074" s="5"/>
      <c r="HJH1074" s="5"/>
      <c r="HJI1074" s="5"/>
      <c r="HJJ1074" s="5"/>
      <c r="HJK1074" s="5"/>
      <c r="HJL1074" s="5"/>
      <c r="HJM1074" s="5"/>
      <c r="HJN1074" s="5"/>
      <c r="HJO1074" s="5"/>
      <c r="HJP1074" s="5"/>
      <c r="HJQ1074" s="5"/>
      <c r="HJR1074" s="5"/>
      <c r="HJS1074" s="5"/>
      <c r="HJT1074" s="5"/>
      <c r="HJU1074" s="5"/>
      <c r="HJV1074" s="5"/>
      <c r="HJW1074" s="5"/>
      <c r="HJX1074" s="5"/>
      <c r="HJY1074" s="5"/>
      <c r="HJZ1074" s="5"/>
      <c r="HKA1074" s="5"/>
      <c r="HKB1074" s="5"/>
      <c r="HKC1074" s="5"/>
      <c r="HKD1074" s="5"/>
      <c r="HKE1074" s="5"/>
      <c r="HKF1074" s="5"/>
      <c r="HKG1074" s="5"/>
      <c r="HKH1074" s="5"/>
      <c r="HKI1074" s="5"/>
      <c r="HKJ1074" s="5"/>
      <c r="HKK1074" s="5"/>
      <c r="HKL1074" s="5"/>
      <c r="HKM1074" s="5"/>
      <c r="HKN1074" s="5"/>
      <c r="HKO1074" s="5"/>
      <c r="HKP1074" s="5"/>
      <c r="HKQ1074" s="5"/>
      <c r="HKR1074" s="5"/>
      <c r="HKS1074" s="5"/>
      <c r="HKT1074" s="5"/>
      <c r="HKU1074" s="5"/>
      <c r="HKV1074" s="5"/>
      <c r="HKW1074" s="5"/>
      <c r="HKX1074" s="5"/>
      <c r="HKY1074" s="5"/>
      <c r="HKZ1074" s="5"/>
      <c r="HLA1074" s="5"/>
      <c r="HLB1074" s="5"/>
      <c r="HLC1074" s="5"/>
      <c r="HLD1074" s="5"/>
      <c r="HLE1074" s="5"/>
      <c r="HLF1074" s="5"/>
      <c r="HLG1074" s="5"/>
      <c r="HLH1074" s="5"/>
      <c r="HLI1074" s="5"/>
      <c r="HLJ1074" s="5"/>
      <c r="HLK1074" s="5"/>
      <c r="HLL1074" s="5"/>
      <c r="HLM1074" s="5"/>
      <c r="HLN1074" s="5"/>
      <c r="HLO1074" s="5"/>
      <c r="HLP1074" s="5"/>
      <c r="HLQ1074" s="5"/>
      <c r="HLR1074" s="5"/>
      <c r="HLS1074" s="5"/>
      <c r="HLT1074" s="5"/>
      <c r="HLU1074" s="5"/>
      <c r="HLV1074" s="5"/>
      <c r="HLW1074" s="5"/>
      <c r="HLX1074" s="5"/>
      <c r="HLY1074" s="5"/>
      <c r="HLZ1074" s="5"/>
      <c r="HMA1074" s="5"/>
      <c r="HMB1074" s="5"/>
      <c r="HMC1074" s="5"/>
      <c r="HMD1074" s="5"/>
      <c r="HME1074" s="5"/>
      <c r="HMF1074" s="5"/>
      <c r="HMG1074" s="5"/>
      <c r="HMH1074" s="5"/>
      <c r="HMI1074" s="5"/>
      <c r="HMJ1074" s="5"/>
      <c r="HMK1074" s="5"/>
      <c r="HML1074" s="5"/>
      <c r="HMM1074" s="5"/>
      <c r="HMN1074" s="5"/>
      <c r="HMO1074" s="5"/>
      <c r="HMP1074" s="5"/>
      <c r="HMQ1074" s="5"/>
      <c r="HMR1074" s="5"/>
      <c r="HMS1074" s="5"/>
      <c r="HMT1074" s="5"/>
      <c r="HMU1074" s="5"/>
      <c r="HMV1074" s="5"/>
      <c r="HMW1074" s="5"/>
      <c r="HMX1074" s="5"/>
      <c r="HMY1074" s="5"/>
      <c r="HMZ1074" s="5"/>
      <c r="HNA1074" s="5"/>
      <c r="HNB1074" s="5"/>
      <c r="HNC1074" s="5"/>
      <c r="HND1074" s="5"/>
      <c r="HNE1074" s="5"/>
      <c r="HNF1074" s="5"/>
      <c r="HNG1074" s="5"/>
      <c r="HNH1074" s="5"/>
      <c r="HNI1074" s="5"/>
      <c r="HNJ1074" s="5"/>
      <c r="HNK1074" s="5"/>
      <c r="HNL1074" s="5"/>
      <c r="HNM1074" s="5"/>
      <c r="HNN1074" s="5"/>
      <c r="HNO1074" s="5"/>
      <c r="HNP1074" s="5"/>
      <c r="HNQ1074" s="5"/>
      <c r="HNR1074" s="5"/>
      <c r="HNS1074" s="5"/>
      <c r="HNT1074" s="5"/>
      <c r="HNU1074" s="5"/>
      <c r="HNV1074" s="5"/>
      <c r="HNW1074" s="5"/>
      <c r="HNX1074" s="5"/>
      <c r="HNY1074" s="5"/>
      <c r="HNZ1074" s="5"/>
      <c r="HOA1074" s="5"/>
      <c r="HOB1074" s="5"/>
      <c r="HOC1074" s="5"/>
      <c r="HOD1074" s="5"/>
      <c r="HOE1074" s="5"/>
      <c r="HOF1074" s="5"/>
      <c r="HOG1074" s="5"/>
      <c r="HOH1074" s="5"/>
      <c r="HOI1074" s="5"/>
      <c r="HOJ1074" s="5"/>
      <c r="HOK1074" s="5"/>
      <c r="HOL1074" s="5"/>
      <c r="HOM1074" s="5"/>
      <c r="HON1074" s="5"/>
      <c r="HOO1074" s="5"/>
      <c r="HOP1074" s="5"/>
      <c r="HOQ1074" s="5"/>
      <c r="HOR1074" s="5"/>
      <c r="HOS1074" s="5"/>
      <c r="HOT1074" s="5"/>
      <c r="HOU1074" s="5"/>
      <c r="HOV1074" s="5"/>
      <c r="HOW1074" s="5"/>
      <c r="HOX1074" s="5"/>
      <c r="HOY1074" s="5"/>
      <c r="HOZ1074" s="5"/>
      <c r="HPA1074" s="5"/>
      <c r="HPB1074" s="5"/>
      <c r="HPC1074" s="5"/>
      <c r="HPD1074" s="5"/>
      <c r="HPE1074" s="5"/>
      <c r="HPF1074" s="5"/>
      <c r="HPG1074" s="5"/>
      <c r="HPH1074" s="5"/>
      <c r="HPI1074" s="5"/>
      <c r="HPJ1074" s="5"/>
      <c r="HPK1074" s="5"/>
      <c r="HPL1074" s="5"/>
      <c r="HPM1074" s="5"/>
      <c r="HPN1074" s="5"/>
      <c r="HPO1074" s="5"/>
      <c r="HPP1074" s="5"/>
      <c r="HPQ1074" s="5"/>
      <c r="HPR1074" s="5"/>
      <c r="HPS1074" s="5"/>
      <c r="HPT1074" s="5"/>
      <c r="HPU1074" s="5"/>
      <c r="HPV1074" s="5"/>
      <c r="HPW1074" s="5"/>
      <c r="HPX1074" s="5"/>
      <c r="HPY1074" s="5"/>
      <c r="HPZ1074" s="5"/>
      <c r="HQA1074" s="5"/>
      <c r="HQB1074" s="5"/>
      <c r="HQC1074" s="5"/>
      <c r="HQD1074" s="5"/>
      <c r="HQE1074" s="5"/>
      <c r="HQF1074" s="5"/>
      <c r="HQG1074" s="5"/>
      <c r="HQH1074" s="5"/>
      <c r="HQI1074" s="5"/>
      <c r="HQJ1074" s="5"/>
      <c r="HQK1074" s="5"/>
      <c r="HQL1074" s="5"/>
      <c r="HQM1074" s="5"/>
      <c r="HQN1074" s="5"/>
      <c r="HQO1074" s="5"/>
      <c r="HQP1074" s="5"/>
      <c r="HQQ1074" s="5"/>
      <c r="HQR1074" s="5"/>
      <c r="HQS1074" s="5"/>
      <c r="HQT1074" s="5"/>
      <c r="HQU1074" s="5"/>
      <c r="HQV1074" s="5"/>
      <c r="HQW1074" s="5"/>
      <c r="HQX1074" s="5"/>
      <c r="HQY1074" s="5"/>
      <c r="HQZ1074" s="5"/>
      <c r="HRA1074" s="5"/>
      <c r="HRB1074" s="5"/>
      <c r="HRC1074" s="5"/>
      <c r="HRD1074" s="5"/>
      <c r="HRE1074" s="5"/>
      <c r="HRF1074" s="5"/>
      <c r="HRG1074" s="5"/>
      <c r="HRH1074" s="5"/>
      <c r="HRI1074" s="5"/>
      <c r="HRJ1074" s="5"/>
      <c r="HRK1074" s="5"/>
      <c r="HRL1074" s="5"/>
      <c r="HRM1074" s="5"/>
      <c r="HRN1074" s="5"/>
      <c r="HRO1074" s="5"/>
      <c r="HRP1074" s="5"/>
      <c r="HRQ1074" s="5"/>
      <c r="HRR1074" s="5"/>
      <c r="HRS1074" s="5"/>
      <c r="HRT1074" s="5"/>
      <c r="HRU1074" s="5"/>
      <c r="HRV1074" s="5"/>
      <c r="HRW1074" s="5"/>
      <c r="HRX1074" s="5"/>
      <c r="HRY1074" s="5"/>
      <c r="HRZ1074" s="5"/>
      <c r="HSA1074" s="5"/>
      <c r="HSB1074" s="5"/>
      <c r="HSC1074" s="5"/>
      <c r="HSD1074" s="5"/>
      <c r="HSE1074" s="5"/>
      <c r="HSF1074" s="5"/>
      <c r="HSG1074" s="5"/>
      <c r="HSH1074" s="5"/>
      <c r="HSI1074" s="5"/>
      <c r="HSJ1074" s="5"/>
      <c r="HSK1074" s="5"/>
      <c r="HSL1074" s="5"/>
      <c r="HSM1074" s="5"/>
      <c r="HSN1074" s="5"/>
      <c r="HSO1074" s="5"/>
      <c r="HSP1074" s="5"/>
      <c r="HSQ1074" s="5"/>
      <c r="HSR1074" s="5"/>
      <c r="HSS1074" s="5"/>
      <c r="HST1074" s="5"/>
      <c r="HSU1074" s="5"/>
      <c r="HSV1074" s="5"/>
      <c r="HSW1074" s="5"/>
      <c r="HSX1074" s="5"/>
      <c r="HSY1074" s="5"/>
      <c r="HSZ1074" s="5"/>
      <c r="HTA1074" s="5"/>
      <c r="HTB1074" s="5"/>
      <c r="HTC1074" s="5"/>
      <c r="HTD1074" s="5"/>
      <c r="HTE1074" s="5"/>
      <c r="HTF1074" s="5"/>
      <c r="HTG1074" s="5"/>
      <c r="HTH1074" s="5"/>
      <c r="HTI1074" s="5"/>
      <c r="HTJ1074" s="5"/>
      <c r="HTK1074" s="5"/>
      <c r="HTL1074" s="5"/>
      <c r="HTM1074" s="5"/>
      <c r="HTN1074" s="5"/>
      <c r="HTO1074" s="5"/>
      <c r="HTP1074" s="5"/>
      <c r="HTQ1074" s="5"/>
      <c r="HTR1074" s="5"/>
      <c r="HTS1074" s="5"/>
      <c r="HTT1074" s="5"/>
      <c r="HTU1074" s="5"/>
      <c r="HTV1074" s="5"/>
      <c r="HTW1074" s="5"/>
      <c r="HTX1074" s="5"/>
      <c r="HTY1074" s="5"/>
      <c r="HTZ1074" s="5"/>
      <c r="HUA1074" s="5"/>
      <c r="HUB1074" s="5"/>
      <c r="HUC1074" s="5"/>
      <c r="HUD1074" s="5"/>
      <c r="HUE1074" s="5"/>
      <c r="HUF1074" s="5"/>
      <c r="HUG1074" s="5"/>
      <c r="HUH1074" s="5"/>
      <c r="HUI1074" s="5"/>
      <c r="HUJ1074" s="5"/>
      <c r="HUK1074" s="5"/>
      <c r="HUL1074" s="5"/>
      <c r="HUM1074" s="5"/>
      <c r="HUN1074" s="5"/>
      <c r="HUO1074" s="5"/>
      <c r="HUP1074" s="5"/>
      <c r="HUQ1074" s="5"/>
      <c r="HUR1074" s="5"/>
      <c r="HUS1074" s="5"/>
      <c r="HUT1074" s="5"/>
      <c r="HUU1074" s="5"/>
      <c r="HUV1074" s="5"/>
      <c r="HUW1074" s="5"/>
      <c r="HUX1074" s="5"/>
      <c r="HUY1074" s="5"/>
      <c r="HUZ1074" s="5"/>
      <c r="HVA1074" s="5"/>
      <c r="HVB1074" s="5"/>
      <c r="HVC1074" s="5"/>
      <c r="HVD1074" s="5"/>
      <c r="HVE1074" s="5"/>
      <c r="HVF1074" s="5"/>
      <c r="HVG1074" s="5"/>
      <c r="HVH1074" s="5"/>
      <c r="HVI1074" s="5"/>
      <c r="HVJ1074" s="5"/>
      <c r="HVK1074" s="5"/>
      <c r="HVL1074" s="5"/>
      <c r="HVM1074" s="5"/>
      <c r="HVN1074" s="5"/>
      <c r="HVO1074" s="5"/>
      <c r="HVP1074" s="5"/>
      <c r="HVQ1074" s="5"/>
      <c r="HVR1074" s="5"/>
      <c r="HVS1074" s="5"/>
      <c r="HVT1074" s="5"/>
      <c r="HVU1074" s="5"/>
      <c r="HVV1074" s="5"/>
      <c r="HVW1074" s="5"/>
      <c r="HVX1074" s="5"/>
      <c r="HVY1074" s="5"/>
      <c r="HVZ1074" s="5"/>
      <c r="HWA1074" s="5"/>
      <c r="HWB1074" s="5"/>
      <c r="HWC1074" s="5"/>
      <c r="HWD1074" s="5"/>
      <c r="HWE1074" s="5"/>
      <c r="HWF1074" s="5"/>
      <c r="HWG1074" s="5"/>
      <c r="HWH1074" s="5"/>
      <c r="HWI1074" s="5"/>
      <c r="HWJ1074" s="5"/>
      <c r="HWK1074" s="5"/>
      <c r="HWL1074" s="5"/>
      <c r="HWM1074" s="5"/>
      <c r="HWN1074" s="5"/>
      <c r="HWO1074" s="5"/>
      <c r="HWP1074" s="5"/>
      <c r="HWQ1074" s="5"/>
      <c r="HWR1074" s="5"/>
      <c r="HWS1074" s="5"/>
      <c r="HWT1074" s="5"/>
      <c r="HWU1074" s="5"/>
      <c r="HWV1074" s="5"/>
      <c r="HWW1074" s="5"/>
      <c r="HWX1074" s="5"/>
      <c r="HWY1074" s="5"/>
      <c r="HWZ1074" s="5"/>
      <c r="HXA1074" s="5"/>
      <c r="HXB1074" s="5"/>
      <c r="HXC1074" s="5"/>
      <c r="HXD1074" s="5"/>
      <c r="HXE1074" s="5"/>
      <c r="HXF1074" s="5"/>
      <c r="HXG1074" s="5"/>
      <c r="HXH1074" s="5"/>
      <c r="HXI1074" s="5"/>
      <c r="HXJ1074" s="5"/>
      <c r="HXK1074" s="5"/>
      <c r="HXL1074" s="5"/>
      <c r="HXM1074" s="5"/>
      <c r="HXN1074" s="5"/>
      <c r="HXO1074" s="5"/>
      <c r="HXP1074" s="5"/>
      <c r="HXQ1074" s="5"/>
      <c r="HXR1074" s="5"/>
      <c r="HXS1074" s="5"/>
      <c r="HXT1074" s="5"/>
      <c r="HXU1074" s="5"/>
      <c r="HXV1074" s="5"/>
      <c r="HXW1074" s="5"/>
      <c r="HXX1074" s="5"/>
      <c r="HXY1074" s="5"/>
      <c r="HXZ1074" s="5"/>
      <c r="HYA1074" s="5"/>
      <c r="HYB1074" s="5"/>
      <c r="HYC1074" s="5"/>
      <c r="HYD1074" s="5"/>
      <c r="HYE1074" s="5"/>
      <c r="HYF1074" s="5"/>
      <c r="HYG1074" s="5"/>
      <c r="HYH1074" s="5"/>
      <c r="HYI1074" s="5"/>
      <c r="HYJ1074" s="5"/>
      <c r="HYK1074" s="5"/>
      <c r="HYL1074" s="5"/>
      <c r="HYM1074" s="5"/>
      <c r="HYN1074" s="5"/>
      <c r="HYO1074" s="5"/>
      <c r="HYP1074" s="5"/>
      <c r="HYQ1074" s="5"/>
      <c r="HYR1074" s="5"/>
      <c r="HYS1074" s="5"/>
      <c r="HYT1074" s="5"/>
      <c r="HYU1074" s="5"/>
      <c r="HYV1074" s="5"/>
      <c r="HYW1074" s="5"/>
      <c r="HYX1074" s="5"/>
      <c r="HYY1074" s="5"/>
      <c r="HYZ1074" s="5"/>
      <c r="HZA1074" s="5"/>
      <c r="HZB1074" s="5"/>
      <c r="HZC1074" s="5"/>
      <c r="HZD1074" s="5"/>
      <c r="HZE1074" s="5"/>
      <c r="HZF1074" s="5"/>
      <c r="HZG1074" s="5"/>
      <c r="HZH1074" s="5"/>
      <c r="HZI1074" s="5"/>
      <c r="HZJ1074" s="5"/>
      <c r="HZK1074" s="5"/>
      <c r="HZL1074" s="5"/>
      <c r="HZM1074" s="5"/>
      <c r="HZN1074" s="5"/>
      <c r="HZO1074" s="5"/>
      <c r="HZP1074" s="5"/>
      <c r="HZQ1074" s="5"/>
      <c r="HZR1074" s="5"/>
      <c r="HZS1074" s="5"/>
      <c r="HZT1074" s="5"/>
      <c r="HZU1074" s="5"/>
      <c r="HZV1074" s="5"/>
      <c r="HZW1074" s="5"/>
      <c r="HZX1074" s="5"/>
      <c r="HZY1074" s="5"/>
      <c r="HZZ1074" s="5"/>
      <c r="IAA1074" s="5"/>
      <c r="IAB1074" s="5"/>
      <c r="IAC1074" s="5"/>
      <c r="IAD1074" s="5"/>
      <c r="IAE1074" s="5"/>
      <c r="IAF1074" s="5"/>
      <c r="IAG1074" s="5"/>
      <c r="IAH1074" s="5"/>
      <c r="IAI1074" s="5"/>
      <c r="IAJ1074" s="5"/>
      <c r="IAK1074" s="5"/>
      <c r="IAL1074" s="5"/>
      <c r="IAM1074" s="5"/>
      <c r="IAN1074" s="5"/>
      <c r="IAO1074" s="5"/>
      <c r="IAP1074" s="5"/>
      <c r="IAQ1074" s="5"/>
      <c r="IAR1074" s="5"/>
      <c r="IAS1074" s="5"/>
      <c r="IAT1074" s="5"/>
      <c r="IAU1074" s="5"/>
      <c r="IAV1074" s="5"/>
      <c r="IAW1074" s="5"/>
      <c r="IAX1074" s="5"/>
      <c r="IAY1074" s="5"/>
      <c r="IAZ1074" s="5"/>
      <c r="IBA1074" s="5"/>
      <c r="IBB1074" s="5"/>
      <c r="IBC1074" s="5"/>
      <c r="IBD1074" s="5"/>
      <c r="IBE1074" s="5"/>
      <c r="IBF1074" s="5"/>
      <c r="IBG1074" s="5"/>
      <c r="IBH1074" s="5"/>
      <c r="IBI1074" s="5"/>
      <c r="IBJ1074" s="5"/>
      <c r="IBK1074" s="5"/>
      <c r="IBL1074" s="5"/>
      <c r="IBM1074" s="5"/>
      <c r="IBN1074" s="5"/>
      <c r="IBO1074" s="5"/>
      <c r="IBP1074" s="5"/>
      <c r="IBQ1074" s="5"/>
      <c r="IBR1074" s="5"/>
      <c r="IBS1074" s="5"/>
      <c r="IBT1074" s="5"/>
      <c r="IBU1074" s="5"/>
      <c r="IBV1074" s="5"/>
      <c r="IBW1074" s="5"/>
      <c r="IBX1074" s="5"/>
      <c r="IBY1074" s="5"/>
      <c r="IBZ1074" s="5"/>
      <c r="ICA1074" s="5"/>
      <c r="ICB1074" s="5"/>
      <c r="ICC1074" s="5"/>
      <c r="ICD1074" s="5"/>
      <c r="ICE1074" s="5"/>
      <c r="ICF1074" s="5"/>
      <c r="ICG1074" s="5"/>
      <c r="ICH1074" s="5"/>
      <c r="ICI1074" s="5"/>
      <c r="ICJ1074" s="5"/>
      <c r="ICK1074" s="5"/>
      <c r="ICL1074" s="5"/>
      <c r="ICM1074" s="5"/>
      <c r="ICN1074" s="5"/>
      <c r="ICO1074" s="5"/>
      <c r="ICP1074" s="5"/>
      <c r="ICQ1074" s="5"/>
      <c r="ICR1074" s="5"/>
      <c r="ICS1074" s="5"/>
      <c r="ICT1074" s="5"/>
      <c r="ICU1074" s="5"/>
      <c r="ICV1074" s="5"/>
      <c r="ICW1074" s="5"/>
      <c r="ICX1074" s="5"/>
      <c r="ICY1074" s="5"/>
      <c r="ICZ1074" s="5"/>
      <c r="IDA1074" s="5"/>
      <c r="IDB1074" s="5"/>
      <c r="IDC1074" s="5"/>
      <c r="IDD1074" s="5"/>
      <c r="IDE1074" s="5"/>
      <c r="IDF1074" s="5"/>
      <c r="IDG1074" s="5"/>
      <c r="IDH1074" s="5"/>
      <c r="IDI1074" s="5"/>
      <c r="IDJ1074" s="5"/>
      <c r="IDK1074" s="5"/>
      <c r="IDL1074" s="5"/>
      <c r="IDM1074" s="5"/>
      <c r="IDN1074" s="5"/>
      <c r="IDO1074" s="5"/>
      <c r="IDP1074" s="5"/>
      <c r="IDQ1074" s="5"/>
      <c r="IDR1074" s="5"/>
      <c r="IDS1074" s="5"/>
      <c r="IDT1074" s="5"/>
      <c r="IDU1074" s="5"/>
      <c r="IDV1074" s="5"/>
      <c r="IDW1074" s="5"/>
      <c r="IDX1074" s="5"/>
      <c r="IDY1074" s="5"/>
      <c r="IDZ1074" s="5"/>
      <c r="IEA1074" s="5"/>
      <c r="IEB1074" s="5"/>
      <c r="IEC1074" s="5"/>
      <c r="IED1074" s="5"/>
      <c r="IEE1074" s="5"/>
      <c r="IEF1074" s="5"/>
      <c r="IEG1074" s="5"/>
      <c r="IEH1074" s="5"/>
      <c r="IEI1074" s="5"/>
      <c r="IEJ1074" s="5"/>
      <c r="IEK1074" s="5"/>
      <c r="IEL1074" s="5"/>
      <c r="IEM1074" s="5"/>
      <c r="IEN1074" s="5"/>
      <c r="IEO1074" s="5"/>
      <c r="IEP1074" s="5"/>
      <c r="IEQ1074" s="5"/>
      <c r="IER1074" s="5"/>
      <c r="IES1074" s="5"/>
      <c r="IET1074" s="5"/>
      <c r="IEU1074" s="5"/>
      <c r="IEV1074" s="5"/>
      <c r="IEW1074" s="5"/>
      <c r="IEX1074" s="5"/>
      <c r="IEY1074" s="5"/>
      <c r="IEZ1074" s="5"/>
      <c r="IFA1074" s="5"/>
      <c r="IFB1074" s="5"/>
      <c r="IFC1074" s="5"/>
      <c r="IFD1074" s="5"/>
      <c r="IFE1074" s="5"/>
      <c r="IFF1074" s="5"/>
      <c r="IFG1074" s="5"/>
      <c r="IFH1074" s="5"/>
      <c r="IFI1074" s="5"/>
      <c r="IFJ1074" s="5"/>
      <c r="IFK1074" s="5"/>
      <c r="IFL1074" s="5"/>
      <c r="IFM1074" s="5"/>
      <c r="IFN1074" s="5"/>
      <c r="IFO1074" s="5"/>
      <c r="IFP1074" s="5"/>
      <c r="IFQ1074" s="5"/>
      <c r="IFR1074" s="5"/>
      <c r="IFS1074" s="5"/>
      <c r="IFT1074" s="5"/>
      <c r="IFU1074" s="5"/>
      <c r="IFV1074" s="5"/>
      <c r="IFW1074" s="5"/>
      <c r="IFX1074" s="5"/>
      <c r="IFY1074" s="5"/>
      <c r="IFZ1074" s="5"/>
      <c r="IGA1074" s="5"/>
      <c r="IGB1074" s="5"/>
      <c r="IGC1074" s="5"/>
      <c r="IGD1074" s="5"/>
      <c r="IGE1074" s="5"/>
      <c r="IGF1074" s="5"/>
      <c r="IGG1074" s="5"/>
      <c r="IGH1074" s="5"/>
      <c r="IGI1074" s="5"/>
      <c r="IGJ1074" s="5"/>
      <c r="IGK1074" s="5"/>
      <c r="IGL1074" s="5"/>
      <c r="IGM1074" s="5"/>
      <c r="IGN1074" s="5"/>
      <c r="IGO1074" s="5"/>
      <c r="IGP1074" s="5"/>
      <c r="IGQ1074" s="5"/>
      <c r="IGR1074" s="5"/>
      <c r="IGS1074" s="5"/>
      <c r="IGT1074" s="5"/>
      <c r="IGU1074" s="5"/>
      <c r="IGV1074" s="5"/>
      <c r="IGW1074" s="5"/>
      <c r="IGX1074" s="5"/>
      <c r="IGY1074" s="5"/>
      <c r="IGZ1074" s="5"/>
      <c r="IHA1074" s="5"/>
      <c r="IHB1074" s="5"/>
      <c r="IHC1074" s="5"/>
      <c r="IHD1074" s="5"/>
      <c r="IHE1074" s="5"/>
      <c r="IHF1074" s="5"/>
      <c r="IHG1074" s="5"/>
      <c r="IHH1074" s="5"/>
      <c r="IHI1074" s="5"/>
      <c r="IHJ1074" s="5"/>
      <c r="IHK1074" s="5"/>
      <c r="IHL1074" s="5"/>
      <c r="IHM1074" s="5"/>
      <c r="IHN1074" s="5"/>
      <c r="IHO1074" s="5"/>
      <c r="IHP1074" s="5"/>
      <c r="IHQ1074" s="5"/>
      <c r="IHR1074" s="5"/>
      <c r="IHS1074" s="5"/>
      <c r="IHT1074" s="5"/>
      <c r="IHU1074" s="5"/>
      <c r="IHV1074" s="5"/>
      <c r="IHW1074" s="5"/>
      <c r="IHX1074" s="5"/>
      <c r="IHY1074" s="5"/>
      <c r="IHZ1074" s="5"/>
      <c r="IIA1074" s="5"/>
      <c r="IIB1074" s="5"/>
      <c r="IIC1074" s="5"/>
      <c r="IID1074" s="5"/>
      <c r="IIE1074" s="5"/>
      <c r="IIF1074" s="5"/>
      <c r="IIG1074" s="5"/>
      <c r="IIH1074" s="5"/>
      <c r="III1074" s="5"/>
      <c r="IIJ1074" s="5"/>
      <c r="IIK1074" s="5"/>
      <c r="IIL1074" s="5"/>
      <c r="IIM1074" s="5"/>
      <c r="IIN1074" s="5"/>
      <c r="IIO1074" s="5"/>
      <c r="IIP1074" s="5"/>
      <c r="IIQ1074" s="5"/>
      <c r="IIR1074" s="5"/>
      <c r="IIS1074" s="5"/>
      <c r="IIT1074" s="5"/>
      <c r="IIU1074" s="5"/>
      <c r="IIV1074" s="5"/>
      <c r="IIW1074" s="5"/>
      <c r="IIX1074" s="5"/>
      <c r="IIY1074" s="5"/>
      <c r="IIZ1074" s="5"/>
      <c r="IJA1074" s="5"/>
      <c r="IJB1074" s="5"/>
      <c r="IJC1074" s="5"/>
      <c r="IJD1074" s="5"/>
      <c r="IJE1074" s="5"/>
      <c r="IJF1074" s="5"/>
      <c r="IJG1074" s="5"/>
      <c r="IJH1074" s="5"/>
      <c r="IJI1074" s="5"/>
      <c r="IJJ1074" s="5"/>
      <c r="IJK1074" s="5"/>
      <c r="IJL1074" s="5"/>
      <c r="IJM1074" s="5"/>
      <c r="IJN1074" s="5"/>
      <c r="IJO1074" s="5"/>
      <c r="IJP1074" s="5"/>
      <c r="IJQ1074" s="5"/>
      <c r="IJR1074" s="5"/>
      <c r="IJS1074" s="5"/>
      <c r="IJT1074" s="5"/>
      <c r="IJU1074" s="5"/>
      <c r="IJV1074" s="5"/>
      <c r="IJW1074" s="5"/>
      <c r="IJX1074" s="5"/>
      <c r="IJY1074" s="5"/>
      <c r="IJZ1074" s="5"/>
      <c r="IKA1074" s="5"/>
      <c r="IKB1074" s="5"/>
      <c r="IKC1074" s="5"/>
      <c r="IKD1074" s="5"/>
      <c r="IKE1074" s="5"/>
      <c r="IKF1074" s="5"/>
      <c r="IKG1074" s="5"/>
      <c r="IKH1074" s="5"/>
      <c r="IKI1074" s="5"/>
      <c r="IKJ1074" s="5"/>
      <c r="IKK1074" s="5"/>
      <c r="IKL1074" s="5"/>
      <c r="IKM1074" s="5"/>
      <c r="IKN1074" s="5"/>
      <c r="IKO1074" s="5"/>
      <c r="IKP1074" s="5"/>
      <c r="IKQ1074" s="5"/>
      <c r="IKR1074" s="5"/>
      <c r="IKS1074" s="5"/>
      <c r="IKT1074" s="5"/>
      <c r="IKU1074" s="5"/>
      <c r="IKV1074" s="5"/>
      <c r="IKW1074" s="5"/>
      <c r="IKX1074" s="5"/>
      <c r="IKY1074" s="5"/>
      <c r="IKZ1074" s="5"/>
      <c r="ILA1074" s="5"/>
      <c r="ILB1074" s="5"/>
      <c r="ILC1074" s="5"/>
      <c r="ILD1074" s="5"/>
      <c r="ILE1074" s="5"/>
      <c r="ILF1074" s="5"/>
      <c r="ILG1074" s="5"/>
      <c r="ILH1074" s="5"/>
      <c r="ILI1074" s="5"/>
      <c r="ILJ1074" s="5"/>
      <c r="ILK1074" s="5"/>
      <c r="ILL1074" s="5"/>
      <c r="ILM1074" s="5"/>
      <c r="ILN1074" s="5"/>
      <c r="ILO1074" s="5"/>
      <c r="ILP1074" s="5"/>
      <c r="ILQ1074" s="5"/>
      <c r="ILR1074" s="5"/>
      <c r="ILS1074" s="5"/>
      <c r="ILT1074" s="5"/>
      <c r="ILU1074" s="5"/>
      <c r="ILV1074" s="5"/>
      <c r="ILW1074" s="5"/>
      <c r="ILX1074" s="5"/>
      <c r="ILY1074" s="5"/>
      <c r="ILZ1074" s="5"/>
      <c r="IMA1074" s="5"/>
      <c r="IMB1074" s="5"/>
      <c r="IMC1074" s="5"/>
      <c r="IMD1074" s="5"/>
      <c r="IME1074" s="5"/>
      <c r="IMF1074" s="5"/>
      <c r="IMG1074" s="5"/>
      <c r="IMH1074" s="5"/>
      <c r="IMI1074" s="5"/>
      <c r="IMJ1074" s="5"/>
      <c r="IMK1074" s="5"/>
      <c r="IML1074" s="5"/>
      <c r="IMM1074" s="5"/>
      <c r="IMN1074" s="5"/>
      <c r="IMO1074" s="5"/>
      <c r="IMP1074" s="5"/>
      <c r="IMQ1074" s="5"/>
      <c r="IMR1074" s="5"/>
      <c r="IMS1074" s="5"/>
      <c r="IMT1074" s="5"/>
      <c r="IMU1074" s="5"/>
      <c r="IMV1074" s="5"/>
      <c r="IMW1074" s="5"/>
      <c r="IMX1074" s="5"/>
      <c r="IMY1074" s="5"/>
      <c r="IMZ1074" s="5"/>
      <c r="INA1074" s="5"/>
      <c r="INB1074" s="5"/>
      <c r="INC1074" s="5"/>
      <c r="IND1074" s="5"/>
      <c r="INE1074" s="5"/>
      <c r="INF1074" s="5"/>
      <c r="ING1074" s="5"/>
      <c r="INH1074" s="5"/>
      <c r="INI1074" s="5"/>
      <c r="INJ1074" s="5"/>
      <c r="INK1074" s="5"/>
      <c r="INL1074" s="5"/>
      <c r="INM1074" s="5"/>
      <c r="INN1074" s="5"/>
      <c r="INO1074" s="5"/>
      <c r="INP1074" s="5"/>
      <c r="INQ1074" s="5"/>
      <c r="INR1074" s="5"/>
      <c r="INS1074" s="5"/>
      <c r="INT1074" s="5"/>
      <c r="INU1074" s="5"/>
      <c r="INV1074" s="5"/>
      <c r="INW1074" s="5"/>
      <c r="INX1074" s="5"/>
      <c r="INY1074" s="5"/>
      <c r="INZ1074" s="5"/>
      <c r="IOA1074" s="5"/>
      <c r="IOB1074" s="5"/>
      <c r="IOC1074" s="5"/>
      <c r="IOD1074" s="5"/>
      <c r="IOE1074" s="5"/>
      <c r="IOF1074" s="5"/>
      <c r="IOG1074" s="5"/>
      <c r="IOH1074" s="5"/>
      <c r="IOI1074" s="5"/>
      <c r="IOJ1074" s="5"/>
      <c r="IOK1074" s="5"/>
      <c r="IOL1074" s="5"/>
      <c r="IOM1074" s="5"/>
      <c r="ION1074" s="5"/>
      <c r="IOO1074" s="5"/>
      <c r="IOP1074" s="5"/>
      <c r="IOQ1074" s="5"/>
      <c r="IOR1074" s="5"/>
      <c r="IOS1074" s="5"/>
      <c r="IOT1074" s="5"/>
      <c r="IOU1074" s="5"/>
      <c r="IOV1074" s="5"/>
      <c r="IOW1074" s="5"/>
      <c r="IOX1074" s="5"/>
      <c r="IOY1074" s="5"/>
      <c r="IOZ1074" s="5"/>
      <c r="IPA1074" s="5"/>
      <c r="IPB1074" s="5"/>
      <c r="IPC1074" s="5"/>
      <c r="IPD1074" s="5"/>
      <c r="IPE1074" s="5"/>
      <c r="IPF1074" s="5"/>
      <c r="IPG1074" s="5"/>
      <c r="IPH1074" s="5"/>
      <c r="IPI1074" s="5"/>
      <c r="IPJ1074" s="5"/>
      <c r="IPK1074" s="5"/>
      <c r="IPL1074" s="5"/>
      <c r="IPM1074" s="5"/>
      <c r="IPN1074" s="5"/>
      <c r="IPO1074" s="5"/>
      <c r="IPP1074" s="5"/>
      <c r="IPQ1074" s="5"/>
      <c r="IPR1074" s="5"/>
      <c r="IPS1074" s="5"/>
      <c r="IPT1074" s="5"/>
      <c r="IPU1074" s="5"/>
      <c r="IPV1074" s="5"/>
      <c r="IPW1074" s="5"/>
      <c r="IPX1074" s="5"/>
      <c r="IPY1074" s="5"/>
      <c r="IPZ1074" s="5"/>
      <c r="IQA1074" s="5"/>
      <c r="IQB1074" s="5"/>
      <c r="IQC1074" s="5"/>
      <c r="IQD1074" s="5"/>
      <c r="IQE1074" s="5"/>
      <c r="IQF1074" s="5"/>
      <c r="IQG1074" s="5"/>
      <c r="IQH1074" s="5"/>
      <c r="IQI1074" s="5"/>
      <c r="IQJ1074" s="5"/>
      <c r="IQK1074" s="5"/>
      <c r="IQL1074" s="5"/>
      <c r="IQM1074" s="5"/>
      <c r="IQN1074" s="5"/>
      <c r="IQO1074" s="5"/>
      <c r="IQP1074" s="5"/>
      <c r="IQQ1074" s="5"/>
      <c r="IQR1074" s="5"/>
      <c r="IQS1074" s="5"/>
      <c r="IQT1074" s="5"/>
      <c r="IQU1074" s="5"/>
      <c r="IQV1074" s="5"/>
      <c r="IQW1074" s="5"/>
      <c r="IQX1074" s="5"/>
      <c r="IQY1074" s="5"/>
      <c r="IQZ1074" s="5"/>
      <c r="IRA1074" s="5"/>
      <c r="IRB1074" s="5"/>
      <c r="IRC1074" s="5"/>
      <c r="IRD1074" s="5"/>
      <c r="IRE1074" s="5"/>
      <c r="IRF1074" s="5"/>
      <c r="IRG1074" s="5"/>
      <c r="IRH1074" s="5"/>
      <c r="IRI1074" s="5"/>
      <c r="IRJ1074" s="5"/>
      <c r="IRK1074" s="5"/>
      <c r="IRL1074" s="5"/>
      <c r="IRM1074" s="5"/>
      <c r="IRN1074" s="5"/>
      <c r="IRO1074" s="5"/>
      <c r="IRP1074" s="5"/>
      <c r="IRQ1074" s="5"/>
      <c r="IRR1074" s="5"/>
      <c r="IRS1074" s="5"/>
      <c r="IRT1074" s="5"/>
      <c r="IRU1074" s="5"/>
      <c r="IRV1074" s="5"/>
      <c r="IRW1074" s="5"/>
      <c r="IRX1074" s="5"/>
      <c r="IRY1074" s="5"/>
      <c r="IRZ1074" s="5"/>
      <c r="ISA1074" s="5"/>
      <c r="ISB1074" s="5"/>
      <c r="ISC1074" s="5"/>
      <c r="ISD1074" s="5"/>
      <c r="ISE1074" s="5"/>
      <c r="ISF1074" s="5"/>
      <c r="ISG1074" s="5"/>
      <c r="ISH1074" s="5"/>
      <c r="ISI1074" s="5"/>
      <c r="ISJ1074" s="5"/>
      <c r="ISK1074" s="5"/>
      <c r="ISL1074" s="5"/>
      <c r="ISM1074" s="5"/>
      <c r="ISN1074" s="5"/>
      <c r="ISO1074" s="5"/>
      <c r="ISP1074" s="5"/>
      <c r="ISQ1074" s="5"/>
      <c r="ISR1074" s="5"/>
      <c r="ISS1074" s="5"/>
      <c r="IST1074" s="5"/>
      <c r="ISU1074" s="5"/>
      <c r="ISV1074" s="5"/>
      <c r="ISW1074" s="5"/>
      <c r="ISX1074" s="5"/>
      <c r="ISY1074" s="5"/>
      <c r="ISZ1074" s="5"/>
      <c r="ITA1074" s="5"/>
      <c r="ITB1074" s="5"/>
      <c r="ITC1074" s="5"/>
      <c r="ITD1074" s="5"/>
      <c r="ITE1074" s="5"/>
      <c r="ITF1074" s="5"/>
      <c r="ITG1074" s="5"/>
      <c r="ITH1074" s="5"/>
      <c r="ITI1074" s="5"/>
      <c r="ITJ1074" s="5"/>
      <c r="ITK1074" s="5"/>
      <c r="ITL1074" s="5"/>
      <c r="ITM1074" s="5"/>
      <c r="ITN1074" s="5"/>
      <c r="ITO1074" s="5"/>
      <c r="ITP1074" s="5"/>
      <c r="ITQ1074" s="5"/>
      <c r="ITR1074" s="5"/>
      <c r="ITS1074" s="5"/>
      <c r="ITT1074" s="5"/>
      <c r="ITU1074" s="5"/>
      <c r="ITV1074" s="5"/>
      <c r="ITW1074" s="5"/>
      <c r="ITX1074" s="5"/>
      <c r="ITY1074" s="5"/>
      <c r="ITZ1074" s="5"/>
      <c r="IUA1074" s="5"/>
      <c r="IUB1074" s="5"/>
      <c r="IUC1074" s="5"/>
      <c r="IUD1074" s="5"/>
      <c r="IUE1074" s="5"/>
      <c r="IUF1074" s="5"/>
      <c r="IUG1074" s="5"/>
      <c r="IUH1074" s="5"/>
      <c r="IUI1074" s="5"/>
      <c r="IUJ1074" s="5"/>
      <c r="IUK1074" s="5"/>
      <c r="IUL1074" s="5"/>
      <c r="IUM1074" s="5"/>
      <c r="IUN1074" s="5"/>
      <c r="IUO1074" s="5"/>
      <c r="IUP1074" s="5"/>
      <c r="IUQ1074" s="5"/>
      <c r="IUR1074" s="5"/>
      <c r="IUS1074" s="5"/>
      <c r="IUT1074" s="5"/>
      <c r="IUU1074" s="5"/>
      <c r="IUV1074" s="5"/>
      <c r="IUW1074" s="5"/>
      <c r="IUX1074" s="5"/>
      <c r="IUY1074" s="5"/>
      <c r="IUZ1074" s="5"/>
      <c r="IVA1074" s="5"/>
      <c r="IVB1074" s="5"/>
      <c r="IVC1074" s="5"/>
      <c r="IVD1074" s="5"/>
      <c r="IVE1074" s="5"/>
      <c r="IVF1074" s="5"/>
      <c r="IVG1074" s="5"/>
      <c r="IVH1074" s="5"/>
      <c r="IVI1074" s="5"/>
      <c r="IVJ1074" s="5"/>
      <c r="IVK1074" s="5"/>
      <c r="IVL1074" s="5"/>
      <c r="IVM1074" s="5"/>
      <c r="IVN1074" s="5"/>
      <c r="IVO1074" s="5"/>
      <c r="IVP1074" s="5"/>
      <c r="IVQ1074" s="5"/>
      <c r="IVR1074" s="5"/>
      <c r="IVS1074" s="5"/>
      <c r="IVT1074" s="5"/>
      <c r="IVU1074" s="5"/>
      <c r="IVV1074" s="5"/>
      <c r="IVW1074" s="5"/>
      <c r="IVX1074" s="5"/>
      <c r="IVY1074" s="5"/>
      <c r="IVZ1074" s="5"/>
      <c r="IWA1074" s="5"/>
      <c r="IWB1074" s="5"/>
      <c r="IWC1074" s="5"/>
      <c r="IWD1074" s="5"/>
      <c r="IWE1074" s="5"/>
      <c r="IWF1074" s="5"/>
      <c r="IWG1074" s="5"/>
      <c r="IWH1074" s="5"/>
      <c r="IWI1074" s="5"/>
      <c r="IWJ1074" s="5"/>
      <c r="IWK1074" s="5"/>
      <c r="IWL1074" s="5"/>
      <c r="IWM1074" s="5"/>
      <c r="IWN1074" s="5"/>
      <c r="IWO1074" s="5"/>
      <c r="IWP1074" s="5"/>
      <c r="IWQ1074" s="5"/>
      <c r="IWR1074" s="5"/>
      <c r="IWS1074" s="5"/>
      <c r="IWT1074" s="5"/>
      <c r="IWU1074" s="5"/>
      <c r="IWV1074" s="5"/>
      <c r="IWW1074" s="5"/>
      <c r="IWX1074" s="5"/>
      <c r="IWY1074" s="5"/>
      <c r="IWZ1074" s="5"/>
      <c r="IXA1074" s="5"/>
      <c r="IXB1074" s="5"/>
      <c r="IXC1074" s="5"/>
      <c r="IXD1074" s="5"/>
      <c r="IXE1074" s="5"/>
      <c r="IXF1074" s="5"/>
      <c r="IXG1074" s="5"/>
      <c r="IXH1074" s="5"/>
      <c r="IXI1074" s="5"/>
      <c r="IXJ1074" s="5"/>
      <c r="IXK1074" s="5"/>
      <c r="IXL1074" s="5"/>
      <c r="IXM1074" s="5"/>
      <c r="IXN1074" s="5"/>
      <c r="IXO1074" s="5"/>
      <c r="IXP1074" s="5"/>
      <c r="IXQ1074" s="5"/>
      <c r="IXR1074" s="5"/>
      <c r="IXS1074" s="5"/>
      <c r="IXT1074" s="5"/>
      <c r="IXU1074" s="5"/>
      <c r="IXV1074" s="5"/>
      <c r="IXW1074" s="5"/>
      <c r="IXX1074" s="5"/>
      <c r="IXY1074" s="5"/>
      <c r="IXZ1074" s="5"/>
      <c r="IYA1074" s="5"/>
      <c r="IYB1074" s="5"/>
      <c r="IYC1074" s="5"/>
      <c r="IYD1074" s="5"/>
      <c r="IYE1074" s="5"/>
      <c r="IYF1074" s="5"/>
      <c r="IYG1074" s="5"/>
      <c r="IYH1074" s="5"/>
      <c r="IYI1074" s="5"/>
      <c r="IYJ1074" s="5"/>
      <c r="IYK1074" s="5"/>
      <c r="IYL1074" s="5"/>
      <c r="IYM1074" s="5"/>
      <c r="IYN1074" s="5"/>
      <c r="IYO1074" s="5"/>
      <c r="IYP1074" s="5"/>
      <c r="IYQ1074" s="5"/>
      <c r="IYR1074" s="5"/>
      <c r="IYS1074" s="5"/>
      <c r="IYT1074" s="5"/>
      <c r="IYU1074" s="5"/>
      <c r="IYV1074" s="5"/>
      <c r="IYW1074" s="5"/>
      <c r="IYX1074" s="5"/>
      <c r="IYY1074" s="5"/>
      <c r="IYZ1074" s="5"/>
      <c r="IZA1074" s="5"/>
      <c r="IZB1074" s="5"/>
      <c r="IZC1074" s="5"/>
      <c r="IZD1074" s="5"/>
      <c r="IZE1074" s="5"/>
      <c r="IZF1074" s="5"/>
      <c r="IZG1074" s="5"/>
      <c r="IZH1074" s="5"/>
      <c r="IZI1074" s="5"/>
      <c r="IZJ1074" s="5"/>
      <c r="IZK1074" s="5"/>
      <c r="IZL1074" s="5"/>
      <c r="IZM1074" s="5"/>
      <c r="IZN1074" s="5"/>
      <c r="IZO1074" s="5"/>
      <c r="IZP1074" s="5"/>
      <c r="IZQ1074" s="5"/>
      <c r="IZR1074" s="5"/>
      <c r="IZS1074" s="5"/>
      <c r="IZT1074" s="5"/>
      <c r="IZU1074" s="5"/>
      <c r="IZV1074" s="5"/>
      <c r="IZW1074" s="5"/>
      <c r="IZX1074" s="5"/>
      <c r="IZY1074" s="5"/>
      <c r="IZZ1074" s="5"/>
      <c r="JAA1074" s="5"/>
      <c r="JAB1074" s="5"/>
      <c r="JAC1074" s="5"/>
      <c r="JAD1074" s="5"/>
      <c r="JAE1074" s="5"/>
      <c r="JAF1074" s="5"/>
      <c r="JAG1074" s="5"/>
      <c r="JAH1074" s="5"/>
      <c r="JAI1074" s="5"/>
      <c r="JAJ1074" s="5"/>
      <c r="JAK1074" s="5"/>
      <c r="JAL1074" s="5"/>
      <c r="JAM1074" s="5"/>
      <c r="JAN1074" s="5"/>
      <c r="JAO1074" s="5"/>
      <c r="JAP1074" s="5"/>
      <c r="JAQ1074" s="5"/>
      <c r="JAR1074" s="5"/>
      <c r="JAS1074" s="5"/>
      <c r="JAT1074" s="5"/>
      <c r="JAU1074" s="5"/>
      <c r="JAV1074" s="5"/>
      <c r="JAW1074" s="5"/>
      <c r="JAX1074" s="5"/>
      <c r="JAY1074" s="5"/>
      <c r="JAZ1074" s="5"/>
      <c r="JBA1074" s="5"/>
      <c r="JBB1074" s="5"/>
      <c r="JBC1074" s="5"/>
      <c r="JBD1074" s="5"/>
      <c r="JBE1074" s="5"/>
      <c r="JBF1074" s="5"/>
      <c r="JBG1074" s="5"/>
      <c r="JBH1074" s="5"/>
      <c r="JBI1074" s="5"/>
      <c r="JBJ1074" s="5"/>
      <c r="JBK1074" s="5"/>
      <c r="JBL1074" s="5"/>
      <c r="JBM1074" s="5"/>
      <c r="JBN1074" s="5"/>
      <c r="JBO1074" s="5"/>
      <c r="JBP1074" s="5"/>
      <c r="JBQ1074" s="5"/>
      <c r="JBR1074" s="5"/>
      <c r="JBS1074" s="5"/>
      <c r="JBT1074" s="5"/>
      <c r="JBU1074" s="5"/>
      <c r="JBV1074" s="5"/>
      <c r="JBW1074" s="5"/>
      <c r="JBX1074" s="5"/>
      <c r="JBY1074" s="5"/>
      <c r="JBZ1074" s="5"/>
      <c r="JCA1074" s="5"/>
      <c r="JCB1074" s="5"/>
      <c r="JCC1074" s="5"/>
      <c r="JCD1074" s="5"/>
      <c r="JCE1074" s="5"/>
      <c r="JCF1074" s="5"/>
      <c r="JCG1074" s="5"/>
      <c r="JCH1074" s="5"/>
      <c r="JCI1074" s="5"/>
      <c r="JCJ1074" s="5"/>
      <c r="JCK1074" s="5"/>
      <c r="JCL1074" s="5"/>
      <c r="JCM1074" s="5"/>
      <c r="JCN1074" s="5"/>
      <c r="JCO1074" s="5"/>
      <c r="JCP1074" s="5"/>
      <c r="JCQ1074" s="5"/>
      <c r="JCR1074" s="5"/>
      <c r="JCS1074" s="5"/>
      <c r="JCT1074" s="5"/>
      <c r="JCU1074" s="5"/>
      <c r="JCV1074" s="5"/>
      <c r="JCW1074" s="5"/>
      <c r="JCX1074" s="5"/>
      <c r="JCY1074" s="5"/>
      <c r="JCZ1074" s="5"/>
      <c r="JDA1074" s="5"/>
      <c r="JDB1074" s="5"/>
      <c r="JDC1074" s="5"/>
      <c r="JDD1074" s="5"/>
      <c r="JDE1074" s="5"/>
      <c r="JDF1074" s="5"/>
      <c r="JDG1074" s="5"/>
      <c r="JDH1074" s="5"/>
      <c r="JDI1074" s="5"/>
      <c r="JDJ1074" s="5"/>
      <c r="JDK1074" s="5"/>
      <c r="JDL1074" s="5"/>
      <c r="JDM1074" s="5"/>
      <c r="JDN1074" s="5"/>
      <c r="JDO1074" s="5"/>
      <c r="JDP1074" s="5"/>
      <c r="JDQ1074" s="5"/>
      <c r="JDR1074" s="5"/>
      <c r="JDS1074" s="5"/>
      <c r="JDT1074" s="5"/>
      <c r="JDU1074" s="5"/>
      <c r="JDV1074" s="5"/>
      <c r="JDW1074" s="5"/>
      <c r="JDX1074" s="5"/>
      <c r="JDY1074" s="5"/>
      <c r="JDZ1074" s="5"/>
      <c r="JEA1074" s="5"/>
      <c r="JEB1074" s="5"/>
      <c r="JEC1074" s="5"/>
      <c r="JED1074" s="5"/>
      <c r="JEE1074" s="5"/>
      <c r="JEF1074" s="5"/>
      <c r="JEG1074" s="5"/>
      <c r="JEH1074" s="5"/>
      <c r="JEI1074" s="5"/>
      <c r="JEJ1074" s="5"/>
      <c r="JEK1074" s="5"/>
      <c r="JEL1074" s="5"/>
      <c r="JEM1074" s="5"/>
      <c r="JEN1074" s="5"/>
      <c r="JEO1074" s="5"/>
      <c r="JEP1074" s="5"/>
      <c r="JEQ1074" s="5"/>
      <c r="JER1074" s="5"/>
      <c r="JES1074" s="5"/>
      <c r="JET1074" s="5"/>
      <c r="JEU1074" s="5"/>
      <c r="JEV1074" s="5"/>
      <c r="JEW1074" s="5"/>
      <c r="JEX1074" s="5"/>
      <c r="JEY1074" s="5"/>
      <c r="JEZ1074" s="5"/>
      <c r="JFA1074" s="5"/>
      <c r="JFB1074" s="5"/>
      <c r="JFC1074" s="5"/>
      <c r="JFD1074" s="5"/>
      <c r="JFE1074" s="5"/>
      <c r="JFF1074" s="5"/>
      <c r="JFG1074" s="5"/>
      <c r="JFH1074" s="5"/>
      <c r="JFI1074" s="5"/>
      <c r="JFJ1074" s="5"/>
      <c r="JFK1074" s="5"/>
      <c r="JFL1074" s="5"/>
      <c r="JFM1074" s="5"/>
      <c r="JFN1074" s="5"/>
      <c r="JFO1074" s="5"/>
      <c r="JFP1074" s="5"/>
      <c r="JFQ1074" s="5"/>
      <c r="JFR1074" s="5"/>
      <c r="JFS1074" s="5"/>
      <c r="JFT1074" s="5"/>
      <c r="JFU1074" s="5"/>
      <c r="JFV1074" s="5"/>
      <c r="JFW1074" s="5"/>
      <c r="JFX1074" s="5"/>
      <c r="JFY1074" s="5"/>
      <c r="JFZ1074" s="5"/>
      <c r="JGA1074" s="5"/>
      <c r="JGB1074" s="5"/>
      <c r="JGC1074" s="5"/>
      <c r="JGD1074" s="5"/>
      <c r="JGE1074" s="5"/>
      <c r="JGF1074" s="5"/>
      <c r="JGG1074" s="5"/>
      <c r="JGH1074" s="5"/>
      <c r="JGI1074" s="5"/>
      <c r="JGJ1074" s="5"/>
      <c r="JGK1074" s="5"/>
      <c r="JGL1074" s="5"/>
      <c r="JGM1074" s="5"/>
      <c r="JGN1074" s="5"/>
      <c r="JGO1074" s="5"/>
      <c r="JGP1074" s="5"/>
      <c r="JGQ1074" s="5"/>
      <c r="JGR1074" s="5"/>
      <c r="JGS1074" s="5"/>
      <c r="JGT1074" s="5"/>
      <c r="JGU1074" s="5"/>
      <c r="JGV1074" s="5"/>
      <c r="JGW1074" s="5"/>
      <c r="JGX1074" s="5"/>
      <c r="JGY1074" s="5"/>
      <c r="JGZ1074" s="5"/>
      <c r="JHA1074" s="5"/>
      <c r="JHB1074" s="5"/>
      <c r="JHC1074" s="5"/>
      <c r="JHD1074" s="5"/>
      <c r="JHE1074" s="5"/>
      <c r="JHF1074" s="5"/>
      <c r="JHG1074" s="5"/>
      <c r="JHH1074" s="5"/>
      <c r="JHI1074" s="5"/>
      <c r="JHJ1074" s="5"/>
      <c r="JHK1074" s="5"/>
      <c r="JHL1074" s="5"/>
      <c r="JHM1074" s="5"/>
      <c r="JHN1074" s="5"/>
      <c r="JHO1074" s="5"/>
      <c r="JHP1074" s="5"/>
      <c r="JHQ1074" s="5"/>
      <c r="JHR1074" s="5"/>
      <c r="JHS1074" s="5"/>
      <c r="JHT1074" s="5"/>
      <c r="JHU1074" s="5"/>
      <c r="JHV1074" s="5"/>
      <c r="JHW1074" s="5"/>
      <c r="JHX1074" s="5"/>
      <c r="JHY1074" s="5"/>
      <c r="JHZ1074" s="5"/>
      <c r="JIA1074" s="5"/>
      <c r="JIB1074" s="5"/>
      <c r="JIC1074" s="5"/>
      <c r="JID1074" s="5"/>
      <c r="JIE1074" s="5"/>
      <c r="JIF1074" s="5"/>
      <c r="JIG1074" s="5"/>
      <c r="JIH1074" s="5"/>
      <c r="JII1074" s="5"/>
      <c r="JIJ1074" s="5"/>
      <c r="JIK1074" s="5"/>
      <c r="JIL1074" s="5"/>
      <c r="JIM1074" s="5"/>
      <c r="JIN1074" s="5"/>
      <c r="JIO1074" s="5"/>
      <c r="JIP1074" s="5"/>
      <c r="JIQ1074" s="5"/>
      <c r="JIR1074" s="5"/>
      <c r="JIS1074" s="5"/>
      <c r="JIT1074" s="5"/>
      <c r="JIU1074" s="5"/>
      <c r="JIV1074" s="5"/>
      <c r="JIW1074" s="5"/>
      <c r="JIX1074" s="5"/>
      <c r="JIY1074" s="5"/>
      <c r="JIZ1074" s="5"/>
      <c r="JJA1074" s="5"/>
      <c r="JJB1074" s="5"/>
      <c r="JJC1074" s="5"/>
      <c r="JJD1074" s="5"/>
      <c r="JJE1074" s="5"/>
      <c r="JJF1074" s="5"/>
      <c r="JJG1074" s="5"/>
      <c r="JJH1074" s="5"/>
      <c r="JJI1074" s="5"/>
      <c r="JJJ1074" s="5"/>
      <c r="JJK1074" s="5"/>
      <c r="JJL1074" s="5"/>
      <c r="JJM1074" s="5"/>
      <c r="JJN1074" s="5"/>
      <c r="JJO1074" s="5"/>
      <c r="JJP1074" s="5"/>
      <c r="JJQ1074" s="5"/>
      <c r="JJR1074" s="5"/>
      <c r="JJS1074" s="5"/>
      <c r="JJT1074" s="5"/>
      <c r="JJU1074" s="5"/>
      <c r="JJV1074" s="5"/>
      <c r="JJW1074" s="5"/>
      <c r="JJX1074" s="5"/>
      <c r="JJY1074" s="5"/>
      <c r="JJZ1074" s="5"/>
      <c r="JKA1074" s="5"/>
      <c r="JKB1074" s="5"/>
      <c r="JKC1074" s="5"/>
      <c r="JKD1074" s="5"/>
      <c r="JKE1074" s="5"/>
      <c r="JKF1074" s="5"/>
      <c r="JKG1074" s="5"/>
      <c r="JKH1074" s="5"/>
      <c r="JKI1074" s="5"/>
      <c r="JKJ1074" s="5"/>
      <c r="JKK1074" s="5"/>
      <c r="JKL1074" s="5"/>
      <c r="JKM1074" s="5"/>
      <c r="JKN1074" s="5"/>
      <c r="JKO1074" s="5"/>
      <c r="JKP1074" s="5"/>
      <c r="JKQ1074" s="5"/>
      <c r="JKR1074" s="5"/>
      <c r="JKS1074" s="5"/>
      <c r="JKT1074" s="5"/>
      <c r="JKU1074" s="5"/>
      <c r="JKV1074" s="5"/>
      <c r="JKW1074" s="5"/>
      <c r="JKX1074" s="5"/>
      <c r="JKY1074" s="5"/>
      <c r="JKZ1074" s="5"/>
      <c r="JLA1074" s="5"/>
      <c r="JLB1074" s="5"/>
      <c r="JLC1074" s="5"/>
      <c r="JLD1074" s="5"/>
      <c r="JLE1074" s="5"/>
      <c r="JLF1074" s="5"/>
      <c r="JLG1074" s="5"/>
      <c r="JLH1074" s="5"/>
      <c r="JLI1074" s="5"/>
      <c r="JLJ1074" s="5"/>
      <c r="JLK1074" s="5"/>
      <c r="JLL1074" s="5"/>
      <c r="JLM1074" s="5"/>
      <c r="JLN1074" s="5"/>
      <c r="JLO1074" s="5"/>
      <c r="JLP1074" s="5"/>
      <c r="JLQ1074" s="5"/>
      <c r="JLR1074" s="5"/>
      <c r="JLS1074" s="5"/>
      <c r="JLT1074" s="5"/>
      <c r="JLU1074" s="5"/>
      <c r="JLV1074" s="5"/>
      <c r="JLW1074" s="5"/>
      <c r="JLX1074" s="5"/>
      <c r="JLY1074" s="5"/>
      <c r="JLZ1074" s="5"/>
      <c r="JMA1074" s="5"/>
      <c r="JMB1074" s="5"/>
      <c r="JMC1074" s="5"/>
      <c r="JMD1074" s="5"/>
      <c r="JME1074" s="5"/>
      <c r="JMF1074" s="5"/>
      <c r="JMG1074" s="5"/>
      <c r="JMH1074" s="5"/>
      <c r="JMI1074" s="5"/>
      <c r="JMJ1074" s="5"/>
      <c r="JMK1074" s="5"/>
      <c r="JML1074" s="5"/>
      <c r="JMM1074" s="5"/>
      <c r="JMN1074" s="5"/>
      <c r="JMO1074" s="5"/>
      <c r="JMP1074" s="5"/>
      <c r="JMQ1074" s="5"/>
      <c r="JMR1074" s="5"/>
      <c r="JMS1074" s="5"/>
      <c r="JMT1074" s="5"/>
      <c r="JMU1074" s="5"/>
      <c r="JMV1074" s="5"/>
      <c r="JMW1074" s="5"/>
      <c r="JMX1074" s="5"/>
      <c r="JMY1074" s="5"/>
      <c r="JMZ1074" s="5"/>
      <c r="JNA1074" s="5"/>
      <c r="JNB1074" s="5"/>
      <c r="JNC1074" s="5"/>
      <c r="JND1074" s="5"/>
      <c r="JNE1074" s="5"/>
      <c r="JNF1074" s="5"/>
      <c r="JNG1074" s="5"/>
      <c r="JNH1074" s="5"/>
      <c r="JNI1074" s="5"/>
      <c r="JNJ1074" s="5"/>
      <c r="JNK1074" s="5"/>
      <c r="JNL1074" s="5"/>
      <c r="JNM1074" s="5"/>
      <c r="JNN1074" s="5"/>
      <c r="JNO1074" s="5"/>
      <c r="JNP1074" s="5"/>
      <c r="JNQ1074" s="5"/>
      <c r="JNR1074" s="5"/>
      <c r="JNS1074" s="5"/>
      <c r="JNT1074" s="5"/>
      <c r="JNU1074" s="5"/>
      <c r="JNV1074" s="5"/>
      <c r="JNW1074" s="5"/>
      <c r="JNX1074" s="5"/>
      <c r="JNY1074" s="5"/>
      <c r="JNZ1074" s="5"/>
      <c r="JOA1074" s="5"/>
      <c r="JOB1074" s="5"/>
      <c r="JOC1074" s="5"/>
      <c r="JOD1074" s="5"/>
      <c r="JOE1074" s="5"/>
      <c r="JOF1074" s="5"/>
      <c r="JOG1074" s="5"/>
      <c r="JOH1074" s="5"/>
      <c r="JOI1074" s="5"/>
      <c r="JOJ1074" s="5"/>
      <c r="JOK1074" s="5"/>
      <c r="JOL1074" s="5"/>
      <c r="JOM1074" s="5"/>
      <c r="JON1074" s="5"/>
      <c r="JOO1074" s="5"/>
      <c r="JOP1074" s="5"/>
      <c r="JOQ1074" s="5"/>
      <c r="JOR1074" s="5"/>
      <c r="JOS1074" s="5"/>
      <c r="JOT1074" s="5"/>
      <c r="JOU1074" s="5"/>
      <c r="JOV1074" s="5"/>
      <c r="JOW1074" s="5"/>
      <c r="JOX1074" s="5"/>
      <c r="JOY1074" s="5"/>
      <c r="JOZ1074" s="5"/>
      <c r="JPA1074" s="5"/>
      <c r="JPB1074" s="5"/>
      <c r="JPC1074" s="5"/>
      <c r="JPD1074" s="5"/>
      <c r="JPE1074" s="5"/>
      <c r="JPF1074" s="5"/>
      <c r="JPG1074" s="5"/>
      <c r="JPH1074" s="5"/>
      <c r="JPI1074" s="5"/>
      <c r="JPJ1074" s="5"/>
      <c r="JPK1074" s="5"/>
      <c r="JPL1074" s="5"/>
      <c r="JPM1074" s="5"/>
      <c r="JPN1074" s="5"/>
      <c r="JPO1074" s="5"/>
      <c r="JPP1074" s="5"/>
      <c r="JPQ1074" s="5"/>
      <c r="JPR1074" s="5"/>
      <c r="JPS1074" s="5"/>
      <c r="JPT1074" s="5"/>
      <c r="JPU1074" s="5"/>
      <c r="JPV1074" s="5"/>
      <c r="JPW1074" s="5"/>
      <c r="JPX1074" s="5"/>
      <c r="JPY1074" s="5"/>
      <c r="JPZ1074" s="5"/>
      <c r="JQA1074" s="5"/>
      <c r="JQB1074" s="5"/>
      <c r="JQC1074" s="5"/>
      <c r="JQD1074" s="5"/>
      <c r="JQE1074" s="5"/>
      <c r="JQF1074" s="5"/>
      <c r="JQG1074" s="5"/>
      <c r="JQH1074" s="5"/>
      <c r="JQI1074" s="5"/>
      <c r="JQJ1074" s="5"/>
      <c r="JQK1074" s="5"/>
      <c r="JQL1074" s="5"/>
      <c r="JQM1074" s="5"/>
      <c r="JQN1074" s="5"/>
      <c r="JQO1074" s="5"/>
      <c r="JQP1074" s="5"/>
      <c r="JQQ1074" s="5"/>
      <c r="JQR1074" s="5"/>
      <c r="JQS1074" s="5"/>
      <c r="JQT1074" s="5"/>
      <c r="JQU1074" s="5"/>
      <c r="JQV1074" s="5"/>
      <c r="JQW1074" s="5"/>
      <c r="JQX1074" s="5"/>
      <c r="JQY1074" s="5"/>
      <c r="JQZ1074" s="5"/>
      <c r="JRA1074" s="5"/>
      <c r="JRB1074" s="5"/>
      <c r="JRC1074" s="5"/>
      <c r="JRD1074" s="5"/>
      <c r="JRE1074" s="5"/>
      <c r="JRF1074" s="5"/>
      <c r="JRG1074" s="5"/>
      <c r="JRH1074" s="5"/>
      <c r="JRI1074" s="5"/>
      <c r="JRJ1074" s="5"/>
      <c r="JRK1074" s="5"/>
      <c r="JRL1074" s="5"/>
      <c r="JRM1074" s="5"/>
      <c r="JRN1074" s="5"/>
      <c r="JRO1074" s="5"/>
      <c r="JRP1074" s="5"/>
      <c r="JRQ1074" s="5"/>
      <c r="JRR1074" s="5"/>
      <c r="JRS1074" s="5"/>
      <c r="JRT1074" s="5"/>
      <c r="JRU1074" s="5"/>
      <c r="JRV1074" s="5"/>
      <c r="JRW1074" s="5"/>
      <c r="JRX1074" s="5"/>
      <c r="JRY1074" s="5"/>
      <c r="JRZ1074" s="5"/>
      <c r="JSA1074" s="5"/>
      <c r="JSB1074" s="5"/>
      <c r="JSC1074" s="5"/>
      <c r="JSD1074" s="5"/>
      <c r="JSE1074" s="5"/>
      <c r="JSF1074" s="5"/>
      <c r="JSG1074" s="5"/>
      <c r="JSH1074" s="5"/>
      <c r="JSI1074" s="5"/>
      <c r="JSJ1074" s="5"/>
      <c r="JSK1074" s="5"/>
      <c r="JSL1074" s="5"/>
      <c r="JSM1074" s="5"/>
      <c r="JSN1074" s="5"/>
      <c r="JSO1074" s="5"/>
      <c r="JSP1074" s="5"/>
      <c r="JSQ1074" s="5"/>
      <c r="JSR1074" s="5"/>
      <c r="JSS1074" s="5"/>
      <c r="JST1074" s="5"/>
      <c r="JSU1074" s="5"/>
      <c r="JSV1074" s="5"/>
      <c r="JSW1074" s="5"/>
      <c r="JSX1074" s="5"/>
      <c r="JSY1074" s="5"/>
      <c r="JSZ1074" s="5"/>
      <c r="JTA1074" s="5"/>
      <c r="JTB1074" s="5"/>
      <c r="JTC1074" s="5"/>
      <c r="JTD1074" s="5"/>
      <c r="JTE1074" s="5"/>
      <c r="JTF1074" s="5"/>
      <c r="JTG1074" s="5"/>
      <c r="JTH1074" s="5"/>
      <c r="JTI1074" s="5"/>
      <c r="JTJ1074" s="5"/>
      <c r="JTK1074" s="5"/>
      <c r="JTL1074" s="5"/>
      <c r="JTM1074" s="5"/>
      <c r="JTN1074" s="5"/>
      <c r="JTO1074" s="5"/>
      <c r="JTP1074" s="5"/>
      <c r="JTQ1074" s="5"/>
      <c r="JTR1074" s="5"/>
      <c r="JTS1074" s="5"/>
      <c r="JTT1074" s="5"/>
      <c r="JTU1074" s="5"/>
      <c r="JTV1074" s="5"/>
      <c r="JTW1074" s="5"/>
      <c r="JTX1074" s="5"/>
      <c r="JTY1074" s="5"/>
      <c r="JTZ1074" s="5"/>
      <c r="JUA1074" s="5"/>
      <c r="JUB1074" s="5"/>
      <c r="JUC1074" s="5"/>
      <c r="JUD1074" s="5"/>
      <c r="JUE1074" s="5"/>
      <c r="JUF1074" s="5"/>
      <c r="JUG1074" s="5"/>
      <c r="JUH1074" s="5"/>
      <c r="JUI1074" s="5"/>
      <c r="JUJ1074" s="5"/>
      <c r="JUK1074" s="5"/>
      <c r="JUL1074" s="5"/>
      <c r="JUM1074" s="5"/>
      <c r="JUN1074" s="5"/>
      <c r="JUO1074" s="5"/>
      <c r="JUP1074" s="5"/>
      <c r="JUQ1074" s="5"/>
      <c r="JUR1074" s="5"/>
      <c r="JUS1074" s="5"/>
      <c r="JUT1074" s="5"/>
      <c r="JUU1074" s="5"/>
      <c r="JUV1074" s="5"/>
      <c r="JUW1074" s="5"/>
      <c r="JUX1074" s="5"/>
      <c r="JUY1074" s="5"/>
      <c r="JUZ1074" s="5"/>
      <c r="JVA1074" s="5"/>
      <c r="JVB1074" s="5"/>
      <c r="JVC1074" s="5"/>
      <c r="JVD1074" s="5"/>
      <c r="JVE1074" s="5"/>
      <c r="JVF1074" s="5"/>
      <c r="JVG1074" s="5"/>
      <c r="JVH1074" s="5"/>
      <c r="JVI1074" s="5"/>
      <c r="JVJ1074" s="5"/>
      <c r="JVK1074" s="5"/>
      <c r="JVL1074" s="5"/>
      <c r="JVM1074" s="5"/>
      <c r="JVN1074" s="5"/>
      <c r="JVO1074" s="5"/>
      <c r="JVP1074" s="5"/>
      <c r="JVQ1074" s="5"/>
      <c r="JVR1074" s="5"/>
      <c r="JVS1074" s="5"/>
      <c r="JVT1074" s="5"/>
      <c r="JVU1074" s="5"/>
      <c r="JVV1074" s="5"/>
      <c r="JVW1074" s="5"/>
      <c r="JVX1074" s="5"/>
      <c r="JVY1074" s="5"/>
      <c r="JVZ1074" s="5"/>
      <c r="JWA1074" s="5"/>
      <c r="JWB1074" s="5"/>
      <c r="JWC1074" s="5"/>
      <c r="JWD1074" s="5"/>
      <c r="JWE1074" s="5"/>
      <c r="JWF1074" s="5"/>
      <c r="JWG1074" s="5"/>
      <c r="JWH1074" s="5"/>
      <c r="JWI1074" s="5"/>
      <c r="JWJ1074" s="5"/>
      <c r="JWK1074" s="5"/>
      <c r="JWL1074" s="5"/>
      <c r="JWM1074" s="5"/>
      <c r="JWN1074" s="5"/>
      <c r="JWO1074" s="5"/>
      <c r="JWP1074" s="5"/>
      <c r="JWQ1074" s="5"/>
      <c r="JWR1074" s="5"/>
      <c r="JWS1074" s="5"/>
      <c r="JWT1074" s="5"/>
      <c r="JWU1074" s="5"/>
      <c r="JWV1074" s="5"/>
      <c r="JWW1074" s="5"/>
      <c r="JWX1074" s="5"/>
      <c r="JWY1074" s="5"/>
      <c r="JWZ1074" s="5"/>
      <c r="JXA1074" s="5"/>
      <c r="JXB1074" s="5"/>
      <c r="JXC1074" s="5"/>
      <c r="JXD1074" s="5"/>
      <c r="JXE1074" s="5"/>
      <c r="JXF1074" s="5"/>
      <c r="JXG1074" s="5"/>
      <c r="JXH1074" s="5"/>
      <c r="JXI1074" s="5"/>
      <c r="JXJ1074" s="5"/>
      <c r="JXK1074" s="5"/>
      <c r="JXL1074" s="5"/>
      <c r="JXM1074" s="5"/>
      <c r="JXN1074" s="5"/>
      <c r="JXO1074" s="5"/>
      <c r="JXP1074" s="5"/>
      <c r="JXQ1074" s="5"/>
      <c r="JXR1074" s="5"/>
      <c r="JXS1074" s="5"/>
      <c r="JXT1074" s="5"/>
      <c r="JXU1074" s="5"/>
      <c r="JXV1074" s="5"/>
      <c r="JXW1074" s="5"/>
      <c r="JXX1074" s="5"/>
      <c r="JXY1074" s="5"/>
      <c r="JXZ1074" s="5"/>
      <c r="JYA1074" s="5"/>
      <c r="JYB1074" s="5"/>
      <c r="JYC1074" s="5"/>
      <c r="JYD1074" s="5"/>
      <c r="JYE1074" s="5"/>
      <c r="JYF1074" s="5"/>
      <c r="JYG1074" s="5"/>
      <c r="JYH1074" s="5"/>
      <c r="JYI1074" s="5"/>
      <c r="JYJ1074" s="5"/>
      <c r="JYK1074" s="5"/>
      <c r="JYL1074" s="5"/>
      <c r="JYM1074" s="5"/>
      <c r="JYN1074" s="5"/>
      <c r="JYO1074" s="5"/>
      <c r="JYP1074" s="5"/>
      <c r="JYQ1074" s="5"/>
      <c r="JYR1074" s="5"/>
      <c r="JYS1074" s="5"/>
      <c r="JYT1074" s="5"/>
      <c r="JYU1074" s="5"/>
      <c r="JYV1074" s="5"/>
      <c r="JYW1074" s="5"/>
      <c r="JYX1074" s="5"/>
      <c r="JYY1074" s="5"/>
      <c r="JYZ1074" s="5"/>
      <c r="JZA1074" s="5"/>
      <c r="JZB1074" s="5"/>
      <c r="JZC1074" s="5"/>
      <c r="JZD1074" s="5"/>
      <c r="JZE1074" s="5"/>
      <c r="JZF1074" s="5"/>
      <c r="JZG1074" s="5"/>
      <c r="JZH1074" s="5"/>
      <c r="JZI1074" s="5"/>
      <c r="JZJ1074" s="5"/>
      <c r="JZK1074" s="5"/>
      <c r="JZL1074" s="5"/>
      <c r="JZM1074" s="5"/>
      <c r="JZN1074" s="5"/>
      <c r="JZO1074" s="5"/>
      <c r="JZP1074" s="5"/>
      <c r="JZQ1074" s="5"/>
      <c r="JZR1074" s="5"/>
      <c r="JZS1074" s="5"/>
      <c r="JZT1074" s="5"/>
      <c r="JZU1074" s="5"/>
      <c r="JZV1074" s="5"/>
      <c r="JZW1074" s="5"/>
      <c r="JZX1074" s="5"/>
      <c r="JZY1074" s="5"/>
      <c r="JZZ1074" s="5"/>
      <c r="KAA1074" s="5"/>
      <c r="KAB1074" s="5"/>
      <c r="KAC1074" s="5"/>
      <c r="KAD1074" s="5"/>
      <c r="KAE1074" s="5"/>
      <c r="KAF1074" s="5"/>
      <c r="KAG1074" s="5"/>
      <c r="KAH1074" s="5"/>
      <c r="KAI1074" s="5"/>
      <c r="KAJ1074" s="5"/>
      <c r="KAK1074" s="5"/>
      <c r="KAL1074" s="5"/>
      <c r="KAM1074" s="5"/>
      <c r="KAN1074" s="5"/>
      <c r="KAO1074" s="5"/>
      <c r="KAP1074" s="5"/>
      <c r="KAQ1074" s="5"/>
      <c r="KAR1074" s="5"/>
      <c r="KAS1074" s="5"/>
      <c r="KAT1074" s="5"/>
      <c r="KAU1074" s="5"/>
      <c r="KAV1074" s="5"/>
      <c r="KAW1074" s="5"/>
      <c r="KAX1074" s="5"/>
      <c r="KAY1074" s="5"/>
      <c r="KAZ1074" s="5"/>
      <c r="KBA1074" s="5"/>
      <c r="KBB1074" s="5"/>
      <c r="KBC1074" s="5"/>
      <c r="KBD1074" s="5"/>
      <c r="KBE1074" s="5"/>
      <c r="KBF1074" s="5"/>
      <c r="KBG1074" s="5"/>
      <c r="KBH1074" s="5"/>
      <c r="KBI1074" s="5"/>
      <c r="KBJ1074" s="5"/>
      <c r="KBK1074" s="5"/>
      <c r="KBL1074" s="5"/>
      <c r="KBM1074" s="5"/>
      <c r="KBN1074" s="5"/>
      <c r="KBO1074" s="5"/>
      <c r="KBP1074" s="5"/>
      <c r="KBQ1074" s="5"/>
      <c r="KBR1074" s="5"/>
      <c r="KBS1074" s="5"/>
      <c r="KBT1074" s="5"/>
      <c r="KBU1074" s="5"/>
      <c r="KBV1074" s="5"/>
      <c r="KBW1074" s="5"/>
      <c r="KBX1074" s="5"/>
      <c r="KBY1074" s="5"/>
      <c r="KBZ1074" s="5"/>
      <c r="KCA1074" s="5"/>
      <c r="KCB1074" s="5"/>
      <c r="KCC1074" s="5"/>
      <c r="KCD1074" s="5"/>
      <c r="KCE1074" s="5"/>
      <c r="KCF1074" s="5"/>
      <c r="KCG1074" s="5"/>
      <c r="KCH1074" s="5"/>
      <c r="KCI1074" s="5"/>
      <c r="KCJ1074" s="5"/>
      <c r="KCK1074" s="5"/>
      <c r="KCL1074" s="5"/>
      <c r="KCM1074" s="5"/>
      <c r="KCN1074" s="5"/>
      <c r="KCO1074" s="5"/>
      <c r="KCP1074" s="5"/>
      <c r="KCQ1074" s="5"/>
      <c r="KCR1074" s="5"/>
      <c r="KCS1074" s="5"/>
      <c r="KCT1074" s="5"/>
      <c r="KCU1074" s="5"/>
      <c r="KCV1074" s="5"/>
      <c r="KCW1074" s="5"/>
      <c r="KCX1074" s="5"/>
      <c r="KCY1074" s="5"/>
      <c r="KCZ1074" s="5"/>
      <c r="KDA1074" s="5"/>
      <c r="KDB1074" s="5"/>
      <c r="KDC1074" s="5"/>
      <c r="KDD1074" s="5"/>
      <c r="KDE1074" s="5"/>
      <c r="KDF1074" s="5"/>
      <c r="KDG1074" s="5"/>
      <c r="KDH1074" s="5"/>
      <c r="KDI1074" s="5"/>
      <c r="KDJ1074" s="5"/>
      <c r="KDK1074" s="5"/>
      <c r="KDL1074" s="5"/>
      <c r="KDM1074" s="5"/>
      <c r="KDN1074" s="5"/>
      <c r="KDO1074" s="5"/>
      <c r="KDP1074" s="5"/>
      <c r="KDQ1074" s="5"/>
      <c r="KDR1074" s="5"/>
      <c r="KDS1074" s="5"/>
      <c r="KDT1074" s="5"/>
      <c r="KDU1074" s="5"/>
      <c r="KDV1074" s="5"/>
      <c r="KDW1074" s="5"/>
      <c r="KDX1074" s="5"/>
      <c r="KDY1074" s="5"/>
      <c r="KDZ1074" s="5"/>
      <c r="KEA1074" s="5"/>
      <c r="KEB1074" s="5"/>
      <c r="KEC1074" s="5"/>
      <c r="KED1074" s="5"/>
      <c r="KEE1074" s="5"/>
      <c r="KEF1074" s="5"/>
      <c r="KEG1074" s="5"/>
      <c r="KEH1074" s="5"/>
      <c r="KEI1074" s="5"/>
      <c r="KEJ1074" s="5"/>
      <c r="KEK1074" s="5"/>
      <c r="KEL1074" s="5"/>
      <c r="KEM1074" s="5"/>
      <c r="KEN1074" s="5"/>
      <c r="KEO1074" s="5"/>
      <c r="KEP1074" s="5"/>
      <c r="KEQ1074" s="5"/>
      <c r="KER1074" s="5"/>
      <c r="KES1074" s="5"/>
      <c r="KET1074" s="5"/>
      <c r="KEU1074" s="5"/>
      <c r="KEV1074" s="5"/>
      <c r="KEW1074" s="5"/>
      <c r="KEX1074" s="5"/>
      <c r="KEY1074" s="5"/>
      <c r="KEZ1074" s="5"/>
      <c r="KFA1074" s="5"/>
      <c r="KFB1074" s="5"/>
      <c r="KFC1074" s="5"/>
      <c r="KFD1074" s="5"/>
      <c r="KFE1074" s="5"/>
      <c r="KFF1074" s="5"/>
      <c r="KFG1074" s="5"/>
      <c r="KFH1074" s="5"/>
      <c r="KFI1074" s="5"/>
      <c r="KFJ1074" s="5"/>
      <c r="KFK1074" s="5"/>
      <c r="KFL1074" s="5"/>
      <c r="KFM1074" s="5"/>
      <c r="KFN1074" s="5"/>
      <c r="KFO1074" s="5"/>
      <c r="KFP1074" s="5"/>
      <c r="KFQ1074" s="5"/>
      <c r="KFR1074" s="5"/>
      <c r="KFS1074" s="5"/>
      <c r="KFT1074" s="5"/>
      <c r="KFU1074" s="5"/>
      <c r="KFV1074" s="5"/>
      <c r="KFW1074" s="5"/>
      <c r="KFX1074" s="5"/>
      <c r="KFY1074" s="5"/>
      <c r="KFZ1074" s="5"/>
      <c r="KGA1074" s="5"/>
      <c r="KGB1074" s="5"/>
      <c r="KGC1074" s="5"/>
      <c r="KGD1074" s="5"/>
      <c r="KGE1074" s="5"/>
      <c r="KGF1074" s="5"/>
      <c r="KGG1074" s="5"/>
      <c r="KGH1074" s="5"/>
      <c r="KGI1074" s="5"/>
      <c r="KGJ1074" s="5"/>
      <c r="KGK1074" s="5"/>
      <c r="KGL1074" s="5"/>
      <c r="KGM1074" s="5"/>
      <c r="KGN1074" s="5"/>
      <c r="KGO1074" s="5"/>
      <c r="KGP1074" s="5"/>
      <c r="KGQ1074" s="5"/>
      <c r="KGR1074" s="5"/>
      <c r="KGS1074" s="5"/>
      <c r="KGT1074" s="5"/>
      <c r="KGU1074" s="5"/>
      <c r="KGV1074" s="5"/>
      <c r="KGW1074" s="5"/>
      <c r="KGX1074" s="5"/>
      <c r="KGY1074" s="5"/>
      <c r="KGZ1074" s="5"/>
      <c r="KHA1074" s="5"/>
      <c r="KHB1074" s="5"/>
      <c r="KHC1074" s="5"/>
      <c r="KHD1074" s="5"/>
      <c r="KHE1074" s="5"/>
      <c r="KHF1074" s="5"/>
      <c r="KHG1074" s="5"/>
      <c r="KHH1074" s="5"/>
      <c r="KHI1074" s="5"/>
      <c r="KHJ1074" s="5"/>
      <c r="KHK1074" s="5"/>
      <c r="KHL1074" s="5"/>
      <c r="KHM1074" s="5"/>
      <c r="KHN1074" s="5"/>
      <c r="KHO1074" s="5"/>
      <c r="KHP1074" s="5"/>
      <c r="KHQ1074" s="5"/>
      <c r="KHR1074" s="5"/>
      <c r="KHS1074" s="5"/>
      <c r="KHT1074" s="5"/>
      <c r="KHU1074" s="5"/>
      <c r="KHV1074" s="5"/>
      <c r="KHW1074" s="5"/>
      <c r="KHX1074" s="5"/>
      <c r="KHY1074" s="5"/>
      <c r="KHZ1074" s="5"/>
      <c r="KIA1074" s="5"/>
      <c r="KIB1074" s="5"/>
      <c r="KIC1074" s="5"/>
      <c r="KID1074" s="5"/>
      <c r="KIE1074" s="5"/>
      <c r="KIF1074" s="5"/>
      <c r="KIG1074" s="5"/>
      <c r="KIH1074" s="5"/>
      <c r="KII1074" s="5"/>
      <c r="KIJ1074" s="5"/>
      <c r="KIK1074" s="5"/>
      <c r="KIL1074" s="5"/>
      <c r="KIM1074" s="5"/>
      <c r="KIN1074" s="5"/>
      <c r="KIO1074" s="5"/>
      <c r="KIP1074" s="5"/>
      <c r="KIQ1074" s="5"/>
      <c r="KIR1074" s="5"/>
      <c r="KIS1074" s="5"/>
      <c r="KIT1074" s="5"/>
      <c r="KIU1074" s="5"/>
      <c r="KIV1074" s="5"/>
      <c r="KIW1074" s="5"/>
      <c r="KIX1074" s="5"/>
      <c r="KIY1074" s="5"/>
      <c r="KIZ1074" s="5"/>
      <c r="KJA1074" s="5"/>
      <c r="KJB1074" s="5"/>
      <c r="KJC1074" s="5"/>
      <c r="KJD1074" s="5"/>
      <c r="KJE1074" s="5"/>
      <c r="KJF1074" s="5"/>
      <c r="KJG1074" s="5"/>
      <c r="KJH1074" s="5"/>
      <c r="KJI1074" s="5"/>
      <c r="KJJ1074" s="5"/>
      <c r="KJK1074" s="5"/>
      <c r="KJL1074" s="5"/>
      <c r="KJM1074" s="5"/>
      <c r="KJN1074" s="5"/>
      <c r="KJO1074" s="5"/>
      <c r="KJP1074" s="5"/>
      <c r="KJQ1074" s="5"/>
      <c r="KJR1074" s="5"/>
      <c r="KJS1074" s="5"/>
      <c r="KJT1074" s="5"/>
      <c r="KJU1074" s="5"/>
      <c r="KJV1074" s="5"/>
      <c r="KJW1074" s="5"/>
      <c r="KJX1074" s="5"/>
      <c r="KJY1074" s="5"/>
      <c r="KJZ1074" s="5"/>
      <c r="KKA1074" s="5"/>
      <c r="KKB1074" s="5"/>
      <c r="KKC1074" s="5"/>
      <c r="KKD1074" s="5"/>
      <c r="KKE1074" s="5"/>
      <c r="KKF1074" s="5"/>
      <c r="KKG1074" s="5"/>
      <c r="KKH1074" s="5"/>
      <c r="KKI1074" s="5"/>
      <c r="KKJ1074" s="5"/>
      <c r="KKK1074" s="5"/>
      <c r="KKL1074" s="5"/>
      <c r="KKM1074" s="5"/>
      <c r="KKN1074" s="5"/>
      <c r="KKO1074" s="5"/>
      <c r="KKP1074" s="5"/>
      <c r="KKQ1074" s="5"/>
      <c r="KKR1074" s="5"/>
      <c r="KKS1074" s="5"/>
      <c r="KKT1074" s="5"/>
      <c r="KKU1074" s="5"/>
      <c r="KKV1074" s="5"/>
      <c r="KKW1074" s="5"/>
      <c r="KKX1074" s="5"/>
      <c r="KKY1074" s="5"/>
      <c r="KKZ1074" s="5"/>
      <c r="KLA1074" s="5"/>
      <c r="KLB1074" s="5"/>
      <c r="KLC1074" s="5"/>
      <c r="KLD1074" s="5"/>
      <c r="KLE1074" s="5"/>
      <c r="KLF1074" s="5"/>
      <c r="KLG1074" s="5"/>
      <c r="KLH1074" s="5"/>
      <c r="KLI1074" s="5"/>
      <c r="KLJ1074" s="5"/>
      <c r="KLK1074" s="5"/>
      <c r="KLL1074" s="5"/>
      <c r="KLM1074" s="5"/>
      <c r="KLN1074" s="5"/>
      <c r="KLO1074" s="5"/>
      <c r="KLP1074" s="5"/>
      <c r="KLQ1074" s="5"/>
      <c r="KLR1074" s="5"/>
      <c r="KLS1074" s="5"/>
      <c r="KLT1074" s="5"/>
      <c r="KLU1074" s="5"/>
      <c r="KLV1074" s="5"/>
      <c r="KLW1074" s="5"/>
      <c r="KLX1074" s="5"/>
      <c r="KLY1074" s="5"/>
      <c r="KLZ1074" s="5"/>
      <c r="KMA1074" s="5"/>
      <c r="KMB1074" s="5"/>
      <c r="KMC1074" s="5"/>
      <c r="KMD1074" s="5"/>
      <c r="KME1074" s="5"/>
      <c r="KMF1074" s="5"/>
      <c r="KMG1074" s="5"/>
      <c r="KMH1074" s="5"/>
      <c r="KMI1074" s="5"/>
      <c r="KMJ1074" s="5"/>
      <c r="KMK1074" s="5"/>
      <c r="KML1074" s="5"/>
      <c r="KMM1074" s="5"/>
      <c r="KMN1074" s="5"/>
      <c r="KMO1074" s="5"/>
      <c r="KMP1074" s="5"/>
      <c r="KMQ1074" s="5"/>
      <c r="KMR1074" s="5"/>
      <c r="KMS1074" s="5"/>
      <c r="KMT1074" s="5"/>
      <c r="KMU1074" s="5"/>
      <c r="KMV1074" s="5"/>
      <c r="KMW1074" s="5"/>
      <c r="KMX1074" s="5"/>
      <c r="KMY1074" s="5"/>
      <c r="KMZ1074" s="5"/>
      <c r="KNA1074" s="5"/>
      <c r="KNB1074" s="5"/>
      <c r="KNC1074" s="5"/>
      <c r="KND1074" s="5"/>
      <c r="KNE1074" s="5"/>
      <c r="KNF1074" s="5"/>
      <c r="KNG1074" s="5"/>
      <c r="KNH1074" s="5"/>
      <c r="KNI1074" s="5"/>
      <c r="KNJ1074" s="5"/>
      <c r="KNK1074" s="5"/>
      <c r="KNL1074" s="5"/>
      <c r="KNM1074" s="5"/>
      <c r="KNN1074" s="5"/>
      <c r="KNO1074" s="5"/>
      <c r="KNP1074" s="5"/>
      <c r="KNQ1074" s="5"/>
      <c r="KNR1074" s="5"/>
      <c r="KNS1074" s="5"/>
      <c r="KNT1074" s="5"/>
      <c r="KNU1074" s="5"/>
      <c r="KNV1074" s="5"/>
      <c r="KNW1074" s="5"/>
      <c r="KNX1074" s="5"/>
      <c r="KNY1074" s="5"/>
      <c r="KNZ1074" s="5"/>
      <c r="KOA1074" s="5"/>
      <c r="KOB1074" s="5"/>
      <c r="KOC1074" s="5"/>
      <c r="KOD1074" s="5"/>
      <c r="KOE1074" s="5"/>
      <c r="KOF1074" s="5"/>
      <c r="KOG1074" s="5"/>
      <c r="KOH1074" s="5"/>
      <c r="KOI1074" s="5"/>
      <c r="KOJ1074" s="5"/>
      <c r="KOK1074" s="5"/>
      <c r="KOL1074" s="5"/>
      <c r="KOM1074" s="5"/>
      <c r="KON1074" s="5"/>
      <c r="KOO1074" s="5"/>
      <c r="KOP1074" s="5"/>
      <c r="KOQ1074" s="5"/>
      <c r="KOR1074" s="5"/>
      <c r="KOS1074" s="5"/>
      <c r="KOT1074" s="5"/>
      <c r="KOU1074" s="5"/>
      <c r="KOV1074" s="5"/>
      <c r="KOW1074" s="5"/>
      <c r="KOX1074" s="5"/>
      <c r="KOY1074" s="5"/>
      <c r="KOZ1074" s="5"/>
      <c r="KPA1074" s="5"/>
      <c r="KPB1074" s="5"/>
      <c r="KPC1074" s="5"/>
      <c r="KPD1074" s="5"/>
      <c r="KPE1074" s="5"/>
      <c r="KPF1074" s="5"/>
      <c r="KPG1074" s="5"/>
      <c r="KPH1074" s="5"/>
      <c r="KPI1074" s="5"/>
      <c r="KPJ1074" s="5"/>
      <c r="KPK1074" s="5"/>
      <c r="KPL1074" s="5"/>
      <c r="KPM1074" s="5"/>
      <c r="KPN1074" s="5"/>
      <c r="KPO1074" s="5"/>
      <c r="KPP1074" s="5"/>
      <c r="KPQ1074" s="5"/>
      <c r="KPR1074" s="5"/>
      <c r="KPS1074" s="5"/>
      <c r="KPT1074" s="5"/>
      <c r="KPU1074" s="5"/>
      <c r="KPV1074" s="5"/>
      <c r="KPW1074" s="5"/>
      <c r="KPX1074" s="5"/>
      <c r="KPY1074" s="5"/>
      <c r="KPZ1074" s="5"/>
      <c r="KQA1074" s="5"/>
      <c r="KQB1074" s="5"/>
      <c r="KQC1074" s="5"/>
      <c r="KQD1074" s="5"/>
      <c r="KQE1074" s="5"/>
      <c r="KQF1074" s="5"/>
      <c r="KQG1074" s="5"/>
      <c r="KQH1074" s="5"/>
      <c r="KQI1074" s="5"/>
      <c r="KQJ1074" s="5"/>
      <c r="KQK1074" s="5"/>
      <c r="KQL1074" s="5"/>
      <c r="KQM1074" s="5"/>
      <c r="KQN1074" s="5"/>
      <c r="KQO1074" s="5"/>
      <c r="KQP1074" s="5"/>
      <c r="KQQ1074" s="5"/>
      <c r="KQR1074" s="5"/>
      <c r="KQS1074" s="5"/>
      <c r="KQT1074" s="5"/>
      <c r="KQU1074" s="5"/>
      <c r="KQV1074" s="5"/>
      <c r="KQW1074" s="5"/>
      <c r="KQX1074" s="5"/>
      <c r="KQY1074" s="5"/>
      <c r="KQZ1074" s="5"/>
      <c r="KRA1074" s="5"/>
      <c r="KRB1074" s="5"/>
      <c r="KRC1074" s="5"/>
      <c r="KRD1074" s="5"/>
      <c r="KRE1074" s="5"/>
      <c r="KRF1074" s="5"/>
      <c r="KRG1074" s="5"/>
      <c r="KRH1074" s="5"/>
      <c r="KRI1074" s="5"/>
      <c r="KRJ1074" s="5"/>
      <c r="KRK1074" s="5"/>
      <c r="KRL1074" s="5"/>
      <c r="KRM1074" s="5"/>
      <c r="KRN1074" s="5"/>
      <c r="KRO1074" s="5"/>
      <c r="KRP1074" s="5"/>
      <c r="KRQ1074" s="5"/>
      <c r="KRR1074" s="5"/>
      <c r="KRS1074" s="5"/>
      <c r="KRT1074" s="5"/>
      <c r="KRU1074" s="5"/>
      <c r="KRV1074" s="5"/>
      <c r="KRW1074" s="5"/>
      <c r="KRX1074" s="5"/>
      <c r="KRY1074" s="5"/>
      <c r="KRZ1074" s="5"/>
      <c r="KSA1074" s="5"/>
      <c r="KSB1074" s="5"/>
      <c r="KSC1074" s="5"/>
      <c r="KSD1074" s="5"/>
      <c r="KSE1074" s="5"/>
      <c r="KSF1074" s="5"/>
      <c r="KSG1074" s="5"/>
      <c r="KSH1074" s="5"/>
      <c r="KSI1074" s="5"/>
      <c r="KSJ1074" s="5"/>
      <c r="KSK1074" s="5"/>
      <c r="KSL1074" s="5"/>
      <c r="KSM1074" s="5"/>
      <c r="KSN1074" s="5"/>
      <c r="KSO1074" s="5"/>
      <c r="KSP1074" s="5"/>
      <c r="KSQ1074" s="5"/>
      <c r="KSR1074" s="5"/>
      <c r="KSS1074" s="5"/>
      <c r="KST1074" s="5"/>
      <c r="KSU1074" s="5"/>
      <c r="KSV1074" s="5"/>
      <c r="KSW1074" s="5"/>
      <c r="KSX1074" s="5"/>
      <c r="KSY1074" s="5"/>
      <c r="KSZ1074" s="5"/>
      <c r="KTA1074" s="5"/>
      <c r="KTB1074" s="5"/>
      <c r="KTC1074" s="5"/>
      <c r="KTD1074" s="5"/>
      <c r="KTE1074" s="5"/>
      <c r="KTF1074" s="5"/>
      <c r="KTG1074" s="5"/>
      <c r="KTH1074" s="5"/>
      <c r="KTI1074" s="5"/>
      <c r="KTJ1074" s="5"/>
      <c r="KTK1074" s="5"/>
      <c r="KTL1074" s="5"/>
      <c r="KTM1074" s="5"/>
      <c r="KTN1074" s="5"/>
      <c r="KTO1074" s="5"/>
      <c r="KTP1074" s="5"/>
      <c r="KTQ1074" s="5"/>
      <c r="KTR1074" s="5"/>
      <c r="KTS1074" s="5"/>
      <c r="KTT1074" s="5"/>
      <c r="KTU1074" s="5"/>
      <c r="KTV1074" s="5"/>
      <c r="KTW1074" s="5"/>
      <c r="KTX1074" s="5"/>
      <c r="KTY1074" s="5"/>
      <c r="KTZ1074" s="5"/>
      <c r="KUA1074" s="5"/>
      <c r="KUB1074" s="5"/>
      <c r="KUC1074" s="5"/>
      <c r="KUD1074" s="5"/>
      <c r="KUE1074" s="5"/>
      <c r="KUF1074" s="5"/>
      <c r="KUG1074" s="5"/>
      <c r="KUH1074" s="5"/>
      <c r="KUI1074" s="5"/>
      <c r="KUJ1074" s="5"/>
      <c r="KUK1074" s="5"/>
      <c r="KUL1074" s="5"/>
      <c r="KUM1074" s="5"/>
      <c r="KUN1074" s="5"/>
      <c r="KUO1074" s="5"/>
      <c r="KUP1074" s="5"/>
      <c r="KUQ1074" s="5"/>
      <c r="KUR1074" s="5"/>
      <c r="KUS1074" s="5"/>
      <c r="KUT1074" s="5"/>
      <c r="KUU1074" s="5"/>
      <c r="KUV1074" s="5"/>
      <c r="KUW1074" s="5"/>
      <c r="KUX1074" s="5"/>
      <c r="KUY1074" s="5"/>
      <c r="KUZ1074" s="5"/>
      <c r="KVA1074" s="5"/>
      <c r="KVB1074" s="5"/>
      <c r="KVC1074" s="5"/>
      <c r="KVD1074" s="5"/>
      <c r="KVE1074" s="5"/>
      <c r="KVF1074" s="5"/>
      <c r="KVG1074" s="5"/>
      <c r="KVH1074" s="5"/>
      <c r="KVI1074" s="5"/>
      <c r="KVJ1074" s="5"/>
      <c r="KVK1074" s="5"/>
      <c r="KVL1074" s="5"/>
      <c r="KVM1074" s="5"/>
      <c r="KVN1074" s="5"/>
      <c r="KVO1074" s="5"/>
      <c r="KVP1074" s="5"/>
      <c r="KVQ1074" s="5"/>
      <c r="KVR1074" s="5"/>
      <c r="KVS1074" s="5"/>
      <c r="KVT1074" s="5"/>
      <c r="KVU1074" s="5"/>
      <c r="KVV1074" s="5"/>
      <c r="KVW1074" s="5"/>
      <c r="KVX1074" s="5"/>
      <c r="KVY1074" s="5"/>
      <c r="KVZ1074" s="5"/>
      <c r="KWA1074" s="5"/>
      <c r="KWB1074" s="5"/>
      <c r="KWC1074" s="5"/>
      <c r="KWD1074" s="5"/>
      <c r="KWE1074" s="5"/>
      <c r="KWF1074" s="5"/>
      <c r="KWG1074" s="5"/>
      <c r="KWH1074" s="5"/>
      <c r="KWI1074" s="5"/>
      <c r="KWJ1074" s="5"/>
      <c r="KWK1074" s="5"/>
      <c r="KWL1074" s="5"/>
      <c r="KWM1074" s="5"/>
      <c r="KWN1074" s="5"/>
      <c r="KWO1074" s="5"/>
      <c r="KWP1074" s="5"/>
      <c r="KWQ1074" s="5"/>
      <c r="KWR1074" s="5"/>
      <c r="KWS1074" s="5"/>
      <c r="KWT1074" s="5"/>
      <c r="KWU1074" s="5"/>
      <c r="KWV1074" s="5"/>
      <c r="KWW1074" s="5"/>
      <c r="KWX1074" s="5"/>
      <c r="KWY1074" s="5"/>
      <c r="KWZ1074" s="5"/>
      <c r="KXA1074" s="5"/>
      <c r="KXB1074" s="5"/>
      <c r="KXC1074" s="5"/>
      <c r="KXD1074" s="5"/>
      <c r="KXE1074" s="5"/>
      <c r="KXF1074" s="5"/>
      <c r="KXG1074" s="5"/>
      <c r="KXH1074" s="5"/>
      <c r="KXI1074" s="5"/>
      <c r="KXJ1074" s="5"/>
      <c r="KXK1074" s="5"/>
      <c r="KXL1074" s="5"/>
      <c r="KXM1074" s="5"/>
      <c r="KXN1074" s="5"/>
      <c r="KXO1074" s="5"/>
      <c r="KXP1074" s="5"/>
      <c r="KXQ1074" s="5"/>
      <c r="KXR1074" s="5"/>
      <c r="KXS1074" s="5"/>
      <c r="KXT1074" s="5"/>
      <c r="KXU1074" s="5"/>
      <c r="KXV1074" s="5"/>
      <c r="KXW1074" s="5"/>
      <c r="KXX1074" s="5"/>
      <c r="KXY1074" s="5"/>
      <c r="KXZ1074" s="5"/>
      <c r="KYA1074" s="5"/>
      <c r="KYB1074" s="5"/>
      <c r="KYC1074" s="5"/>
      <c r="KYD1074" s="5"/>
      <c r="KYE1074" s="5"/>
      <c r="KYF1074" s="5"/>
      <c r="KYG1074" s="5"/>
      <c r="KYH1074" s="5"/>
      <c r="KYI1074" s="5"/>
      <c r="KYJ1074" s="5"/>
      <c r="KYK1074" s="5"/>
      <c r="KYL1074" s="5"/>
      <c r="KYM1074" s="5"/>
      <c r="KYN1074" s="5"/>
      <c r="KYO1074" s="5"/>
      <c r="KYP1074" s="5"/>
      <c r="KYQ1074" s="5"/>
      <c r="KYR1074" s="5"/>
      <c r="KYS1074" s="5"/>
      <c r="KYT1074" s="5"/>
      <c r="KYU1074" s="5"/>
      <c r="KYV1074" s="5"/>
      <c r="KYW1074" s="5"/>
      <c r="KYX1074" s="5"/>
      <c r="KYY1074" s="5"/>
      <c r="KYZ1074" s="5"/>
      <c r="KZA1074" s="5"/>
      <c r="KZB1074" s="5"/>
      <c r="KZC1074" s="5"/>
      <c r="KZD1074" s="5"/>
      <c r="KZE1074" s="5"/>
      <c r="KZF1074" s="5"/>
      <c r="KZG1074" s="5"/>
      <c r="KZH1074" s="5"/>
      <c r="KZI1074" s="5"/>
      <c r="KZJ1074" s="5"/>
      <c r="KZK1074" s="5"/>
      <c r="KZL1074" s="5"/>
      <c r="KZM1074" s="5"/>
      <c r="KZN1074" s="5"/>
      <c r="KZO1074" s="5"/>
      <c r="KZP1074" s="5"/>
      <c r="KZQ1074" s="5"/>
      <c r="KZR1074" s="5"/>
      <c r="KZS1074" s="5"/>
      <c r="KZT1074" s="5"/>
      <c r="KZU1074" s="5"/>
      <c r="KZV1074" s="5"/>
      <c r="KZW1074" s="5"/>
      <c r="KZX1074" s="5"/>
      <c r="KZY1074" s="5"/>
      <c r="KZZ1074" s="5"/>
      <c r="LAA1074" s="5"/>
      <c r="LAB1074" s="5"/>
      <c r="LAC1074" s="5"/>
      <c r="LAD1074" s="5"/>
      <c r="LAE1074" s="5"/>
      <c r="LAF1074" s="5"/>
      <c r="LAG1074" s="5"/>
      <c r="LAH1074" s="5"/>
      <c r="LAI1074" s="5"/>
      <c r="LAJ1074" s="5"/>
      <c r="LAK1074" s="5"/>
      <c r="LAL1074" s="5"/>
      <c r="LAM1074" s="5"/>
      <c r="LAN1074" s="5"/>
      <c r="LAO1074" s="5"/>
      <c r="LAP1074" s="5"/>
      <c r="LAQ1074" s="5"/>
      <c r="LAR1074" s="5"/>
      <c r="LAS1074" s="5"/>
      <c r="LAT1074" s="5"/>
      <c r="LAU1074" s="5"/>
      <c r="LAV1074" s="5"/>
      <c r="LAW1074" s="5"/>
      <c r="LAX1074" s="5"/>
      <c r="LAY1074" s="5"/>
      <c r="LAZ1074" s="5"/>
      <c r="LBA1074" s="5"/>
      <c r="LBB1074" s="5"/>
      <c r="LBC1074" s="5"/>
      <c r="LBD1074" s="5"/>
      <c r="LBE1074" s="5"/>
      <c r="LBF1074" s="5"/>
      <c r="LBG1074" s="5"/>
      <c r="LBH1074" s="5"/>
      <c r="LBI1074" s="5"/>
      <c r="LBJ1074" s="5"/>
      <c r="LBK1074" s="5"/>
      <c r="LBL1074" s="5"/>
      <c r="LBM1074" s="5"/>
      <c r="LBN1074" s="5"/>
      <c r="LBO1074" s="5"/>
      <c r="LBP1074" s="5"/>
      <c r="LBQ1074" s="5"/>
      <c r="LBR1074" s="5"/>
      <c r="LBS1074" s="5"/>
      <c r="LBT1074" s="5"/>
      <c r="LBU1074" s="5"/>
      <c r="LBV1074" s="5"/>
      <c r="LBW1074" s="5"/>
      <c r="LBX1074" s="5"/>
      <c r="LBY1074" s="5"/>
      <c r="LBZ1074" s="5"/>
      <c r="LCA1074" s="5"/>
      <c r="LCB1074" s="5"/>
      <c r="LCC1074" s="5"/>
      <c r="LCD1074" s="5"/>
      <c r="LCE1074" s="5"/>
      <c r="LCF1074" s="5"/>
      <c r="LCG1074" s="5"/>
      <c r="LCH1074" s="5"/>
      <c r="LCI1074" s="5"/>
      <c r="LCJ1074" s="5"/>
      <c r="LCK1074" s="5"/>
      <c r="LCL1074" s="5"/>
      <c r="LCM1074" s="5"/>
      <c r="LCN1074" s="5"/>
      <c r="LCO1074" s="5"/>
      <c r="LCP1074" s="5"/>
      <c r="LCQ1074" s="5"/>
      <c r="LCR1074" s="5"/>
      <c r="LCS1074" s="5"/>
      <c r="LCT1074" s="5"/>
      <c r="LCU1074" s="5"/>
      <c r="LCV1074" s="5"/>
      <c r="LCW1074" s="5"/>
      <c r="LCX1074" s="5"/>
      <c r="LCY1074" s="5"/>
      <c r="LCZ1074" s="5"/>
      <c r="LDA1074" s="5"/>
      <c r="LDB1074" s="5"/>
      <c r="LDC1074" s="5"/>
      <c r="LDD1074" s="5"/>
      <c r="LDE1074" s="5"/>
      <c r="LDF1074" s="5"/>
      <c r="LDG1074" s="5"/>
      <c r="LDH1074" s="5"/>
      <c r="LDI1074" s="5"/>
      <c r="LDJ1074" s="5"/>
      <c r="LDK1074" s="5"/>
      <c r="LDL1074" s="5"/>
      <c r="LDM1074" s="5"/>
      <c r="LDN1074" s="5"/>
      <c r="LDO1074" s="5"/>
      <c r="LDP1074" s="5"/>
      <c r="LDQ1074" s="5"/>
      <c r="LDR1074" s="5"/>
      <c r="LDS1074" s="5"/>
      <c r="LDT1074" s="5"/>
      <c r="LDU1074" s="5"/>
      <c r="LDV1074" s="5"/>
      <c r="LDW1074" s="5"/>
      <c r="LDX1074" s="5"/>
      <c r="LDY1074" s="5"/>
      <c r="LDZ1074" s="5"/>
      <c r="LEA1074" s="5"/>
      <c r="LEB1074" s="5"/>
      <c r="LEC1074" s="5"/>
      <c r="LED1074" s="5"/>
      <c r="LEE1074" s="5"/>
      <c r="LEF1074" s="5"/>
      <c r="LEG1074" s="5"/>
      <c r="LEH1074" s="5"/>
      <c r="LEI1074" s="5"/>
      <c r="LEJ1074" s="5"/>
      <c r="LEK1074" s="5"/>
      <c r="LEL1074" s="5"/>
      <c r="LEM1074" s="5"/>
      <c r="LEN1074" s="5"/>
      <c r="LEO1074" s="5"/>
      <c r="LEP1074" s="5"/>
      <c r="LEQ1074" s="5"/>
      <c r="LER1074" s="5"/>
      <c r="LES1074" s="5"/>
      <c r="LET1074" s="5"/>
      <c r="LEU1074" s="5"/>
      <c r="LEV1074" s="5"/>
      <c r="LEW1074" s="5"/>
      <c r="LEX1074" s="5"/>
      <c r="LEY1074" s="5"/>
      <c r="LEZ1074" s="5"/>
      <c r="LFA1074" s="5"/>
      <c r="LFB1074" s="5"/>
      <c r="LFC1074" s="5"/>
      <c r="LFD1074" s="5"/>
      <c r="LFE1074" s="5"/>
      <c r="LFF1074" s="5"/>
      <c r="LFG1074" s="5"/>
      <c r="LFH1074" s="5"/>
      <c r="LFI1074" s="5"/>
      <c r="LFJ1074" s="5"/>
      <c r="LFK1074" s="5"/>
      <c r="LFL1074" s="5"/>
      <c r="LFM1074" s="5"/>
      <c r="LFN1074" s="5"/>
      <c r="LFO1074" s="5"/>
      <c r="LFP1074" s="5"/>
      <c r="LFQ1074" s="5"/>
      <c r="LFR1074" s="5"/>
      <c r="LFS1074" s="5"/>
      <c r="LFT1074" s="5"/>
      <c r="LFU1074" s="5"/>
      <c r="LFV1074" s="5"/>
      <c r="LFW1074" s="5"/>
      <c r="LFX1074" s="5"/>
      <c r="LFY1074" s="5"/>
      <c r="LFZ1074" s="5"/>
      <c r="LGA1074" s="5"/>
      <c r="LGB1074" s="5"/>
      <c r="LGC1074" s="5"/>
      <c r="LGD1074" s="5"/>
      <c r="LGE1074" s="5"/>
      <c r="LGF1074" s="5"/>
      <c r="LGG1074" s="5"/>
      <c r="LGH1074" s="5"/>
      <c r="LGI1074" s="5"/>
      <c r="LGJ1074" s="5"/>
      <c r="LGK1074" s="5"/>
      <c r="LGL1074" s="5"/>
      <c r="LGM1074" s="5"/>
      <c r="LGN1074" s="5"/>
      <c r="LGO1074" s="5"/>
      <c r="LGP1074" s="5"/>
      <c r="LGQ1074" s="5"/>
      <c r="LGR1074" s="5"/>
      <c r="LGS1074" s="5"/>
      <c r="LGT1074" s="5"/>
      <c r="LGU1074" s="5"/>
      <c r="LGV1074" s="5"/>
      <c r="LGW1074" s="5"/>
      <c r="LGX1074" s="5"/>
      <c r="LGY1074" s="5"/>
      <c r="LGZ1074" s="5"/>
      <c r="LHA1074" s="5"/>
      <c r="LHB1074" s="5"/>
      <c r="LHC1074" s="5"/>
      <c r="LHD1074" s="5"/>
      <c r="LHE1074" s="5"/>
      <c r="LHF1074" s="5"/>
      <c r="LHG1074" s="5"/>
      <c r="LHH1074" s="5"/>
      <c r="LHI1074" s="5"/>
      <c r="LHJ1074" s="5"/>
      <c r="LHK1074" s="5"/>
      <c r="LHL1074" s="5"/>
      <c r="LHM1074" s="5"/>
      <c r="LHN1074" s="5"/>
      <c r="LHO1074" s="5"/>
      <c r="LHP1074" s="5"/>
      <c r="LHQ1074" s="5"/>
      <c r="LHR1074" s="5"/>
      <c r="LHS1074" s="5"/>
      <c r="LHT1074" s="5"/>
      <c r="LHU1074" s="5"/>
      <c r="LHV1074" s="5"/>
      <c r="LHW1074" s="5"/>
      <c r="LHX1074" s="5"/>
      <c r="LHY1074" s="5"/>
      <c r="LHZ1074" s="5"/>
      <c r="LIA1074" s="5"/>
      <c r="LIB1074" s="5"/>
      <c r="LIC1074" s="5"/>
      <c r="LID1074" s="5"/>
      <c r="LIE1074" s="5"/>
      <c r="LIF1074" s="5"/>
      <c r="LIG1074" s="5"/>
      <c r="LIH1074" s="5"/>
      <c r="LII1074" s="5"/>
      <c r="LIJ1074" s="5"/>
      <c r="LIK1074" s="5"/>
      <c r="LIL1074" s="5"/>
      <c r="LIM1074" s="5"/>
      <c r="LIN1074" s="5"/>
      <c r="LIO1074" s="5"/>
      <c r="LIP1074" s="5"/>
      <c r="LIQ1074" s="5"/>
      <c r="LIR1074" s="5"/>
      <c r="LIS1074" s="5"/>
      <c r="LIT1074" s="5"/>
      <c r="LIU1074" s="5"/>
      <c r="LIV1074" s="5"/>
      <c r="LIW1074" s="5"/>
      <c r="LIX1074" s="5"/>
      <c r="LIY1074" s="5"/>
      <c r="LIZ1074" s="5"/>
      <c r="LJA1074" s="5"/>
      <c r="LJB1074" s="5"/>
      <c r="LJC1074" s="5"/>
      <c r="LJD1074" s="5"/>
      <c r="LJE1074" s="5"/>
      <c r="LJF1074" s="5"/>
      <c r="LJG1074" s="5"/>
      <c r="LJH1074" s="5"/>
      <c r="LJI1074" s="5"/>
      <c r="LJJ1074" s="5"/>
      <c r="LJK1074" s="5"/>
      <c r="LJL1074" s="5"/>
      <c r="LJM1074" s="5"/>
      <c r="LJN1074" s="5"/>
      <c r="LJO1074" s="5"/>
      <c r="LJP1074" s="5"/>
      <c r="LJQ1074" s="5"/>
      <c r="LJR1074" s="5"/>
      <c r="LJS1074" s="5"/>
      <c r="LJT1074" s="5"/>
      <c r="LJU1074" s="5"/>
      <c r="LJV1074" s="5"/>
      <c r="LJW1074" s="5"/>
      <c r="LJX1074" s="5"/>
      <c r="LJY1074" s="5"/>
      <c r="LJZ1074" s="5"/>
      <c r="LKA1074" s="5"/>
      <c r="LKB1074" s="5"/>
      <c r="LKC1074" s="5"/>
      <c r="LKD1074" s="5"/>
      <c r="LKE1074" s="5"/>
      <c r="LKF1074" s="5"/>
      <c r="LKG1074" s="5"/>
      <c r="LKH1074" s="5"/>
      <c r="LKI1074" s="5"/>
      <c r="LKJ1074" s="5"/>
      <c r="LKK1074" s="5"/>
      <c r="LKL1074" s="5"/>
      <c r="LKM1074" s="5"/>
      <c r="LKN1074" s="5"/>
      <c r="LKO1074" s="5"/>
      <c r="LKP1074" s="5"/>
      <c r="LKQ1074" s="5"/>
      <c r="LKR1074" s="5"/>
      <c r="LKS1074" s="5"/>
      <c r="LKT1074" s="5"/>
      <c r="LKU1074" s="5"/>
      <c r="LKV1074" s="5"/>
      <c r="LKW1074" s="5"/>
      <c r="LKX1074" s="5"/>
      <c r="LKY1074" s="5"/>
      <c r="LKZ1074" s="5"/>
      <c r="LLA1074" s="5"/>
      <c r="LLB1074" s="5"/>
      <c r="LLC1074" s="5"/>
      <c r="LLD1074" s="5"/>
      <c r="LLE1074" s="5"/>
      <c r="LLF1074" s="5"/>
      <c r="LLG1074" s="5"/>
      <c r="LLH1074" s="5"/>
      <c r="LLI1074" s="5"/>
      <c r="LLJ1074" s="5"/>
      <c r="LLK1074" s="5"/>
      <c r="LLL1074" s="5"/>
      <c r="LLM1074" s="5"/>
      <c r="LLN1074" s="5"/>
      <c r="LLO1074" s="5"/>
      <c r="LLP1074" s="5"/>
      <c r="LLQ1074" s="5"/>
      <c r="LLR1074" s="5"/>
      <c r="LLS1074" s="5"/>
      <c r="LLT1074" s="5"/>
      <c r="LLU1074" s="5"/>
      <c r="LLV1074" s="5"/>
      <c r="LLW1074" s="5"/>
      <c r="LLX1074" s="5"/>
      <c r="LLY1074" s="5"/>
      <c r="LLZ1074" s="5"/>
      <c r="LMA1074" s="5"/>
      <c r="LMB1074" s="5"/>
      <c r="LMC1074" s="5"/>
      <c r="LMD1074" s="5"/>
      <c r="LME1074" s="5"/>
      <c r="LMF1074" s="5"/>
      <c r="LMG1074" s="5"/>
      <c r="LMH1074" s="5"/>
      <c r="LMI1074" s="5"/>
      <c r="LMJ1074" s="5"/>
      <c r="LMK1074" s="5"/>
      <c r="LML1074" s="5"/>
      <c r="LMM1074" s="5"/>
      <c r="LMN1074" s="5"/>
      <c r="LMO1074" s="5"/>
      <c r="LMP1074" s="5"/>
      <c r="LMQ1074" s="5"/>
      <c r="LMR1074" s="5"/>
      <c r="LMS1074" s="5"/>
      <c r="LMT1074" s="5"/>
      <c r="LMU1074" s="5"/>
      <c r="LMV1074" s="5"/>
      <c r="LMW1074" s="5"/>
      <c r="LMX1074" s="5"/>
      <c r="LMY1074" s="5"/>
      <c r="LMZ1074" s="5"/>
      <c r="LNA1074" s="5"/>
      <c r="LNB1074" s="5"/>
      <c r="LNC1074" s="5"/>
      <c r="LND1074" s="5"/>
      <c r="LNE1074" s="5"/>
      <c r="LNF1074" s="5"/>
      <c r="LNG1074" s="5"/>
      <c r="LNH1074" s="5"/>
      <c r="LNI1074" s="5"/>
      <c r="LNJ1074" s="5"/>
      <c r="LNK1074" s="5"/>
      <c r="LNL1074" s="5"/>
      <c r="LNM1074" s="5"/>
      <c r="LNN1074" s="5"/>
      <c r="LNO1074" s="5"/>
      <c r="LNP1074" s="5"/>
      <c r="LNQ1074" s="5"/>
      <c r="LNR1074" s="5"/>
      <c r="LNS1074" s="5"/>
      <c r="LNT1074" s="5"/>
      <c r="LNU1074" s="5"/>
      <c r="LNV1074" s="5"/>
      <c r="LNW1074" s="5"/>
      <c r="LNX1074" s="5"/>
      <c r="LNY1074" s="5"/>
      <c r="LNZ1074" s="5"/>
      <c r="LOA1074" s="5"/>
      <c r="LOB1074" s="5"/>
      <c r="LOC1074" s="5"/>
      <c r="LOD1074" s="5"/>
      <c r="LOE1074" s="5"/>
      <c r="LOF1074" s="5"/>
      <c r="LOG1074" s="5"/>
      <c r="LOH1074" s="5"/>
      <c r="LOI1074" s="5"/>
      <c r="LOJ1074" s="5"/>
      <c r="LOK1074" s="5"/>
      <c r="LOL1074" s="5"/>
      <c r="LOM1074" s="5"/>
      <c r="LON1074" s="5"/>
      <c r="LOO1074" s="5"/>
      <c r="LOP1074" s="5"/>
      <c r="LOQ1074" s="5"/>
      <c r="LOR1074" s="5"/>
      <c r="LOS1074" s="5"/>
      <c r="LOT1074" s="5"/>
      <c r="LOU1074" s="5"/>
      <c r="LOV1074" s="5"/>
      <c r="LOW1074" s="5"/>
      <c r="LOX1074" s="5"/>
      <c r="LOY1074" s="5"/>
      <c r="LOZ1074" s="5"/>
      <c r="LPA1074" s="5"/>
      <c r="LPB1074" s="5"/>
      <c r="LPC1074" s="5"/>
      <c r="LPD1074" s="5"/>
      <c r="LPE1074" s="5"/>
      <c r="LPF1074" s="5"/>
      <c r="LPG1074" s="5"/>
      <c r="LPH1074" s="5"/>
      <c r="LPI1074" s="5"/>
      <c r="LPJ1074" s="5"/>
      <c r="LPK1074" s="5"/>
      <c r="LPL1074" s="5"/>
      <c r="LPM1074" s="5"/>
      <c r="LPN1074" s="5"/>
      <c r="LPO1074" s="5"/>
      <c r="LPP1074" s="5"/>
      <c r="LPQ1074" s="5"/>
      <c r="LPR1074" s="5"/>
      <c r="LPS1074" s="5"/>
      <c r="LPT1074" s="5"/>
      <c r="LPU1074" s="5"/>
      <c r="LPV1074" s="5"/>
      <c r="LPW1074" s="5"/>
      <c r="LPX1074" s="5"/>
      <c r="LPY1074" s="5"/>
      <c r="LPZ1074" s="5"/>
      <c r="LQA1074" s="5"/>
      <c r="LQB1074" s="5"/>
      <c r="LQC1074" s="5"/>
      <c r="LQD1074" s="5"/>
      <c r="LQE1074" s="5"/>
      <c r="LQF1074" s="5"/>
      <c r="LQG1074" s="5"/>
      <c r="LQH1074" s="5"/>
      <c r="LQI1074" s="5"/>
      <c r="LQJ1074" s="5"/>
      <c r="LQK1074" s="5"/>
      <c r="LQL1074" s="5"/>
      <c r="LQM1074" s="5"/>
      <c r="LQN1074" s="5"/>
      <c r="LQO1074" s="5"/>
      <c r="LQP1074" s="5"/>
      <c r="LQQ1074" s="5"/>
      <c r="LQR1074" s="5"/>
      <c r="LQS1074" s="5"/>
      <c r="LQT1074" s="5"/>
      <c r="LQU1074" s="5"/>
      <c r="LQV1074" s="5"/>
      <c r="LQW1074" s="5"/>
      <c r="LQX1074" s="5"/>
      <c r="LQY1074" s="5"/>
      <c r="LQZ1074" s="5"/>
      <c r="LRA1074" s="5"/>
      <c r="LRB1074" s="5"/>
      <c r="LRC1074" s="5"/>
      <c r="LRD1074" s="5"/>
      <c r="LRE1074" s="5"/>
      <c r="LRF1074" s="5"/>
      <c r="LRG1074" s="5"/>
      <c r="LRH1074" s="5"/>
      <c r="LRI1074" s="5"/>
      <c r="LRJ1074" s="5"/>
      <c r="LRK1074" s="5"/>
      <c r="LRL1074" s="5"/>
      <c r="LRM1074" s="5"/>
      <c r="LRN1074" s="5"/>
      <c r="LRO1074" s="5"/>
      <c r="LRP1074" s="5"/>
      <c r="LRQ1074" s="5"/>
      <c r="LRR1074" s="5"/>
      <c r="LRS1074" s="5"/>
      <c r="LRT1074" s="5"/>
      <c r="LRU1074" s="5"/>
      <c r="LRV1074" s="5"/>
      <c r="LRW1074" s="5"/>
      <c r="LRX1074" s="5"/>
      <c r="LRY1074" s="5"/>
      <c r="LRZ1074" s="5"/>
      <c r="LSA1074" s="5"/>
      <c r="LSB1074" s="5"/>
      <c r="LSC1074" s="5"/>
      <c r="LSD1074" s="5"/>
      <c r="LSE1074" s="5"/>
      <c r="LSF1074" s="5"/>
      <c r="LSG1074" s="5"/>
      <c r="LSH1074" s="5"/>
      <c r="LSI1074" s="5"/>
      <c r="LSJ1074" s="5"/>
      <c r="LSK1074" s="5"/>
      <c r="LSL1074" s="5"/>
      <c r="LSM1074" s="5"/>
      <c r="LSN1074" s="5"/>
      <c r="LSO1074" s="5"/>
      <c r="LSP1074" s="5"/>
      <c r="LSQ1074" s="5"/>
      <c r="LSR1074" s="5"/>
      <c r="LSS1074" s="5"/>
      <c r="LST1074" s="5"/>
      <c r="LSU1074" s="5"/>
      <c r="LSV1074" s="5"/>
      <c r="LSW1074" s="5"/>
      <c r="LSX1074" s="5"/>
      <c r="LSY1074" s="5"/>
      <c r="LSZ1074" s="5"/>
      <c r="LTA1074" s="5"/>
      <c r="LTB1074" s="5"/>
      <c r="LTC1074" s="5"/>
      <c r="LTD1074" s="5"/>
      <c r="LTE1074" s="5"/>
      <c r="LTF1074" s="5"/>
      <c r="LTG1074" s="5"/>
      <c r="LTH1074" s="5"/>
      <c r="LTI1074" s="5"/>
      <c r="LTJ1074" s="5"/>
      <c r="LTK1074" s="5"/>
      <c r="LTL1074" s="5"/>
      <c r="LTM1074" s="5"/>
      <c r="LTN1074" s="5"/>
      <c r="LTO1074" s="5"/>
      <c r="LTP1074" s="5"/>
      <c r="LTQ1074" s="5"/>
      <c r="LTR1074" s="5"/>
      <c r="LTS1074" s="5"/>
      <c r="LTT1074" s="5"/>
      <c r="LTU1074" s="5"/>
      <c r="LTV1074" s="5"/>
      <c r="LTW1074" s="5"/>
      <c r="LTX1074" s="5"/>
      <c r="LTY1074" s="5"/>
      <c r="LTZ1074" s="5"/>
      <c r="LUA1074" s="5"/>
      <c r="LUB1074" s="5"/>
      <c r="LUC1074" s="5"/>
      <c r="LUD1074" s="5"/>
      <c r="LUE1074" s="5"/>
      <c r="LUF1074" s="5"/>
      <c r="LUG1074" s="5"/>
      <c r="LUH1074" s="5"/>
      <c r="LUI1074" s="5"/>
      <c r="LUJ1074" s="5"/>
      <c r="LUK1074" s="5"/>
      <c r="LUL1074" s="5"/>
      <c r="LUM1074" s="5"/>
      <c r="LUN1074" s="5"/>
      <c r="LUO1074" s="5"/>
      <c r="LUP1074" s="5"/>
      <c r="LUQ1074" s="5"/>
      <c r="LUR1074" s="5"/>
      <c r="LUS1074" s="5"/>
      <c r="LUT1074" s="5"/>
      <c r="LUU1074" s="5"/>
      <c r="LUV1074" s="5"/>
      <c r="LUW1074" s="5"/>
      <c r="LUX1074" s="5"/>
      <c r="LUY1074" s="5"/>
      <c r="LUZ1074" s="5"/>
      <c r="LVA1074" s="5"/>
      <c r="LVB1074" s="5"/>
      <c r="LVC1074" s="5"/>
      <c r="LVD1074" s="5"/>
      <c r="LVE1074" s="5"/>
      <c r="LVF1074" s="5"/>
      <c r="LVG1074" s="5"/>
      <c r="LVH1074" s="5"/>
      <c r="LVI1074" s="5"/>
      <c r="LVJ1074" s="5"/>
      <c r="LVK1074" s="5"/>
      <c r="LVL1074" s="5"/>
      <c r="LVM1074" s="5"/>
      <c r="LVN1074" s="5"/>
      <c r="LVO1074" s="5"/>
      <c r="LVP1074" s="5"/>
      <c r="LVQ1074" s="5"/>
      <c r="LVR1074" s="5"/>
      <c r="LVS1074" s="5"/>
      <c r="LVT1074" s="5"/>
      <c r="LVU1074" s="5"/>
      <c r="LVV1074" s="5"/>
      <c r="LVW1074" s="5"/>
      <c r="LVX1074" s="5"/>
      <c r="LVY1074" s="5"/>
      <c r="LVZ1074" s="5"/>
      <c r="LWA1074" s="5"/>
      <c r="LWB1074" s="5"/>
      <c r="LWC1074" s="5"/>
      <c r="LWD1074" s="5"/>
      <c r="LWE1074" s="5"/>
      <c r="LWF1074" s="5"/>
      <c r="LWG1074" s="5"/>
      <c r="LWH1074" s="5"/>
      <c r="LWI1074" s="5"/>
      <c r="LWJ1074" s="5"/>
      <c r="LWK1074" s="5"/>
      <c r="LWL1074" s="5"/>
      <c r="LWM1074" s="5"/>
      <c r="LWN1074" s="5"/>
      <c r="LWO1074" s="5"/>
      <c r="LWP1074" s="5"/>
      <c r="LWQ1074" s="5"/>
      <c r="LWR1074" s="5"/>
      <c r="LWS1074" s="5"/>
      <c r="LWT1074" s="5"/>
      <c r="LWU1074" s="5"/>
      <c r="LWV1074" s="5"/>
      <c r="LWW1074" s="5"/>
      <c r="LWX1074" s="5"/>
      <c r="LWY1074" s="5"/>
      <c r="LWZ1074" s="5"/>
      <c r="LXA1074" s="5"/>
      <c r="LXB1074" s="5"/>
      <c r="LXC1074" s="5"/>
      <c r="LXD1074" s="5"/>
      <c r="LXE1074" s="5"/>
      <c r="LXF1074" s="5"/>
      <c r="LXG1074" s="5"/>
      <c r="LXH1074" s="5"/>
      <c r="LXI1074" s="5"/>
      <c r="LXJ1074" s="5"/>
      <c r="LXK1074" s="5"/>
      <c r="LXL1074" s="5"/>
      <c r="LXM1074" s="5"/>
      <c r="LXN1074" s="5"/>
      <c r="LXO1074" s="5"/>
      <c r="LXP1074" s="5"/>
      <c r="LXQ1074" s="5"/>
      <c r="LXR1074" s="5"/>
      <c r="LXS1074" s="5"/>
      <c r="LXT1074" s="5"/>
      <c r="LXU1074" s="5"/>
      <c r="LXV1074" s="5"/>
      <c r="LXW1074" s="5"/>
      <c r="LXX1074" s="5"/>
      <c r="LXY1074" s="5"/>
      <c r="LXZ1074" s="5"/>
      <c r="LYA1074" s="5"/>
      <c r="LYB1074" s="5"/>
      <c r="LYC1074" s="5"/>
      <c r="LYD1074" s="5"/>
      <c r="LYE1074" s="5"/>
      <c r="LYF1074" s="5"/>
      <c r="LYG1074" s="5"/>
      <c r="LYH1074" s="5"/>
      <c r="LYI1074" s="5"/>
      <c r="LYJ1074" s="5"/>
      <c r="LYK1074" s="5"/>
      <c r="LYL1074" s="5"/>
      <c r="LYM1074" s="5"/>
      <c r="LYN1074" s="5"/>
      <c r="LYO1074" s="5"/>
      <c r="LYP1074" s="5"/>
      <c r="LYQ1074" s="5"/>
      <c r="LYR1074" s="5"/>
      <c r="LYS1074" s="5"/>
      <c r="LYT1074" s="5"/>
      <c r="LYU1074" s="5"/>
      <c r="LYV1074" s="5"/>
      <c r="LYW1074" s="5"/>
      <c r="LYX1074" s="5"/>
      <c r="LYY1074" s="5"/>
      <c r="LYZ1074" s="5"/>
      <c r="LZA1074" s="5"/>
      <c r="LZB1074" s="5"/>
      <c r="LZC1074" s="5"/>
      <c r="LZD1074" s="5"/>
      <c r="LZE1074" s="5"/>
      <c r="LZF1074" s="5"/>
      <c r="LZG1074" s="5"/>
      <c r="LZH1074" s="5"/>
      <c r="LZI1074" s="5"/>
      <c r="LZJ1074" s="5"/>
      <c r="LZK1074" s="5"/>
      <c r="LZL1074" s="5"/>
      <c r="LZM1074" s="5"/>
      <c r="LZN1074" s="5"/>
      <c r="LZO1074" s="5"/>
      <c r="LZP1074" s="5"/>
      <c r="LZQ1074" s="5"/>
      <c r="LZR1074" s="5"/>
      <c r="LZS1074" s="5"/>
      <c r="LZT1074" s="5"/>
      <c r="LZU1074" s="5"/>
      <c r="LZV1074" s="5"/>
      <c r="LZW1074" s="5"/>
      <c r="LZX1074" s="5"/>
      <c r="LZY1074" s="5"/>
      <c r="LZZ1074" s="5"/>
      <c r="MAA1074" s="5"/>
      <c r="MAB1074" s="5"/>
      <c r="MAC1074" s="5"/>
      <c r="MAD1074" s="5"/>
      <c r="MAE1074" s="5"/>
      <c r="MAF1074" s="5"/>
      <c r="MAG1074" s="5"/>
      <c r="MAH1074" s="5"/>
      <c r="MAI1074" s="5"/>
      <c r="MAJ1074" s="5"/>
      <c r="MAK1074" s="5"/>
      <c r="MAL1074" s="5"/>
      <c r="MAM1074" s="5"/>
      <c r="MAN1074" s="5"/>
      <c r="MAO1074" s="5"/>
      <c r="MAP1074" s="5"/>
      <c r="MAQ1074" s="5"/>
      <c r="MAR1074" s="5"/>
      <c r="MAS1074" s="5"/>
      <c r="MAT1074" s="5"/>
      <c r="MAU1074" s="5"/>
      <c r="MAV1074" s="5"/>
      <c r="MAW1074" s="5"/>
      <c r="MAX1074" s="5"/>
      <c r="MAY1074" s="5"/>
      <c r="MAZ1074" s="5"/>
      <c r="MBA1074" s="5"/>
      <c r="MBB1074" s="5"/>
      <c r="MBC1074" s="5"/>
      <c r="MBD1074" s="5"/>
      <c r="MBE1074" s="5"/>
      <c r="MBF1074" s="5"/>
      <c r="MBG1074" s="5"/>
      <c r="MBH1074" s="5"/>
      <c r="MBI1074" s="5"/>
      <c r="MBJ1074" s="5"/>
      <c r="MBK1074" s="5"/>
      <c r="MBL1074" s="5"/>
      <c r="MBM1074" s="5"/>
      <c r="MBN1074" s="5"/>
      <c r="MBO1074" s="5"/>
      <c r="MBP1074" s="5"/>
      <c r="MBQ1074" s="5"/>
      <c r="MBR1074" s="5"/>
      <c r="MBS1074" s="5"/>
      <c r="MBT1074" s="5"/>
      <c r="MBU1074" s="5"/>
      <c r="MBV1074" s="5"/>
      <c r="MBW1074" s="5"/>
      <c r="MBX1074" s="5"/>
      <c r="MBY1074" s="5"/>
      <c r="MBZ1074" s="5"/>
      <c r="MCA1074" s="5"/>
      <c r="MCB1074" s="5"/>
      <c r="MCC1074" s="5"/>
      <c r="MCD1074" s="5"/>
      <c r="MCE1074" s="5"/>
      <c r="MCF1074" s="5"/>
      <c r="MCG1074" s="5"/>
      <c r="MCH1074" s="5"/>
      <c r="MCI1074" s="5"/>
      <c r="MCJ1074" s="5"/>
      <c r="MCK1074" s="5"/>
      <c r="MCL1074" s="5"/>
      <c r="MCM1074" s="5"/>
      <c r="MCN1074" s="5"/>
      <c r="MCO1074" s="5"/>
      <c r="MCP1074" s="5"/>
      <c r="MCQ1074" s="5"/>
      <c r="MCR1074" s="5"/>
      <c r="MCS1074" s="5"/>
      <c r="MCT1074" s="5"/>
      <c r="MCU1074" s="5"/>
      <c r="MCV1074" s="5"/>
      <c r="MCW1074" s="5"/>
      <c r="MCX1074" s="5"/>
      <c r="MCY1074" s="5"/>
      <c r="MCZ1074" s="5"/>
      <c r="MDA1074" s="5"/>
      <c r="MDB1074" s="5"/>
      <c r="MDC1074" s="5"/>
      <c r="MDD1074" s="5"/>
      <c r="MDE1074" s="5"/>
      <c r="MDF1074" s="5"/>
      <c r="MDG1074" s="5"/>
      <c r="MDH1074" s="5"/>
      <c r="MDI1074" s="5"/>
      <c r="MDJ1074" s="5"/>
      <c r="MDK1074" s="5"/>
      <c r="MDL1074" s="5"/>
      <c r="MDM1074" s="5"/>
      <c r="MDN1074" s="5"/>
      <c r="MDO1074" s="5"/>
      <c r="MDP1074" s="5"/>
      <c r="MDQ1074" s="5"/>
      <c r="MDR1074" s="5"/>
      <c r="MDS1074" s="5"/>
      <c r="MDT1074" s="5"/>
      <c r="MDU1074" s="5"/>
      <c r="MDV1074" s="5"/>
      <c r="MDW1074" s="5"/>
      <c r="MDX1074" s="5"/>
      <c r="MDY1074" s="5"/>
      <c r="MDZ1074" s="5"/>
      <c r="MEA1074" s="5"/>
      <c r="MEB1074" s="5"/>
      <c r="MEC1074" s="5"/>
      <c r="MED1074" s="5"/>
      <c r="MEE1074" s="5"/>
      <c r="MEF1074" s="5"/>
      <c r="MEG1074" s="5"/>
      <c r="MEH1074" s="5"/>
      <c r="MEI1074" s="5"/>
      <c r="MEJ1074" s="5"/>
      <c r="MEK1074" s="5"/>
      <c r="MEL1074" s="5"/>
      <c r="MEM1074" s="5"/>
      <c r="MEN1074" s="5"/>
      <c r="MEO1074" s="5"/>
      <c r="MEP1074" s="5"/>
      <c r="MEQ1074" s="5"/>
      <c r="MER1074" s="5"/>
      <c r="MES1074" s="5"/>
      <c r="MET1074" s="5"/>
      <c r="MEU1074" s="5"/>
      <c r="MEV1074" s="5"/>
      <c r="MEW1074" s="5"/>
      <c r="MEX1074" s="5"/>
      <c r="MEY1074" s="5"/>
      <c r="MEZ1074" s="5"/>
      <c r="MFA1074" s="5"/>
      <c r="MFB1074" s="5"/>
      <c r="MFC1074" s="5"/>
      <c r="MFD1074" s="5"/>
      <c r="MFE1074" s="5"/>
      <c r="MFF1074" s="5"/>
      <c r="MFG1074" s="5"/>
      <c r="MFH1074" s="5"/>
      <c r="MFI1074" s="5"/>
      <c r="MFJ1074" s="5"/>
      <c r="MFK1074" s="5"/>
      <c r="MFL1074" s="5"/>
      <c r="MFM1074" s="5"/>
      <c r="MFN1074" s="5"/>
      <c r="MFO1074" s="5"/>
      <c r="MFP1074" s="5"/>
      <c r="MFQ1074" s="5"/>
      <c r="MFR1074" s="5"/>
      <c r="MFS1074" s="5"/>
      <c r="MFT1074" s="5"/>
      <c r="MFU1074" s="5"/>
      <c r="MFV1074" s="5"/>
      <c r="MFW1074" s="5"/>
      <c r="MFX1074" s="5"/>
      <c r="MFY1074" s="5"/>
      <c r="MFZ1074" s="5"/>
      <c r="MGA1074" s="5"/>
      <c r="MGB1074" s="5"/>
      <c r="MGC1074" s="5"/>
      <c r="MGD1074" s="5"/>
      <c r="MGE1074" s="5"/>
      <c r="MGF1074" s="5"/>
      <c r="MGG1074" s="5"/>
      <c r="MGH1074" s="5"/>
      <c r="MGI1074" s="5"/>
      <c r="MGJ1074" s="5"/>
      <c r="MGK1074" s="5"/>
      <c r="MGL1074" s="5"/>
      <c r="MGM1074" s="5"/>
      <c r="MGN1074" s="5"/>
      <c r="MGO1074" s="5"/>
      <c r="MGP1074" s="5"/>
      <c r="MGQ1074" s="5"/>
      <c r="MGR1074" s="5"/>
      <c r="MGS1074" s="5"/>
      <c r="MGT1074" s="5"/>
      <c r="MGU1074" s="5"/>
      <c r="MGV1074" s="5"/>
      <c r="MGW1074" s="5"/>
      <c r="MGX1074" s="5"/>
      <c r="MGY1074" s="5"/>
      <c r="MGZ1074" s="5"/>
      <c r="MHA1074" s="5"/>
      <c r="MHB1074" s="5"/>
      <c r="MHC1074" s="5"/>
      <c r="MHD1074" s="5"/>
      <c r="MHE1074" s="5"/>
      <c r="MHF1074" s="5"/>
      <c r="MHG1074" s="5"/>
      <c r="MHH1074" s="5"/>
      <c r="MHI1074" s="5"/>
      <c r="MHJ1074" s="5"/>
      <c r="MHK1074" s="5"/>
      <c r="MHL1074" s="5"/>
      <c r="MHM1074" s="5"/>
      <c r="MHN1074" s="5"/>
      <c r="MHO1074" s="5"/>
      <c r="MHP1074" s="5"/>
      <c r="MHQ1074" s="5"/>
      <c r="MHR1074" s="5"/>
      <c r="MHS1074" s="5"/>
      <c r="MHT1074" s="5"/>
      <c r="MHU1074" s="5"/>
      <c r="MHV1074" s="5"/>
      <c r="MHW1074" s="5"/>
      <c r="MHX1074" s="5"/>
      <c r="MHY1074" s="5"/>
      <c r="MHZ1074" s="5"/>
      <c r="MIA1074" s="5"/>
      <c r="MIB1074" s="5"/>
      <c r="MIC1074" s="5"/>
      <c r="MID1074" s="5"/>
      <c r="MIE1074" s="5"/>
      <c r="MIF1074" s="5"/>
      <c r="MIG1074" s="5"/>
      <c r="MIH1074" s="5"/>
      <c r="MII1074" s="5"/>
      <c r="MIJ1074" s="5"/>
      <c r="MIK1074" s="5"/>
      <c r="MIL1074" s="5"/>
      <c r="MIM1074" s="5"/>
      <c r="MIN1074" s="5"/>
      <c r="MIO1074" s="5"/>
      <c r="MIP1074" s="5"/>
      <c r="MIQ1074" s="5"/>
      <c r="MIR1074" s="5"/>
      <c r="MIS1074" s="5"/>
      <c r="MIT1074" s="5"/>
      <c r="MIU1074" s="5"/>
      <c r="MIV1074" s="5"/>
      <c r="MIW1074" s="5"/>
      <c r="MIX1074" s="5"/>
      <c r="MIY1074" s="5"/>
      <c r="MIZ1074" s="5"/>
      <c r="MJA1074" s="5"/>
      <c r="MJB1074" s="5"/>
      <c r="MJC1074" s="5"/>
      <c r="MJD1074" s="5"/>
      <c r="MJE1074" s="5"/>
      <c r="MJF1074" s="5"/>
      <c r="MJG1074" s="5"/>
      <c r="MJH1074" s="5"/>
      <c r="MJI1074" s="5"/>
      <c r="MJJ1074" s="5"/>
      <c r="MJK1074" s="5"/>
      <c r="MJL1074" s="5"/>
      <c r="MJM1074" s="5"/>
      <c r="MJN1074" s="5"/>
      <c r="MJO1074" s="5"/>
      <c r="MJP1074" s="5"/>
      <c r="MJQ1074" s="5"/>
      <c r="MJR1074" s="5"/>
      <c r="MJS1074" s="5"/>
      <c r="MJT1074" s="5"/>
      <c r="MJU1074" s="5"/>
      <c r="MJV1074" s="5"/>
      <c r="MJW1074" s="5"/>
      <c r="MJX1074" s="5"/>
      <c r="MJY1074" s="5"/>
      <c r="MJZ1074" s="5"/>
      <c r="MKA1074" s="5"/>
      <c r="MKB1074" s="5"/>
      <c r="MKC1074" s="5"/>
      <c r="MKD1074" s="5"/>
      <c r="MKE1074" s="5"/>
      <c r="MKF1074" s="5"/>
      <c r="MKG1074" s="5"/>
      <c r="MKH1074" s="5"/>
      <c r="MKI1074" s="5"/>
      <c r="MKJ1074" s="5"/>
      <c r="MKK1074" s="5"/>
      <c r="MKL1074" s="5"/>
      <c r="MKM1074" s="5"/>
      <c r="MKN1074" s="5"/>
      <c r="MKO1074" s="5"/>
      <c r="MKP1074" s="5"/>
      <c r="MKQ1074" s="5"/>
      <c r="MKR1074" s="5"/>
      <c r="MKS1074" s="5"/>
      <c r="MKT1074" s="5"/>
      <c r="MKU1074" s="5"/>
      <c r="MKV1074" s="5"/>
      <c r="MKW1074" s="5"/>
      <c r="MKX1074" s="5"/>
      <c r="MKY1074" s="5"/>
      <c r="MKZ1074" s="5"/>
      <c r="MLA1074" s="5"/>
      <c r="MLB1074" s="5"/>
      <c r="MLC1074" s="5"/>
      <c r="MLD1074" s="5"/>
      <c r="MLE1074" s="5"/>
      <c r="MLF1074" s="5"/>
      <c r="MLG1074" s="5"/>
      <c r="MLH1074" s="5"/>
      <c r="MLI1074" s="5"/>
      <c r="MLJ1074" s="5"/>
      <c r="MLK1074" s="5"/>
      <c r="MLL1074" s="5"/>
      <c r="MLM1074" s="5"/>
      <c r="MLN1074" s="5"/>
      <c r="MLO1074" s="5"/>
      <c r="MLP1074" s="5"/>
      <c r="MLQ1074" s="5"/>
      <c r="MLR1074" s="5"/>
      <c r="MLS1074" s="5"/>
      <c r="MLT1074" s="5"/>
      <c r="MLU1074" s="5"/>
      <c r="MLV1074" s="5"/>
      <c r="MLW1074" s="5"/>
      <c r="MLX1074" s="5"/>
      <c r="MLY1074" s="5"/>
      <c r="MLZ1074" s="5"/>
      <c r="MMA1074" s="5"/>
      <c r="MMB1074" s="5"/>
      <c r="MMC1074" s="5"/>
      <c r="MMD1074" s="5"/>
      <c r="MME1074" s="5"/>
      <c r="MMF1074" s="5"/>
      <c r="MMG1074" s="5"/>
      <c r="MMH1074" s="5"/>
      <c r="MMI1074" s="5"/>
      <c r="MMJ1074" s="5"/>
      <c r="MMK1074" s="5"/>
      <c r="MML1074" s="5"/>
      <c r="MMM1074" s="5"/>
      <c r="MMN1074" s="5"/>
      <c r="MMO1074" s="5"/>
      <c r="MMP1074" s="5"/>
      <c r="MMQ1074" s="5"/>
      <c r="MMR1074" s="5"/>
      <c r="MMS1074" s="5"/>
      <c r="MMT1074" s="5"/>
      <c r="MMU1074" s="5"/>
      <c r="MMV1074" s="5"/>
      <c r="MMW1074" s="5"/>
      <c r="MMX1074" s="5"/>
      <c r="MMY1074" s="5"/>
      <c r="MMZ1074" s="5"/>
      <c r="MNA1074" s="5"/>
      <c r="MNB1074" s="5"/>
      <c r="MNC1074" s="5"/>
      <c r="MND1074" s="5"/>
      <c r="MNE1074" s="5"/>
      <c r="MNF1074" s="5"/>
      <c r="MNG1074" s="5"/>
      <c r="MNH1074" s="5"/>
      <c r="MNI1074" s="5"/>
      <c r="MNJ1074" s="5"/>
      <c r="MNK1074" s="5"/>
      <c r="MNL1074" s="5"/>
      <c r="MNM1074" s="5"/>
      <c r="MNN1074" s="5"/>
      <c r="MNO1074" s="5"/>
      <c r="MNP1074" s="5"/>
      <c r="MNQ1074" s="5"/>
      <c r="MNR1074" s="5"/>
      <c r="MNS1074" s="5"/>
      <c r="MNT1074" s="5"/>
      <c r="MNU1074" s="5"/>
      <c r="MNV1074" s="5"/>
      <c r="MNW1074" s="5"/>
      <c r="MNX1074" s="5"/>
      <c r="MNY1074" s="5"/>
      <c r="MNZ1074" s="5"/>
      <c r="MOA1074" s="5"/>
      <c r="MOB1074" s="5"/>
      <c r="MOC1074" s="5"/>
      <c r="MOD1074" s="5"/>
      <c r="MOE1074" s="5"/>
      <c r="MOF1074" s="5"/>
      <c r="MOG1074" s="5"/>
      <c r="MOH1074" s="5"/>
      <c r="MOI1074" s="5"/>
      <c r="MOJ1074" s="5"/>
      <c r="MOK1074" s="5"/>
      <c r="MOL1074" s="5"/>
      <c r="MOM1074" s="5"/>
      <c r="MON1074" s="5"/>
      <c r="MOO1074" s="5"/>
      <c r="MOP1074" s="5"/>
      <c r="MOQ1074" s="5"/>
      <c r="MOR1074" s="5"/>
      <c r="MOS1074" s="5"/>
      <c r="MOT1074" s="5"/>
      <c r="MOU1074" s="5"/>
      <c r="MOV1074" s="5"/>
      <c r="MOW1074" s="5"/>
      <c r="MOX1074" s="5"/>
      <c r="MOY1074" s="5"/>
      <c r="MOZ1074" s="5"/>
      <c r="MPA1074" s="5"/>
      <c r="MPB1074" s="5"/>
      <c r="MPC1074" s="5"/>
      <c r="MPD1074" s="5"/>
      <c r="MPE1074" s="5"/>
      <c r="MPF1074" s="5"/>
      <c r="MPG1074" s="5"/>
      <c r="MPH1074" s="5"/>
      <c r="MPI1074" s="5"/>
      <c r="MPJ1074" s="5"/>
      <c r="MPK1074" s="5"/>
      <c r="MPL1074" s="5"/>
      <c r="MPM1074" s="5"/>
      <c r="MPN1074" s="5"/>
      <c r="MPO1074" s="5"/>
      <c r="MPP1074" s="5"/>
      <c r="MPQ1074" s="5"/>
      <c r="MPR1074" s="5"/>
      <c r="MPS1074" s="5"/>
      <c r="MPT1074" s="5"/>
      <c r="MPU1074" s="5"/>
      <c r="MPV1074" s="5"/>
      <c r="MPW1074" s="5"/>
      <c r="MPX1074" s="5"/>
      <c r="MPY1074" s="5"/>
      <c r="MPZ1074" s="5"/>
      <c r="MQA1074" s="5"/>
      <c r="MQB1074" s="5"/>
      <c r="MQC1074" s="5"/>
      <c r="MQD1074" s="5"/>
      <c r="MQE1074" s="5"/>
      <c r="MQF1074" s="5"/>
      <c r="MQG1074" s="5"/>
      <c r="MQH1074" s="5"/>
      <c r="MQI1074" s="5"/>
      <c r="MQJ1074" s="5"/>
      <c r="MQK1074" s="5"/>
      <c r="MQL1074" s="5"/>
      <c r="MQM1074" s="5"/>
      <c r="MQN1074" s="5"/>
      <c r="MQO1074" s="5"/>
      <c r="MQP1074" s="5"/>
      <c r="MQQ1074" s="5"/>
      <c r="MQR1074" s="5"/>
      <c r="MQS1074" s="5"/>
      <c r="MQT1074" s="5"/>
      <c r="MQU1074" s="5"/>
      <c r="MQV1074" s="5"/>
      <c r="MQW1074" s="5"/>
      <c r="MQX1074" s="5"/>
      <c r="MQY1074" s="5"/>
      <c r="MQZ1074" s="5"/>
      <c r="MRA1074" s="5"/>
      <c r="MRB1074" s="5"/>
      <c r="MRC1074" s="5"/>
      <c r="MRD1074" s="5"/>
      <c r="MRE1074" s="5"/>
      <c r="MRF1074" s="5"/>
      <c r="MRG1074" s="5"/>
      <c r="MRH1074" s="5"/>
      <c r="MRI1074" s="5"/>
      <c r="MRJ1074" s="5"/>
      <c r="MRK1074" s="5"/>
      <c r="MRL1074" s="5"/>
      <c r="MRM1074" s="5"/>
      <c r="MRN1074" s="5"/>
      <c r="MRO1074" s="5"/>
      <c r="MRP1074" s="5"/>
      <c r="MRQ1074" s="5"/>
      <c r="MRR1074" s="5"/>
      <c r="MRS1074" s="5"/>
      <c r="MRT1074" s="5"/>
      <c r="MRU1074" s="5"/>
      <c r="MRV1074" s="5"/>
      <c r="MRW1074" s="5"/>
      <c r="MRX1074" s="5"/>
      <c r="MRY1074" s="5"/>
      <c r="MRZ1074" s="5"/>
      <c r="MSA1074" s="5"/>
      <c r="MSB1074" s="5"/>
      <c r="MSC1074" s="5"/>
      <c r="MSD1074" s="5"/>
      <c r="MSE1074" s="5"/>
      <c r="MSF1074" s="5"/>
      <c r="MSG1074" s="5"/>
      <c r="MSH1074" s="5"/>
      <c r="MSI1074" s="5"/>
      <c r="MSJ1074" s="5"/>
      <c r="MSK1074" s="5"/>
      <c r="MSL1074" s="5"/>
      <c r="MSM1074" s="5"/>
      <c r="MSN1074" s="5"/>
      <c r="MSO1074" s="5"/>
      <c r="MSP1074" s="5"/>
      <c r="MSQ1074" s="5"/>
      <c r="MSR1074" s="5"/>
      <c r="MSS1074" s="5"/>
      <c r="MST1074" s="5"/>
      <c r="MSU1074" s="5"/>
      <c r="MSV1074" s="5"/>
      <c r="MSW1074" s="5"/>
      <c r="MSX1074" s="5"/>
      <c r="MSY1074" s="5"/>
      <c r="MSZ1074" s="5"/>
      <c r="MTA1074" s="5"/>
      <c r="MTB1074" s="5"/>
      <c r="MTC1074" s="5"/>
      <c r="MTD1074" s="5"/>
      <c r="MTE1074" s="5"/>
      <c r="MTF1074" s="5"/>
      <c r="MTG1074" s="5"/>
      <c r="MTH1074" s="5"/>
      <c r="MTI1074" s="5"/>
      <c r="MTJ1074" s="5"/>
      <c r="MTK1074" s="5"/>
      <c r="MTL1074" s="5"/>
      <c r="MTM1074" s="5"/>
      <c r="MTN1074" s="5"/>
      <c r="MTO1074" s="5"/>
      <c r="MTP1074" s="5"/>
      <c r="MTQ1074" s="5"/>
      <c r="MTR1074" s="5"/>
      <c r="MTS1074" s="5"/>
      <c r="MTT1074" s="5"/>
      <c r="MTU1074" s="5"/>
      <c r="MTV1074" s="5"/>
      <c r="MTW1074" s="5"/>
      <c r="MTX1074" s="5"/>
      <c r="MTY1074" s="5"/>
      <c r="MTZ1074" s="5"/>
      <c r="MUA1074" s="5"/>
      <c r="MUB1074" s="5"/>
      <c r="MUC1074" s="5"/>
      <c r="MUD1074" s="5"/>
      <c r="MUE1074" s="5"/>
      <c r="MUF1074" s="5"/>
      <c r="MUG1074" s="5"/>
      <c r="MUH1074" s="5"/>
      <c r="MUI1074" s="5"/>
      <c r="MUJ1074" s="5"/>
      <c r="MUK1074" s="5"/>
      <c r="MUL1074" s="5"/>
      <c r="MUM1074" s="5"/>
      <c r="MUN1074" s="5"/>
      <c r="MUO1074" s="5"/>
      <c r="MUP1074" s="5"/>
      <c r="MUQ1074" s="5"/>
      <c r="MUR1074" s="5"/>
      <c r="MUS1074" s="5"/>
      <c r="MUT1074" s="5"/>
      <c r="MUU1074" s="5"/>
      <c r="MUV1074" s="5"/>
      <c r="MUW1074" s="5"/>
      <c r="MUX1074" s="5"/>
      <c r="MUY1074" s="5"/>
      <c r="MUZ1074" s="5"/>
      <c r="MVA1074" s="5"/>
      <c r="MVB1074" s="5"/>
      <c r="MVC1074" s="5"/>
      <c r="MVD1074" s="5"/>
      <c r="MVE1074" s="5"/>
      <c r="MVF1074" s="5"/>
      <c r="MVG1074" s="5"/>
      <c r="MVH1074" s="5"/>
      <c r="MVI1074" s="5"/>
      <c r="MVJ1074" s="5"/>
      <c r="MVK1074" s="5"/>
      <c r="MVL1074" s="5"/>
      <c r="MVM1074" s="5"/>
      <c r="MVN1074" s="5"/>
      <c r="MVO1074" s="5"/>
      <c r="MVP1074" s="5"/>
      <c r="MVQ1074" s="5"/>
      <c r="MVR1074" s="5"/>
      <c r="MVS1074" s="5"/>
      <c r="MVT1074" s="5"/>
      <c r="MVU1074" s="5"/>
      <c r="MVV1074" s="5"/>
      <c r="MVW1074" s="5"/>
      <c r="MVX1074" s="5"/>
      <c r="MVY1074" s="5"/>
      <c r="MVZ1074" s="5"/>
      <c r="MWA1074" s="5"/>
      <c r="MWB1074" s="5"/>
      <c r="MWC1074" s="5"/>
      <c r="MWD1074" s="5"/>
      <c r="MWE1074" s="5"/>
      <c r="MWF1074" s="5"/>
      <c r="MWG1074" s="5"/>
      <c r="MWH1074" s="5"/>
      <c r="MWI1074" s="5"/>
      <c r="MWJ1074" s="5"/>
      <c r="MWK1074" s="5"/>
      <c r="MWL1074" s="5"/>
      <c r="MWM1074" s="5"/>
      <c r="MWN1074" s="5"/>
      <c r="MWO1074" s="5"/>
      <c r="MWP1074" s="5"/>
      <c r="MWQ1074" s="5"/>
      <c r="MWR1074" s="5"/>
      <c r="MWS1074" s="5"/>
      <c r="MWT1074" s="5"/>
      <c r="MWU1074" s="5"/>
      <c r="MWV1074" s="5"/>
      <c r="MWW1074" s="5"/>
      <c r="MWX1074" s="5"/>
      <c r="MWY1074" s="5"/>
      <c r="MWZ1074" s="5"/>
      <c r="MXA1074" s="5"/>
      <c r="MXB1074" s="5"/>
      <c r="MXC1074" s="5"/>
      <c r="MXD1074" s="5"/>
      <c r="MXE1074" s="5"/>
      <c r="MXF1074" s="5"/>
      <c r="MXG1074" s="5"/>
      <c r="MXH1074" s="5"/>
      <c r="MXI1074" s="5"/>
      <c r="MXJ1074" s="5"/>
      <c r="MXK1074" s="5"/>
      <c r="MXL1074" s="5"/>
      <c r="MXM1074" s="5"/>
      <c r="MXN1074" s="5"/>
      <c r="MXO1074" s="5"/>
      <c r="MXP1074" s="5"/>
      <c r="MXQ1074" s="5"/>
      <c r="MXR1074" s="5"/>
      <c r="MXS1074" s="5"/>
      <c r="MXT1074" s="5"/>
      <c r="MXU1074" s="5"/>
      <c r="MXV1074" s="5"/>
      <c r="MXW1074" s="5"/>
      <c r="MXX1074" s="5"/>
      <c r="MXY1074" s="5"/>
      <c r="MXZ1074" s="5"/>
      <c r="MYA1074" s="5"/>
      <c r="MYB1074" s="5"/>
      <c r="MYC1074" s="5"/>
      <c r="MYD1074" s="5"/>
      <c r="MYE1074" s="5"/>
      <c r="MYF1074" s="5"/>
      <c r="MYG1074" s="5"/>
      <c r="MYH1074" s="5"/>
      <c r="MYI1074" s="5"/>
      <c r="MYJ1074" s="5"/>
      <c r="MYK1074" s="5"/>
      <c r="MYL1074" s="5"/>
      <c r="MYM1074" s="5"/>
      <c r="MYN1074" s="5"/>
      <c r="MYO1074" s="5"/>
      <c r="MYP1074" s="5"/>
      <c r="MYQ1074" s="5"/>
      <c r="MYR1074" s="5"/>
      <c r="MYS1074" s="5"/>
      <c r="MYT1074" s="5"/>
      <c r="MYU1074" s="5"/>
      <c r="MYV1074" s="5"/>
      <c r="MYW1074" s="5"/>
      <c r="MYX1074" s="5"/>
      <c r="MYY1074" s="5"/>
      <c r="MYZ1074" s="5"/>
      <c r="MZA1074" s="5"/>
      <c r="MZB1074" s="5"/>
      <c r="MZC1074" s="5"/>
      <c r="MZD1074" s="5"/>
      <c r="MZE1074" s="5"/>
      <c r="MZF1074" s="5"/>
      <c r="MZG1074" s="5"/>
      <c r="MZH1074" s="5"/>
      <c r="MZI1074" s="5"/>
      <c r="MZJ1074" s="5"/>
      <c r="MZK1074" s="5"/>
      <c r="MZL1074" s="5"/>
      <c r="MZM1074" s="5"/>
      <c r="MZN1074" s="5"/>
      <c r="MZO1074" s="5"/>
      <c r="MZP1074" s="5"/>
      <c r="MZQ1074" s="5"/>
      <c r="MZR1074" s="5"/>
      <c r="MZS1074" s="5"/>
      <c r="MZT1074" s="5"/>
      <c r="MZU1074" s="5"/>
      <c r="MZV1074" s="5"/>
      <c r="MZW1074" s="5"/>
      <c r="MZX1074" s="5"/>
      <c r="MZY1074" s="5"/>
      <c r="MZZ1074" s="5"/>
      <c r="NAA1074" s="5"/>
      <c r="NAB1074" s="5"/>
      <c r="NAC1074" s="5"/>
      <c r="NAD1074" s="5"/>
      <c r="NAE1074" s="5"/>
      <c r="NAF1074" s="5"/>
      <c r="NAG1074" s="5"/>
      <c r="NAH1074" s="5"/>
      <c r="NAI1074" s="5"/>
      <c r="NAJ1074" s="5"/>
      <c r="NAK1074" s="5"/>
      <c r="NAL1074" s="5"/>
      <c r="NAM1074" s="5"/>
      <c r="NAN1074" s="5"/>
      <c r="NAO1074" s="5"/>
      <c r="NAP1074" s="5"/>
      <c r="NAQ1074" s="5"/>
      <c r="NAR1074" s="5"/>
      <c r="NAS1074" s="5"/>
      <c r="NAT1074" s="5"/>
      <c r="NAU1074" s="5"/>
      <c r="NAV1074" s="5"/>
      <c r="NAW1074" s="5"/>
      <c r="NAX1074" s="5"/>
      <c r="NAY1074" s="5"/>
      <c r="NAZ1074" s="5"/>
      <c r="NBA1074" s="5"/>
      <c r="NBB1074" s="5"/>
      <c r="NBC1074" s="5"/>
      <c r="NBD1074" s="5"/>
      <c r="NBE1074" s="5"/>
      <c r="NBF1074" s="5"/>
      <c r="NBG1074" s="5"/>
      <c r="NBH1074" s="5"/>
      <c r="NBI1074" s="5"/>
      <c r="NBJ1074" s="5"/>
      <c r="NBK1074" s="5"/>
      <c r="NBL1074" s="5"/>
      <c r="NBM1074" s="5"/>
      <c r="NBN1074" s="5"/>
      <c r="NBO1074" s="5"/>
      <c r="NBP1074" s="5"/>
      <c r="NBQ1074" s="5"/>
      <c r="NBR1074" s="5"/>
      <c r="NBS1074" s="5"/>
      <c r="NBT1074" s="5"/>
      <c r="NBU1074" s="5"/>
      <c r="NBV1074" s="5"/>
      <c r="NBW1074" s="5"/>
      <c r="NBX1074" s="5"/>
      <c r="NBY1074" s="5"/>
      <c r="NBZ1074" s="5"/>
      <c r="NCA1074" s="5"/>
      <c r="NCB1074" s="5"/>
      <c r="NCC1074" s="5"/>
      <c r="NCD1074" s="5"/>
      <c r="NCE1074" s="5"/>
      <c r="NCF1074" s="5"/>
      <c r="NCG1074" s="5"/>
      <c r="NCH1074" s="5"/>
      <c r="NCI1074" s="5"/>
      <c r="NCJ1074" s="5"/>
      <c r="NCK1074" s="5"/>
      <c r="NCL1074" s="5"/>
      <c r="NCM1074" s="5"/>
      <c r="NCN1074" s="5"/>
      <c r="NCO1074" s="5"/>
      <c r="NCP1074" s="5"/>
      <c r="NCQ1074" s="5"/>
      <c r="NCR1074" s="5"/>
      <c r="NCS1074" s="5"/>
      <c r="NCT1074" s="5"/>
      <c r="NCU1074" s="5"/>
      <c r="NCV1074" s="5"/>
      <c r="NCW1074" s="5"/>
      <c r="NCX1074" s="5"/>
      <c r="NCY1074" s="5"/>
      <c r="NCZ1074" s="5"/>
      <c r="NDA1074" s="5"/>
      <c r="NDB1074" s="5"/>
      <c r="NDC1074" s="5"/>
      <c r="NDD1074" s="5"/>
      <c r="NDE1074" s="5"/>
      <c r="NDF1074" s="5"/>
      <c r="NDG1074" s="5"/>
      <c r="NDH1074" s="5"/>
      <c r="NDI1074" s="5"/>
      <c r="NDJ1074" s="5"/>
      <c r="NDK1074" s="5"/>
      <c r="NDL1074" s="5"/>
      <c r="NDM1074" s="5"/>
      <c r="NDN1074" s="5"/>
      <c r="NDO1074" s="5"/>
      <c r="NDP1074" s="5"/>
      <c r="NDQ1074" s="5"/>
      <c r="NDR1074" s="5"/>
      <c r="NDS1074" s="5"/>
      <c r="NDT1074" s="5"/>
      <c r="NDU1074" s="5"/>
      <c r="NDV1074" s="5"/>
      <c r="NDW1074" s="5"/>
      <c r="NDX1074" s="5"/>
      <c r="NDY1074" s="5"/>
      <c r="NDZ1074" s="5"/>
      <c r="NEA1074" s="5"/>
      <c r="NEB1074" s="5"/>
      <c r="NEC1074" s="5"/>
      <c r="NED1074" s="5"/>
      <c r="NEE1074" s="5"/>
      <c r="NEF1074" s="5"/>
      <c r="NEG1074" s="5"/>
      <c r="NEH1074" s="5"/>
      <c r="NEI1074" s="5"/>
      <c r="NEJ1074" s="5"/>
      <c r="NEK1074" s="5"/>
      <c r="NEL1074" s="5"/>
      <c r="NEM1074" s="5"/>
      <c r="NEN1074" s="5"/>
      <c r="NEO1074" s="5"/>
      <c r="NEP1074" s="5"/>
      <c r="NEQ1074" s="5"/>
      <c r="NER1074" s="5"/>
      <c r="NES1074" s="5"/>
      <c r="NET1074" s="5"/>
      <c r="NEU1074" s="5"/>
      <c r="NEV1074" s="5"/>
      <c r="NEW1074" s="5"/>
      <c r="NEX1074" s="5"/>
      <c r="NEY1074" s="5"/>
      <c r="NEZ1074" s="5"/>
      <c r="NFA1074" s="5"/>
      <c r="NFB1074" s="5"/>
      <c r="NFC1074" s="5"/>
      <c r="NFD1074" s="5"/>
      <c r="NFE1074" s="5"/>
      <c r="NFF1074" s="5"/>
      <c r="NFG1074" s="5"/>
      <c r="NFH1074" s="5"/>
      <c r="NFI1074" s="5"/>
      <c r="NFJ1074" s="5"/>
      <c r="NFK1074" s="5"/>
      <c r="NFL1074" s="5"/>
      <c r="NFM1074" s="5"/>
      <c r="NFN1074" s="5"/>
      <c r="NFO1074" s="5"/>
      <c r="NFP1074" s="5"/>
      <c r="NFQ1074" s="5"/>
      <c r="NFR1074" s="5"/>
      <c r="NFS1074" s="5"/>
      <c r="NFT1074" s="5"/>
      <c r="NFU1074" s="5"/>
      <c r="NFV1074" s="5"/>
      <c r="NFW1074" s="5"/>
      <c r="NFX1074" s="5"/>
      <c r="NFY1074" s="5"/>
      <c r="NFZ1074" s="5"/>
      <c r="NGA1074" s="5"/>
      <c r="NGB1074" s="5"/>
      <c r="NGC1074" s="5"/>
      <c r="NGD1074" s="5"/>
      <c r="NGE1074" s="5"/>
      <c r="NGF1074" s="5"/>
      <c r="NGG1074" s="5"/>
      <c r="NGH1074" s="5"/>
      <c r="NGI1074" s="5"/>
      <c r="NGJ1074" s="5"/>
      <c r="NGK1074" s="5"/>
      <c r="NGL1074" s="5"/>
      <c r="NGM1074" s="5"/>
      <c r="NGN1074" s="5"/>
      <c r="NGO1074" s="5"/>
      <c r="NGP1074" s="5"/>
      <c r="NGQ1074" s="5"/>
      <c r="NGR1074" s="5"/>
      <c r="NGS1074" s="5"/>
      <c r="NGT1074" s="5"/>
      <c r="NGU1074" s="5"/>
      <c r="NGV1074" s="5"/>
      <c r="NGW1074" s="5"/>
      <c r="NGX1074" s="5"/>
      <c r="NGY1074" s="5"/>
      <c r="NGZ1074" s="5"/>
      <c r="NHA1074" s="5"/>
      <c r="NHB1074" s="5"/>
      <c r="NHC1074" s="5"/>
      <c r="NHD1074" s="5"/>
      <c r="NHE1074" s="5"/>
      <c r="NHF1074" s="5"/>
      <c r="NHG1074" s="5"/>
      <c r="NHH1074" s="5"/>
      <c r="NHI1074" s="5"/>
      <c r="NHJ1074" s="5"/>
      <c r="NHK1074" s="5"/>
      <c r="NHL1074" s="5"/>
      <c r="NHM1074" s="5"/>
      <c r="NHN1074" s="5"/>
      <c r="NHO1074" s="5"/>
      <c r="NHP1074" s="5"/>
      <c r="NHQ1074" s="5"/>
      <c r="NHR1074" s="5"/>
      <c r="NHS1074" s="5"/>
      <c r="NHT1074" s="5"/>
      <c r="NHU1074" s="5"/>
      <c r="NHV1074" s="5"/>
      <c r="NHW1074" s="5"/>
      <c r="NHX1074" s="5"/>
      <c r="NHY1074" s="5"/>
      <c r="NHZ1074" s="5"/>
      <c r="NIA1074" s="5"/>
      <c r="NIB1074" s="5"/>
      <c r="NIC1074" s="5"/>
      <c r="NID1074" s="5"/>
      <c r="NIE1074" s="5"/>
      <c r="NIF1074" s="5"/>
      <c r="NIG1074" s="5"/>
      <c r="NIH1074" s="5"/>
      <c r="NII1074" s="5"/>
      <c r="NIJ1074" s="5"/>
      <c r="NIK1074" s="5"/>
      <c r="NIL1074" s="5"/>
      <c r="NIM1074" s="5"/>
      <c r="NIN1074" s="5"/>
      <c r="NIO1074" s="5"/>
      <c r="NIP1074" s="5"/>
      <c r="NIQ1074" s="5"/>
      <c r="NIR1074" s="5"/>
      <c r="NIS1074" s="5"/>
      <c r="NIT1074" s="5"/>
      <c r="NIU1074" s="5"/>
      <c r="NIV1074" s="5"/>
      <c r="NIW1074" s="5"/>
      <c r="NIX1074" s="5"/>
      <c r="NIY1074" s="5"/>
      <c r="NIZ1074" s="5"/>
      <c r="NJA1074" s="5"/>
      <c r="NJB1074" s="5"/>
      <c r="NJC1074" s="5"/>
      <c r="NJD1074" s="5"/>
      <c r="NJE1074" s="5"/>
      <c r="NJF1074" s="5"/>
      <c r="NJG1074" s="5"/>
      <c r="NJH1074" s="5"/>
      <c r="NJI1074" s="5"/>
      <c r="NJJ1074" s="5"/>
      <c r="NJK1074" s="5"/>
      <c r="NJL1074" s="5"/>
      <c r="NJM1074" s="5"/>
      <c r="NJN1074" s="5"/>
      <c r="NJO1074" s="5"/>
      <c r="NJP1074" s="5"/>
      <c r="NJQ1074" s="5"/>
      <c r="NJR1074" s="5"/>
      <c r="NJS1074" s="5"/>
      <c r="NJT1074" s="5"/>
      <c r="NJU1074" s="5"/>
      <c r="NJV1074" s="5"/>
      <c r="NJW1074" s="5"/>
      <c r="NJX1074" s="5"/>
      <c r="NJY1074" s="5"/>
      <c r="NJZ1074" s="5"/>
      <c r="NKA1074" s="5"/>
      <c r="NKB1074" s="5"/>
      <c r="NKC1074" s="5"/>
      <c r="NKD1074" s="5"/>
      <c r="NKE1074" s="5"/>
      <c r="NKF1074" s="5"/>
      <c r="NKG1074" s="5"/>
      <c r="NKH1074" s="5"/>
      <c r="NKI1074" s="5"/>
      <c r="NKJ1074" s="5"/>
      <c r="NKK1074" s="5"/>
      <c r="NKL1074" s="5"/>
      <c r="NKM1074" s="5"/>
      <c r="NKN1074" s="5"/>
      <c r="NKO1074" s="5"/>
      <c r="NKP1074" s="5"/>
      <c r="NKQ1074" s="5"/>
      <c r="NKR1074" s="5"/>
      <c r="NKS1074" s="5"/>
      <c r="NKT1074" s="5"/>
      <c r="NKU1074" s="5"/>
      <c r="NKV1074" s="5"/>
      <c r="NKW1074" s="5"/>
      <c r="NKX1074" s="5"/>
      <c r="NKY1074" s="5"/>
      <c r="NKZ1074" s="5"/>
      <c r="NLA1074" s="5"/>
      <c r="NLB1074" s="5"/>
      <c r="NLC1074" s="5"/>
      <c r="NLD1074" s="5"/>
      <c r="NLE1074" s="5"/>
      <c r="NLF1074" s="5"/>
      <c r="NLG1074" s="5"/>
      <c r="NLH1074" s="5"/>
      <c r="NLI1074" s="5"/>
      <c r="NLJ1074" s="5"/>
      <c r="NLK1074" s="5"/>
      <c r="NLL1074" s="5"/>
      <c r="NLM1074" s="5"/>
      <c r="NLN1074" s="5"/>
      <c r="NLO1074" s="5"/>
      <c r="NLP1074" s="5"/>
      <c r="NLQ1074" s="5"/>
      <c r="NLR1074" s="5"/>
      <c r="NLS1074" s="5"/>
      <c r="NLT1074" s="5"/>
      <c r="NLU1074" s="5"/>
      <c r="NLV1074" s="5"/>
      <c r="NLW1074" s="5"/>
      <c r="NLX1074" s="5"/>
      <c r="NLY1074" s="5"/>
      <c r="NLZ1074" s="5"/>
      <c r="NMA1074" s="5"/>
      <c r="NMB1074" s="5"/>
      <c r="NMC1074" s="5"/>
      <c r="NMD1074" s="5"/>
      <c r="NME1074" s="5"/>
      <c r="NMF1074" s="5"/>
      <c r="NMG1074" s="5"/>
      <c r="NMH1074" s="5"/>
      <c r="NMI1074" s="5"/>
      <c r="NMJ1074" s="5"/>
      <c r="NMK1074" s="5"/>
      <c r="NML1074" s="5"/>
      <c r="NMM1074" s="5"/>
      <c r="NMN1074" s="5"/>
      <c r="NMO1074" s="5"/>
      <c r="NMP1074" s="5"/>
      <c r="NMQ1074" s="5"/>
      <c r="NMR1074" s="5"/>
      <c r="NMS1074" s="5"/>
      <c r="NMT1074" s="5"/>
      <c r="NMU1074" s="5"/>
      <c r="NMV1074" s="5"/>
      <c r="NMW1074" s="5"/>
      <c r="NMX1074" s="5"/>
      <c r="NMY1074" s="5"/>
      <c r="NMZ1074" s="5"/>
      <c r="NNA1074" s="5"/>
      <c r="NNB1074" s="5"/>
      <c r="NNC1074" s="5"/>
      <c r="NND1074" s="5"/>
      <c r="NNE1074" s="5"/>
      <c r="NNF1074" s="5"/>
      <c r="NNG1074" s="5"/>
      <c r="NNH1074" s="5"/>
      <c r="NNI1074" s="5"/>
      <c r="NNJ1074" s="5"/>
      <c r="NNK1074" s="5"/>
      <c r="NNL1074" s="5"/>
      <c r="NNM1074" s="5"/>
      <c r="NNN1074" s="5"/>
      <c r="NNO1074" s="5"/>
      <c r="NNP1074" s="5"/>
      <c r="NNQ1074" s="5"/>
      <c r="NNR1074" s="5"/>
      <c r="NNS1074" s="5"/>
      <c r="NNT1074" s="5"/>
      <c r="NNU1074" s="5"/>
      <c r="NNV1074" s="5"/>
      <c r="NNW1074" s="5"/>
      <c r="NNX1074" s="5"/>
      <c r="NNY1074" s="5"/>
      <c r="NNZ1074" s="5"/>
      <c r="NOA1074" s="5"/>
      <c r="NOB1074" s="5"/>
      <c r="NOC1074" s="5"/>
      <c r="NOD1074" s="5"/>
      <c r="NOE1074" s="5"/>
      <c r="NOF1074" s="5"/>
      <c r="NOG1074" s="5"/>
      <c r="NOH1074" s="5"/>
      <c r="NOI1074" s="5"/>
      <c r="NOJ1074" s="5"/>
      <c r="NOK1074" s="5"/>
      <c r="NOL1074" s="5"/>
      <c r="NOM1074" s="5"/>
      <c r="NON1074" s="5"/>
      <c r="NOO1074" s="5"/>
      <c r="NOP1074" s="5"/>
      <c r="NOQ1074" s="5"/>
      <c r="NOR1074" s="5"/>
      <c r="NOS1074" s="5"/>
      <c r="NOT1074" s="5"/>
      <c r="NOU1074" s="5"/>
      <c r="NOV1074" s="5"/>
      <c r="NOW1074" s="5"/>
      <c r="NOX1074" s="5"/>
      <c r="NOY1074" s="5"/>
      <c r="NOZ1074" s="5"/>
      <c r="NPA1074" s="5"/>
      <c r="NPB1074" s="5"/>
      <c r="NPC1074" s="5"/>
      <c r="NPD1074" s="5"/>
      <c r="NPE1074" s="5"/>
      <c r="NPF1074" s="5"/>
      <c r="NPG1074" s="5"/>
      <c r="NPH1074" s="5"/>
      <c r="NPI1074" s="5"/>
      <c r="NPJ1074" s="5"/>
      <c r="NPK1074" s="5"/>
      <c r="NPL1074" s="5"/>
      <c r="NPM1074" s="5"/>
      <c r="NPN1074" s="5"/>
      <c r="NPO1074" s="5"/>
      <c r="NPP1074" s="5"/>
      <c r="NPQ1074" s="5"/>
      <c r="NPR1074" s="5"/>
      <c r="NPS1074" s="5"/>
      <c r="NPT1074" s="5"/>
      <c r="NPU1074" s="5"/>
      <c r="NPV1074" s="5"/>
      <c r="NPW1074" s="5"/>
      <c r="NPX1074" s="5"/>
      <c r="NPY1074" s="5"/>
      <c r="NPZ1074" s="5"/>
      <c r="NQA1074" s="5"/>
      <c r="NQB1074" s="5"/>
      <c r="NQC1074" s="5"/>
      <c r="NQD1074" s="5"/>
      <c r="NQE1074" s="5"/>
      <c r="NQF1074" s="5"/>
      <c r="NQG1074" s="5"/>
      <c r="NQH1074" s="5"/>
      <c r="NQI1074" s="5"/>
      <c r="NQJ1074" s="5"/>
      <c r="NQK1074" s="5"/>
      <c r="NQL1074" s="5"/>
      <c r="NQM1074" s="5"/>
      <c r="NQN1074" s="5"/>
      <c r="NQO1074" s="5"/>
      <c r="NQP1074" s="5"/>
      <c r="NQQ1074" s="5"/>
      <c r="NQR1074" s="5"/>
      <c r="NQS1074" s="5"/>
      <c r="NQT1074" s="5"/>
      <c r="NQU1074" s="5"/>
      <c r="NQV1074" s="5"/>
      <c r="NQW1074" s="5"/>
      <c r="NQX1074" s="5"/>
      <c r="NQY1074" s="5"/>
      <c r="NQZ1074" s="5"/>
      <c r="NRA1074" s="5"/>
      <c r="NRB1074" s="5"/>
      <c r="NRC1074" s="5"/>
      <c r="NRD1074" s="5"/>
      <c r="NRE1074" s="5"/>
      <c r="NRF1074" s="5"/>
      <c r="NRG1074" s="5"/>
      <c r="NRH1074" s="5"/>
      <c r="NRI1074" s="5"/>
      <c r="NRJ1074" s="5"/>
      <c r="NRK1074" s="5"/>
      <c r="NRL1074" s="5"/>
      <c r="NRM1074" s="5"/>
      <c r="NRN1074" s="5"/>
      <c r="NRO1074" s="5"/>
      <c r="NRP1074" s="5"/>
      <c r="NRQ1074" s="5"/>
      <c r="NRR1074" s="5"/>
      <c r="NRS1074" s="5"/>
      <c r="NRT1074" s="5"/>
      <c r="NRU1074" s="5"/>
      <c r="NRV1074" s="5"/>
      <c r="NRW1074" s="5"/>
      <c r="NRX1074" s="5"/>
      <c r="NRY1074" s="5"/>
      <c r="NRZ1074" s="5"/>
      <c r="NSA1074" s="5"/>
      <c r="NSB1074" s="5"/>
      <c r="NSC1074" s="5"/>
      <c r="NSD1074" s="5"/>
      <c r="NSE1074" s="5"/>
      <c r="NSF1074" s="5"/>
      <c r="NSG1074" s="5"/>
      <c r="NSH1074" s="5"/>
      <c r="NSI1074" s="5"/>
      <c r="NSJ1074" s="5"/>
      <c r="NSK1074" s="5"/>
      <c r="NSL1074" s="5"/>
      <c r="NSM1074" s="5"/>
      <c r="NSN1074" s="5"/>
      <c r="NSO1074" s="5"/>
      <c r="NSP1074" s="5"/>
      <c r="NSQ1074" s="5"/>
      <c r="NSR1074" s="5"/>
      <c r="NSS1074" s="5"/>
      <c r="NST1074" s="5"/>
      <c r="NSU1074" s="5"/>
      <c r="NSV1074" s="5"/>
      <c r="NSW1074" s="5"/>
      <c r="NSX1074" s="5"/>
      <c r="NSY1074" s="5"/>
      <c r="NSZ1074" s="5"/>
      <c r="NTA1074" s="5"/>
      <c r="NTB1074" s="5"/>
      <c r="NTC1074" s="5"/>
      <c r="NTD1074" s="5"/>
      <c r="NTE1074" s="5"/>
      <c r="NTF1074" s="5"/>
      <c r="NTG1074" s="5"/>
      <c r="NTH1074" s="5"/>
      <c r="NTI1074" s="5"/>
      <c r="NTJ1074" s="5"/>
      <c r="NTK1074" s="5"/>
      <c r="NTL1074" s="5"/>
      <c r="NTM1074" s="5"/>
      <c r="NTN1074" s="5"/>
      <c r="NTO1074" s="5"/>
      <c r="NTP1074" s="5"/>
      <c r="NTQ1074" s="5"/>
      <c r="NTR1074" s="5"/>
      <c r="NTS1074" s="5"/>
      <c r="NTT1074" s="5"/>
      <c r="NTU1074" s="5"/>
      <c r="NTV1074" s="5"/>
      <c r="NTW1074" s="5"/>
      <c r="NTX1074" s="5"/>
      <c r="NTY1074" s="5"/>
      <c r="NTZ1074" s="5"/>
      <c r="NUA1074" s="5"/>
      <c r="NUB1074" s="5"/>
      <c r="NUC1074" s="5"/>
      <c r="NUD1074" s="5"/>
      <c r="NUE1074" s="5"/>
      <c r="NUF1074" s="5"/>
      <c r="NUG1074" s="5"/>
      <c r="NUH1074" s="5"/>
      <c r="NUI1074" s="5"/>
      <c r="NUJ1074" s="5"/>
      <c r="NUK1074" s="5"/>
      <c r="NUL1074" s="5"/>
      <c r="NUM1074" s="5"/>
      <c r="NUN1074" s="5"/>
      <c r="NUO1074" s="5"/>
      <c r="NUP1074" s="5"/>
      <c r="NUQ1074" s="5"/>
      <c r="NUR1074" s="5"/>
      <c r="NUS1074" s="5"/>
      <c r="NUT1074" s="5"/>
      <c r="NUU1074" s="5"/>
      <c r="NUV1074" s="5"/>
      <c r="NUW1074" s="5"/>
      <c r="NUX1074" s="5"/>
      <c r="NUY1074" s="5"/>
      <c r="NUZ1074" s="5"/>
      <c r="NVA1074" s="5"/>
      <c r="NVB1074" s="5"/>
      <c r="NVC1074" s="5"/>
      <c r="NVD1074" s="5"/>
      <c r="NVE1074" s="5"/>
      <c r="NVF1074" s="5"/>
      <c r="NVG1074" s="5"/>
      <c r="NVH1074" s="5"/>
      <c r="NVI1074" s="5"/>
      <c r="NVJ1074" s="5"/>
      <c r="NVK1074" s="5"/>
      <c r="NVL1074" s="5"/>
      <c r="NVM1074" s="5"/>
      <c r="NVN1074" s="5"/>
      <c r="NVO1074" s="5"/>
      <c r="NVP1074" s="5"/>
      <c r="NVQ1074" s="5"/>
      <c r="NVR1074" s="5"/>
      <c r="NVS1074" s="5"/>
      <c r="NVT1074" s="5"/>
      <c r="NVU1074" s="5"/>
      <c r="NVV1074" s="5"/>
      <c r="NVW1074" s="5"/>
      <c r="NVX1074" s="5"/>
      <c r="NVY1074" s="5"/>
      <c r="NVZ1074" s="5"/>
      <c r="NWA1074" s="5"/>
      <c r="NWB1074" s="5"/>
      <c r="NWC1074" s="5"/>
      <c r="NWD1074" s="5"/>
      <c r="NWE1074" s="5"/>
      <c r="NWF1074" s="5"/>
      <c r="NWG1074" s="5"/>
      <c r="NWH1074" s="5"/>
      <c r="NWI1074" s="5"/>
      <c r="NWJ1074" s="5"/>
      <c r="NWK1074" s="5"/>
      <c r="NWL1074" s="5"/>
      <c r="NWM1074" s="5"/>
      <c r="NWN1074" s="5"/>
      <c r="NWO1074" s="5"/>
      <c r="NWP1074" s="5"/>
      <c r="NWQ1074" s="5"/>
      <c r="NWR1074" s="5"/>
      <c r="NWS1074" s="5"/>
      <c r="NWT1074" s="5"/>
      <c r="NWU1074" s="5"/>
      <c r="NWV1074" s="5"/>
      <c r="NWW1074" s="5"/>
      <c r="NWX1074" s="5"/>
      <c r="NWY1074" s="5"/>
      <c r="NWZ1074" s="5"/>
      <c r="NXA1074" s="5"/>
      <c r="NXB1074" s="5"/>
      <c r="NXC1074" s="5"/>
      <c r="NXD1074" s="5"/>
      <c r="NXE1074" s="5"/>
      <c r="NXF1074" s="5"/>
      <c r="NXG1074" s="5"/>
      <c r="NXH1074" s="5"/>
      <c r="NXI1074" s="5"/>
      <c r="NXJ1074" s="5"/>
      <c r="NXK1074" s="5"/>
      <c r="NXL1074" s="5"/>
      <c r="NXM1074" s="5"/>
      <c r="NXN1074" s="5"/>
      <c r="NXO1074" s="5"/>
      <c r="NXP1074" s="5"/>
      <c r="NXQ1074" s="5"/>
      <c r="NXR1074" s="5"/>
      <c r="NXS1074" s="5"/>
      <c r="NXT1074" s="5"/>
      <c r="NXU1074" s="5"/>
      <c r="NXV1074" s="5"/>
      <c r="NXW1074" s="5"/>
      <c r="NXX1074" s="5"/>
      <c r="NXY1074" s="5"/>
      <c r="NXZ1074" s="5"/>
      <c r="NYA1074" s="5"/>
      <c r="NYB1074" s="5"/>
      <c r="NYC1074" s="5"/>
      <c r="NYD1074" s="5"/>
      <c r="NYE1074" s="5"/>
      <c r="NYF1074" s="5"/>
      <c r="NYG1074" s="5"/>
      <c r="NYH1074" s="5"/>
      <c r="NYI1074" s="5"/>
      <c r="NYJ1074" s="5"/>
      <c r="NYK1074" s="5"/>
      <c r="NYL1074" s="5"/>
      <c r="NYM1074" s="5"/>
      <c r="NYN1074" s="5"/>
      <c r="NYO1074" s="5"/>
      <c r="NYP1074" s="5"/>
      <c r="NYQ1074" s="5"/>
      <c r="NYR1074" s="5"/>
      <c r="NYS1074" s="5"/>
      <c r="NYT1074" s="5"/>
      <c r="NYU1074" s="5"/>
      <c r="NYV1074" s="5"/>
      <c r="NYW1074" s="5"/>
      <c r="NYX1074" s="5"/>
      <c r="NYY1074" s="5"/>
      <c r="NYZ1074" s="5"/>
      <c r="NZA1074" s="5"/>
      <c r="NZB1074" s="5"/>
      <c r="NZC1074" s="5"/>
      <c r="NZD1074" s="5"/>
      <c r="NZE1074" s="5"/>
      <c r="NZF1074" s="5"/>
      <c r="NZG1074" s="5"/>
      <c r="NZH1074" s="5"/>
      <c r="NZI1074" s="5"/>
      <c r="NZJ1074" s="5"/>
      <c r="NZK1074" s="5"/>
      <c r="NZL1074" s="5"/>
      <c r="NZM1074" s="5"/>
      <c r="NZN1074" s="5"/>
      <c r="NZO1074" s="5"/>
      <c r="NZP1074" s="5"/>
      <c r="NZQ1074" s="5"/>
      <c r="NZR1074" s="5"/>
      <c r="NZS1074" s="5"/>
      <c r="NZT1074" s="5"/>
      <c r="NZU1074" s="5"/>
      <c r="NZV1074" s="5"/>
      <c r="NZW1074" s="5"/>
      <c r="NZX1074" s="5"/>
      <c r="NZY1074" s="5"/>
      <c r="NZZ1074" s="5"/>
      <c r="OAA1074" s="5"/>
      <c r="OAB1074" s="5"/>
      <c r="OAC1074" s="5"/>
      <c r="OAD1074" s="5"/>
      <c r="OAE1074" s="5"/>
      <c r="OAF1074" s="5"/>
      <c r="OAG1074" s="5"/>
      <c r="OAH1074" s="5"/>
      <c r="OAI1074" s="5"/>
      <c r="OAJ1074" s="5"/>
      <c r="OAK1074" s="5"/>
      <c r="OAL1074" s="5"/>
      <c r="OAM1074" s="5"/>
      <c r="OAN1074" s="5"/>
      <c r="OAO1074" s="5"/>
      <c r="OAP1074" s="5"/>
      <c r="OAQ1074" s="5"/>
      <c r="OAR1074" s="5"/>
      <c r="OAS1074" s="5"/>
      <c r="OAT1074" s="5"/>
      <c r="OAU1074" s="5"/>
      <c r="OAV1074" s="5"/>
      <c r="OAW1074" s="5"/>
      <c r="OAX1074" s="5"/>
      <c r="OAY1074" s="5"/>
      <c r="OAZ1074" s="5"/>
      <c r="OBA1074" s="5"/>
      <c r="OBB1074" s="5"/>
      <c r="OBC1074" s="5"/>
      <c r="OBD1074" s="5"/>
      <c r="OBE1074" s="5"/>
      <c r="OBF1074" s="5"/>
      <c r="OBG1074" s="5"/>
      <c r="OBH1074" s="5"/>
      <c r="OBI1074" s="5"/>
      <c r="OBJ1074" s="5"/>
      <c r="OBK1074" s="5"/>
      <c r="OBL1074" s="5"/>
      <c r="OBM1074" s="5"/>
      <c r="OBN1074" s="5"/>
      <c r="OBO1074" s="5"/>
      <c r="OBP1074" s="5"/>
      <c r="OBQ1074" s="5"/>
      <c r="OBR1074" s="5"/>
      <c r="OBS1074" s="5"/>
      <c r="OBT1074" s="5"/>
      <c r="OBU1074" s="5"/>
      <c r="OBV1074" s="5"/>
      <c r="OBW1074" s="5"/>
      <c r="OBX1074" s="5"/>
      <c r="OBY1074" s="5"/>
      <c r="OBZ1074" s="5"/>
      <c r="OCA1074" s="5"/>
      <c r="OCB1074" s="5"/>
      <c r="OCC1074" s="5"/>
      <c r="OCD1074" s="5"/>
      <c r="OCE1074" s="5"/>
      <c r="OCF1074" s="5"/>
      <c r="OCG1074" s="5"/>
      <c r="OCH1074" s="5"/>
      <c r="OCI1074" s="5"/>
      <c r="OCJ1074" s="5"/>
      <c r="OCK1074" s="5"/>
      <c r="OCL1074" s="5"/>
      <c r="OCM1074" s="5"/>
      <c r="OCN1074" s="5"/>
      <c r="OCO1074" s="5"/>
      <c r="OCP1074" s="5"/>
      <c r="OCQ1074" s="5"/>
      <c r="OCR1074" s="5"/>
      <c r="OCS1074" s="5"/>
      <c r="OCT1074" s="5"/>
      <c r="OCU1074" s="5"/>
      <c r="OCV1074" s="5"/>
      <c r="OCW1074" s="5"/>
      <c r="OCX1074" s="5"/>
      <c r="OCY1074" s="5"/>
      <c r="OCZ1074" s="5"/>
      <c r="ODA1074" s="5"/>
      <c r="ODB1074" s="5"/>
      <c r="ODC1074" s="5"/>
      <c r="ODD1074" s="5"/>
      <c r="ODE1074" s="5"/>
      <c r="ODF1074" s="5"/>
      <c r="ODG1074" s="5"/>
      <c r="ODH1074" s="5"/>
      <c r="ODI1074" s="5"/>
      <c r="ODJ1074" s="5"/>
      <c r="ODK1074" s="5"/>
      <c r="ODL1074" s="5"/>
      <c r="ODM1074" s="5"/>
      <c r="ODN1074" s="5"/>
      <c r="ODO1074" s="5"/>
      <c r="ODP1074" s="5"/>
      <c r="ODQ1074" s="5"/>
      <c r="ODR1074" s="5"/>
      <c r="ODS1074" s="5"/>
      <c r="ODT1074" s="5"/>
      <c r="ODU1074" s="5"/>
      <c r="ODV1074" s="5"/>
      <c r="ODW1074" s="5"/>
      <c r="ODX1074" s="5"/>
      <c r="ODY1074" s="5"/>
      <c r="ODZ1074" s="5"/>
      <c r="OEA1074" s="5"/>
      <c r="OEB1074" s="5"/>
      <c r="OEC1074" s="5"/>
      <c r="OED1074" s="5"/>
      <c r="OEE1074" s="5"/>
      <c r="OEF1074" s="5"/>
      <c r="OEG1074" s="5"/>
      <c r="OEH1074" s="5"/>
      <c r="OEI1074" s="5"/>
      <c r="OEJ1074" s="5"/>
      <c r="OEK1074" s="5"/>
      <c r="OEL1074" s="5"/>
      <c r="OEM1074" s="5"/>
      <c r="OEN1074" s="5"/>
      <c r="OEO1074" s="5"/>
      <c r="OEP1074" s="5"/>
      <c r="OEQ1074" s="5"/>
      <c r="OER1074" s="5"/>
      <c r="OES1074" s="5"/>
      <c r="OET1074" s="5"/>
      <c r="OEU1074" s="5"/>
      <c r="OEV1074" s="5"/>
      <c r="OEW1074" s="5"/>
      <c r="OEX1074" s="5"/>
      <c r="OEY1074" s="5"/>
      <c r="OEZ1074" s="5"/>
      <c r="OFA1074" s="5"/>
      <c r="OFB1074" s="5"/>
      <c r="OFC1074" s="5"/>
      <c r="OFD1074" s="5"/>
      <c r="OFE1074" s="5"/>
      <c r="OFF1074" s="5"/>
      <c r="OFG1074" s="5"/>
      <c r="OFH1074" s="5"/>
      <c r="OFI1074" s="5"/>
      <c r="OFJ1074" s="5"/>
      <c r="OFK1074" s="5"/>
      <c r="OFL1074" s="5"/>
      <c r="OFM1074" s="5"/>
      <c r="OFN1074" s="5"/>
      <c r="OFO1074" s="5"/>
      <c r="OFP1074" s="5"/>
      <c r="OFQ1074" s="5"/>
      <c r="OFR1074" s="5"/>
      <c r="OFS1074" s="5"/>
      <c r="OFT1074" s="5"/>
      <c r="OFU1074" s="5"/>
      <c r="OFV1074" s="5"/>
      <c r="OFW1074" s="5"/>
      <c r="OFX1074" s="5"/>
      <c r="OFY1074" s="5"/>
      <c r="OFZ1074" s="5"/>
      <c r="OGA1074" s="5"/>
      <c r="OGB1074" s="5"/>
      <c r="OGC1074" s="5"/>
      <c r="OGD1074" s="5"/>
      <c r="OGE1074" s="5"/>
      <c r="OGF1074" s="5"/>
      <c r="OGG1074" s="5"/>
      <c r="OGH1074" s="5"/>
      <c r="OGI1074" s="5"/>
      <c r="OGJ1074" s="5"/>
      <c r="OGK1074" s="5"/>
      <c r="OGL1074" s="5"/>
      <c r="OGM1074" s="5"/>
      <c r="OGN1074" s="5"/>
      <c r="OGO1074" s="5"/>
      <c r="OGP1074" s="5"/>
      <c r="OGQ1074" s="5"/>
      <c r="OGR1074" s="5"/>
      <c r="OGS1074" s="5"/>
      <c r="OGT1074" s="5"/>
      <c r="OGU1074" s="5"/>
      <c r="OGV1074" s="5"/>
      <c r="OGW1074" s="5"/>
      <c r="OGX1074" s="5"/>
      <c r="OGY1074" s="5"/>
      <c r="OGZ1074" s="5"/>
      <c r="OHA1074" s="5"/>
      <c r="OHB1074" s="5"/>
      <c r="OHC1074" s="5"/>
      <c r="OHD1074" s="5"/>
      <c r="OHE1074" s="5"/>
      <c r="OHF1074" s="5"/>
      <c r="OHG1074" s="5"/>
      <c r="OHH1074" s="5"/>
      <c r="OHI1074" s="5"/>
      <c r="OHJ1074" s="5"/>
      <c r="OHK1074" s="5"/>
      <c r="OHL1074" s="5"/>
      <c r="OHM1074" s="5"/>
      <c r="OHN1074" s="5"/>
      <c r="OHO1074" s="5"/>
      <c r="OHP1074" s="5"/>
      <c r="OHQ1074" s="5"/>
      <c r="OHR1074" s="5"/>
      <c r="OHS1074" s="5"/>
      <c r="OHT1074" s="5"/>
      <c r="OHU1074" s="5"/>
      <c r="OHV1074" s="5"/>
      <c r="OHW1074" s="5"/>
      <c r="OHX1074" s="5"/>
      <c r="OHY1074" s="5"/>
      <c r="OHZ1074" s="5"/>
      <c r="OIA1074" s="5"/>
      <c r="OIB1074" s="5"/>
      <c r="OIC1074" s="5"/>
      <c r="OID1074" s="5"/>
      <c r="OIE1074" s="5"/>
      <c r="OIF1074" s="5"/>
      <c r="OIG1074" s="5"/>
      <c r="OIH1074" s="5"/>
      <c r="OII1074" s="5"/>
      <c r="OIJ1074" s="5"/>
      <c r="OIK1074" s="5"/>
      <c r="OIL1074" s="5"/>
      <c r="OIM1074" s="5"/>
      <c r="OIN1074" s="5"/>
      <c r="OIO1074" s="5"/>
      <c r="OIP1074" s="5"/>
      <c r="OIQ1074" s="5"/>
      <c r="OIR1074" s="5"/>
      <c r="OIS1074" s="5"/>
      <c r="OIT1074" s="5"/>
      <c r="OIU1074" s="5"/>
      <c r="OIV1074" s="5"/>
      <c r="OIW1074" s="5"/>
      <c r="OIX1074" s="5"/>
      <c r="OIY1074" s="5"/>
      <c r="OIZ1074" s="5"/>
      <c r="OJA1074" s="5"/>
      <c r="OJB1074" s="5"/>
      <c r="OJC1074" s="5"/>
      <c r="OJD1074" s="5"/>
      <c r="OJE1074" s="5"/>
      <c r="OJF1074" s="5"/>
      <c r="OJG1074" s="5"/>
      <c r="OJH1074" s="5"/>
      <c r="OJI1074" s="5"/>
      <c r="OJJ1074" s="5"/>
      <c r="OJK1074" s="5"/>
      <c r="OJL1074" s="5"/>
      <c r="OJM1074" s="5"/>
      <c r="OJN1074" s="5"/>
      <c r="OJO1074" s="5"/>
      <c r="OJP1074" s="5"/>
      <c r="OJQ1074" s="5"/>
      <c r="OJR1074" s="5"/>
      <c r="OJS1074" s="5"/>
      <c r="OJT1074" s="5"/>
      <c r="OJU1074" s="5"/>
      <c r="OJV1074" s="5"/>
      <c r="OJW1074" s="5"/>
      <c r="OJX1074" s="5"/>
      <c r="OJY1074" s="5"/>
      <c r="OJZ1074" s="5"/>
      <c r="OKA1074" s="5"/>
      <c r="OKB1074" s="5"/>
      <c r="OKC1074" s="5"/>
      <c r="OKD1074" s="5"/>
      <c r="OKE1074" s="5"/>
      <c r="OKF1074" s="5"/>
      <c r="OKG1074" s="5"/>
      <c r="OKH1074" s="5"/>
      <c r="OKI1074" s="5"/>
      <c r="OKJ1074" s="5"/>
      <c r="OKK1074" s="5"/>
      <c r="OKL1074" s="5"/>
      <c r="OKM1074" s="5"/>
      <c r="OKN1074" s="5"/>
      <c r="OKO1074" s="5"/>
      <c r="OKP1074" s="5"/>
      <c r="OKQ1074" s="5"/>
      <c r="OKR1074" s="5"/>
      <c r="OKS1074" s="5"/>
      <c r="OKT1074" s="5"/>
      <c r="OKU1074" s="5"/>
      <c r="OKV1074" s="5"/>
      <c r="OKW1074" s="5"/>
      <c r="OKX1074" s="5"/>
      <c r="OKY1074" s="5"/>
      <c r="OKZ1074" s="5"/>
      <c r="OLA1074" s="5"/>
      <c r="OLB1074" s="5"/>
      <c r="OLC1074" s="5"/>
      <c r="OLD1074" s="5"/>
      <c r="OLE1074" s="5"/>
      <c r="OLF1074" s="5"/>
      <c r="OLG1074" s="5"/>
      <c r="OLH1074" s="5"/>
      <c r="OLI1074" s="5"/>
      <c r="OLJ1074" s="5"/>
      <c r="OLK1074" s="5"/>
      <c r="OLL1074" s="5"/>
      <c r="OLM1074" s="5"/>
      <c r="OLN1074" s="5"/>
      <c r="OLO1074" s="5"/>
      <c r="OLP1074" s="5"/>
      <c r="OLQ1074" s="5"/>
      <c r="OLR1074" s="5"/>
      <c r="OLS1074" s="5"/>
      <c r="OLT1074" s="5"/>
      <c r="OLU1074" s="5"/>
      <c r="OLV1074" s="5"/>
      <c r="OLW1074" s="5"/>
      <c r="OLX1074" s="5"/>
      <c r="OLY1074" s="5"/>
      <c r="OLZ1074" s="5"/>
      <c r="OMA1074" s="5"/>
      <c r="OMB1074" s="5"/>
      <c r="OMC1074" s="5"/>
      <c r="OMD1074" s="5"/>
      <c r="OME1074" s="5"/>
      <c r="OMF1074" s="5"/>
      <c r="OMG1074" s="5"/>
      <c r="OMH1074" s="5"/>
      <c r="OMI1074" s="5"/>
      <c r="OMJ1074" s="5"/>
      <c r="OMK1074" s="5"/>
      <c r="OML1074" s="5"/>
      <c r="OMM1074" s="5"/>
      <c r="OMN1074" s="5"/>
      <c r="OMO1074" s="5"/>
      <c r="OMP1074" s="5"/>
      <c r="OMQ1074" s="5"/>
      <c r="OMR1074" s="5"/>
      <c r="OMS1074" s="5"/>
      <c r="OMT1074" s="5"/>
      <c r="OMU1074" s="5"/>
      <c r="OMV1074" s="5"/>
      <c r="OMW1074" s="5"/>
      <c r="OMX1074" s="5"/>
      <c r="OMY1074" s="5"/>
      <c r="OMZ1074" s="5"/>
      <c r="ONA1074" s="5"/>
      <c r="ONB1074" s="5"/>
      <c r="ONC1074" s="5"/>
      <c r="OND1074" s="5"/>
      <c r="ONE1074" s="5"/>
      <c r="ONF1074" s="5"/>
      <c r="ONG1074" s="5"/>
      <c r="ONH1074" s="5"/>
      <c r="ONI1074" s="5"/>
      <c r="ONJ1074" s="5"/>
      <c r="ONK1074" s="5"/>
      <c r="ONL1074" s="5"/>
      <c r="ONM1074" s="5"/>
      <c r="ONN1074" s="5"/>
      <c r="ONO1074" s="5"/>
      <c r="ONP1074" s="5"/>
      <c r="ONQ1074" s="5"/>
      <c r="ONR1074" s="5"/>
      <c r="ONS1074" s="5"/>
      <c r="ONT1074" s="5"/>
      <c r="ONU1074" s="5"/>
      <c r="ONV1074" s="5"/>
      <c r="ONW1074" s="5"/>
      <c r="ONX1074" s="5"/>
      <c r="ONY1074" s="5"/>
      <c r="ONZ1074" s="5"/>
      <c r="OOA1074" s="5"/>
      <c r="OOB1074" s="5"/>
      <c r="OOC1074" s="5"/>
      <c r="OOD1074" s="5"/>
      <c r="OOE1074" s="5"/>
      <c r="OOF1074" s="5"/>
      <c r="OOG1074" s="5"/>
      <c r="OOH1074" s="5"/>
      <c r="OOI1074" s="5"/>
      <c r="OOJ1074" s="5"/>
      <c r="OOK1074" s="5"/>
      <c r="OOL1074" s="5"/>
      <c r="OOM1074" s="5"/>
      <c r="OON1074" s="5"/>
      <c r="OOO1074" s="5"/>
      <c r="OOP1074" s="5"/>
      <c r="OOQ1074" s="5"/>
      <c r="OOR1074" s="5"/>
      <c r="OOS1074" s="5"/>
      <c r="OOT1074" s="5"/>
      <c r="OOU1074" s="5"/>
      <c r="OOV1074" s="5"/>
      <c r="OOW1074" s="5"/>
      <c r="OOX1074" s="5"/>
      <c r="OOY1074" s="5"/>
      <c r="OOZ1074" s="5"/>
      <c r="OPA1074" s="5"/>
      <c r="OPB1074" s="5"/>
      <c r="OPC1074" s="5"/>
      <c r="OPD1074" s="5"/>
      <c r="OPE1074" s="5"/>
      <c r="OPF1074" s="5"/>
      <c r="OPG1074" s="5"/>
      <c r="OPH1074" s="5"/>
      <c r="OPI1074" s="5"/>
      <c r="OPJ1074" s="5"/>
      <c r="OPK1074" s="5"/>
      <c r="OPL1074" s="5"/>
      <c r="OPM1074" s="5"/>
      <c r="OPN1074" s="5"/>
      <c r="OPO1074" s="5"/>
      <c r="OPP1074" s="5"/>
      <c r="OPQ1074" s="5"/>
      <c r="OPR1074" s="5"/>
      <c r="OPS1074" s="5"/>
      <c r="OPT1074" s="5"/>
      <c r="OPU1074" s="5"/>
      <c r="OPV1074" s="5"/>
      <c r="OPW1074" s="5"/>
      <c r="OPX1074" s="5"/>
      <c r="OPY1074" s="5"/>
      <c r="OPZ1074" s="5"/>
      <c r="OQA1074" s="5"/>
      <c r="OQB1074" s="5"/>
      <c r="OQC1074" s="5"/>
      <c r="OQD1074" s="5"/>
      <c r="OQE1074" s="5"/>
      <c r="OQF1074" s="5"/>
      <c r="OQG1074" s="5"/>
      <c r="OQH1074" s="5"/>
      <c r="OQI1074" s="5"/>
      <c r="OQJ1074" s="5"/>
      <c r="OQK1074" s="5"/>
      <c r="OQL1074" s="5"/>
      <c r="OQM1074" s="5"/>
      <c r="OQN1074" s="5"/>
      <c r="OQO1074" s="5"/>
      <c r="OQP1074" s="5"/>
      <c r="OQQ1074" s="5"/>
      <c r="OQR1074" s="5"/>
      <c r="OQS1074" s="5"/>
      <c r="OQT1074" s="5"/>
      <c r="OQU1074" s="5"/>
      <c r="OQV1074" s="5"/>
      <c r="OQW1074" s="5"/>
      <c r="OQX1074" s="5"/>
      <c r="OQY1074" s="5"/>
      <c r="OQZ1074" s="5"/>
      <c r="ORA1074" s="5"/>
      <c r="ORB1074" s="5"/>
      <c r="ORC1074" s="5"/>
      <c r="ORD1074" s="5"/>
      <c r="ORE1074" s="5"/>
      <c r="ORF1074" s="5"/>
      <c r="ORG1074" s="5"/>
      <c r="ORH1074" s="5"/>
      <c r="ORI1074" s="5"/>
      <c r="ORJ1074" s="5"/>
      <c r="ORK1074" s="5"/>
      <c r="ORL1074" s="5"/>
      <c r="ORM1074" s="5"/>
      <c r="ORN1074" s="5"/>
      <c r="ORO1074" s="5"/>
      <c r="ORP1074" s="5"/>
      <c r="ORQ1074" s="5"/>
      <c r="ORR1074" s="5"/>
      <c r="ORS1074" s="5"/>
      <c r="ORT1074" s="5"/>
      <c r="ORU1074" s="5"/>
      <c r="ORV1074" s="5"/>
      <c r="ORW1074" s="5"/>
      <c r="ORX1074" s="5"/>
      <c r="ORY1074" s="5"/>
      <c r="ORZ1074" s="5"/>
      <c r="OSA1074" s="5"/>
      <c r="OSB1074" s="5"/>
      <c r="OSC1074" s="5"/>
      <c r="OSD1074" s="5"/>
      <c r="OSE1074" s="5"/>
      <c r="OSF1074" s="5"/>
      <c r="OSG1074" s="5"/>
      <c r="OSH1074" s="5"/>
      <c r="OSI1074" s="5"/>
      <c r="OSJ1074" s="5"/>
      <c r="OSK1074" s="5"/>
      <c r="OSL1074" s="5"/>
      <c r="OSM1074" s="5"/>
      <c r="OSN1074" s="5"/>
      <c r="OSO1074" s="5"/>
      <c r="OSP1074" s="5"/>
      <c r="OSQ1074" s="5"/>
      <c r="OSR1074" s="5"/>
      <c r="OSS1074" s="5"/>
      <c r="OST1074" s="5"/>
      <c r="OSU1074" s="5"/>
      <c r="OSV1074" s="5"/>
      <c r="OSW1074" s="5"/>
      <c r="OSX1074" s="5"/>
      <c r="OSY1074" s="5"/>
      <c r="OSZ1074" s="5"/>
      <c r="OTA1074" s="5"/>
      <c r="OTB1074" s="5"/>
      <c r="OTC1074" s="5"/>
      <c r="OTD1074" s="5"/>
      <c r="OTE1074" s="5"/>
      <c r="OTF1074" s="5"/>
      <c r="OTG1074" s="5"/>
      <c r="OTH1074" s="5"/>
      <c r="OTI1074" s="5"/>
      <c r="OTJ1074" s="5"/>
      <c r="OTK1074" s="5"/>
      <c r="OTL1074" s="5"/>
      <c r="OTM1074" s="5"/>
      <c r="OTN1074" s="5"/>
      <c r="OTO1074" s="5"/>
      <c r="OTP1074" s="5"/>
      <c r="OTQ1074" s="5"/>
      <c r="OTR1074" s="5"/>
      <c r="OTS1074" s="5"/>
      <c r="OTT1074" s="5"/>
      <c r="OTU1074" s="5"/>
      <c r="OTV1074" s="5"/>
      <c r="OTW1074" s="5"/>
      <c r="OTX1074" s="5"/>
      <c r="OTY1074" s="5"/>
      <c r="OTZ1074" s="5"/>
      <c r="OUA1074" s="5"/>
      <c r="OUB1074" s="5"/>
      <c r="OUC1074" s="5"/>
      <c r="OUD1074" s="5"/>
      <c r="OUE1074" s="5"/>
      <c r="OUF1074" s="5"/>
      <c r="OUG1074" s="5"/>
      <c r="OUH1074" s="5"/>
      <c r="OUI1074" s="5"/>
      <c r="OUJ1074" s="5"/>
      <c r="OUK1074" s="5"/>
      <c r="OUL1074" s="5"/>
      <c r="OUM1074" s="5"/>
      <c r="OUN1074" s="5"/>
      <c r="OUO1074" s="5"/>
      <c r="OUP1074" s="5"/>
      <c r="OUQ1074" s="5"/>
      <c r="OUR1074" s="5"/>
      <c r="OUS1074" s="5"/>
      <c r="OUT1074" s="5"/>
      <c r="OUU1074" s="5"/>
      <c r="OUV1074" s="5"/>
      <c r="OUW1074" s="5"/>
      <c r="OUX1074" s="5"/>
      <c r="OUY1074" s="5"/>
      <c r="OUZ1074" s="5"/>
      <c r="OVA1074" s="5"/>
      <c r="OVB1074" s="5"/>
      <c r="OVC1074" s="5"/>
      <c r="OVD1074" s="5"/>
      <c r="OVE1074" s="5"/>
      <c r="OVF1074" s="5"/>
      <c r="OVG1074" s="5"/>
      <c r="OVH1074" s="5"/>
      <c r="OVI1074" s="5"/>
      <c r="OVJ1074" s="5"/>
      <c r="OVK1074" s="5"/>
      <c r="OVL1074" s="5"/>
      <c r="OVM1074" s="5"/>
      <c r="OVN1074" s="5"/>
      <c r="OVO1074" s="5"/>
      <c r="OVP1074" s="5"/>
      <c r="OVQ1074" s="5"/>
      <c r="OVR1074" s="5"/>
      <c r="OVS1074" s="5"/>
      <c r="OVT1074" s="5"/>
      <c r="OVU1074" s="5"/>
      <c r="OVV1074" s="5"/>
      <c r="OVW1074" s="5"/>
      <c r="OVX1074" s="5"/>
      <c r="OVY1074" s="5"/>
      <c r="OVZ1074" s="5"/>
      <c r="OWA1074" s="5"/>
      <c r="OWB1074" s="5"/>
      <c r="OWC1074" s="5"/>
      <c r="OWD1074" s="5"/>
      <c r="OWE1074" s="5"/>
      <c r="OWF1074" s="5"/>
      <c r="OWG1074" s="5"/>
      <c r="OWH1074" s="5"/>
      <c r="OWI1074" s="5"/>
      <c r="OWJ1074" s="5"/>
      <c r="OWK1074" s="5"/>
      <c r="OWL1074" s="5"/>
      <c r="OWM1074" s="5"/>
      <c r="OWN1074" s="5"/>
      <c r="OWO1074" s="5"/>
      <c r="OWP1074" s="5"/>
      <c r="OWQ1074" s="5"/>
      <c r="OWR1074" s="5"/>
      <c r="OWS1074" s="5"/>
      <c r="OWT1074" s="5"/>
      <c r="OWU1074" s="5"/>
      <c r="OWV1074" s="5"/>
      <c r="OWW1074" s="5"/>
      <c r="OWX1074" s="5"/>
      <c r="OWY1074" s="5"/>
      <c r="OWZ1074" s="5"/>
      <c r="OXA1074" s="5"/>
      <c r="OXB1074" s="5"/>
      <c r="OXC1074" s="5"/>
      <c r="OXD1074" s="5"/>
      <c r="OXE1074" s="5"/>
      <c r="OXF1074" s="5"/>
      <c r="OXG1074" s="5"/>
      <c r="OXH1074" s="5"/>
      <c r="OXI1074" s="5"/>
      <c r="OXJ1074" s="5"/>
      <c r="OXK1074" s="5"/>
      <c r="OXL1074" s="5"/>
      <c r="OXM1074" s="5"/>
      <c r="OXN1074" s="5"/>
      <c r="OXO1074" s="5"/>
      <c r="OXP1074" s="5"/>
      <c r="OXQ1074" s="5"/>
      <c r="OXR1074" s="5"/>
      <c r="OXS1074" s="5"/>
      <c r="OXT1074" s="5"/>
      <c r="OXU1074" s="5"/>
      <c r="OXV1074" s="5"/>
      <c r="OXW1074" s="5"/>
      <c r="OXX1074" s="5"/>
      <c r="OXY1074" s="5"/>
      <c r="OXZ1074" s="5"/>
      <c r="OYA1074" s="5"/>
      <c r="OYB1074" s="5"/>
      <c r="OYC1074" s="5"/>
      <c r="OYD1074" s="5"/>
      <c r="OYE1074" s="5"/>
      <c r="OYF1074" s="5"/>
      <c r="OYG1074" s="5"/>
      <c r="OYH1074" s="5"/>
      <c r="OYI1074" s="5"/>
      <c r="OYJ1074" s="5"/>
      <c r="OYK1074" s="5"/>
      <c r="OYL1074" s="5"/>
      <c r="OYM1074" s="5"/>
      <c r="OYN1074" s="5"/>
      <c r="OYO1074" s="5"/>
      <c r="OYP1074" s="5"/>
      <c r="OYQ1074" s="5"/>
      <c r="OYR1074" s="5"/>
      <c r="OYS1074" s="5"/>
      <c r="OYT1074" s="5"/>
      <c r="OYU1074" s="5"/>
      <c r="OYV1074" s="5"/>
      <c r="OYW1074" s="5"/>
      <c r="OYX1074" s="5"/>
      <c r="OYY1074" s="5"/>
      <c r="OYZ1074" s="5"/>
      <c r="OZA1074" s="5"/>
      <c r="OZB1074" s="5"/>
      <c r="OZC1074" s="5"/>
      <c r="OZD1074" s="5"/>
      <c r="OZE1074" s="5"/>
      <c r="OZF1074" s="5"/>
      <c r="OZG1074" s="5"/>
      <c r="OZH1074" s="5"/>
      <c r="OZI1074" s="5"/>
      <c r="OZJ1074" s="5"/>
      <c r="OZK1074" s="5"/>
      <c r="OZL1074" s="5"/>
      <c r="OZM1074" s="5"/>
      <c r="OZN1074" s="5"/>
      <c r="OZO1074" s="5"/>
      <c r="OZP1074" s="5"/>
      <c r="OZQ1074" s="5"/>
      <c r="OZR1074" s="5"/>
      <c r="OZS1074" s="5"/>
      <c r="OZT1074" s="5"/>
      <c r="OZU1074" s="5"/>
      <c r="OZV1074" s="5"/>
      <c r="OZW1074" s="5"/>
      <c r="OZX1074" s="5"/>
      <c r="OZY1074" s="5"/>
      <c r="OZZ1074" s="5"/>
      <c r="PAA1074" s="5"/>
      <c r="PAB1074" s="5"/>
      <c r="PAC1074" s="5"/>
      <c r="PAD1074" s="5"/>
      <c r="PAE1074" s="5"/>
      <c r="PAF1074" s="5"/>
      <c r="PAG1074" s="5"/>
      <c r="PAH1074" s="5"/>
      <c r="PAI1074" s="5"/>
      <c r="PAJ1074" s="5"/>
      <c r="PAK1074" s="5"/>
      <c r="PAL1074" s="5"/>
      <c r="PAM1074" s="5"/>
      <c r="PAN1074" s="5"/>
      <c r="PAO1074" s="5"/>
      <c r="PAP1074" s="5"/>
      <c r="PAQ1074" s="5"/>
      <c r="PAR1074" s="5"/>
      <c r="PAS1074" s="5"/>
      <c r="PAT1074" s="5"/>
      <c r="PAU1074" s="5"/>
      <c r="PAV1074" s="5"/>
      <c r="PAW1074" s="5"/>
      <c r="PAX1074" s="5"/>
      <c r="PAY1074" s="5"/>
      <c r="PAZ1074" s="5"/>
      <c r="PBA1074" s="5"/>
      <c r="PBB1074" s="5"/>
      <c r="PBC1074" s="5"/>
      <c r="PBD1074" s="5"/>
      <c r="PBE1074" s="5"/>
      <c r="PBF1074" s="5"/>
      <c r="PBG1074" s="5"/>
      <c r="PBH1074" s="5"/>
      <c r="PBI1074" s="5"/>
      <c r="PBJ1074" s="5"/>
      <c r="PBK1074" s="5"/>
      <c r="PBL1074" s="5"/>
      <c r="PBM1074" s="5"/>
      <c r="PBN1074" s="5"/>
      <c r="PBO1074" s="5"/>
      <c r="PBP1074" s="5"/>
      <c r="PBQ1074" s="5"/>
      <c r="PBR1074" s="5"/>
      <c r="PBS1074" s="5"/>
      <c r="PBT1074" s="5"/>
      <c r="PBU1074" s="5"/>
      <c r="PBV1074" s="5"/>
      <c r="PBW1074" s="5"/>
      <c r="PBX1074" s="5"/>
      <c r="PBY1074" s="5"/>
      <c r="PBZ1074" s="5"/>
      <c r="PCA1074" s="5"/>
      <c r="PCB1074" s="5"/>
      <c r="PCC1074" s="5"/>
      <c r="PCD1074" s="5"/>
      <c r="PCE1074" s="5"/>
      <c r="PCF1074" s="5"/>
      <c r="PCG1074" s="5"/>
      <c r="PCH1074" s="5"/>
      <c r="PCI1074" s="5"/>
      <c r="PCJ1074" s="5"/>
      <c r="PCK1074" s="5"/>
      <c r="PCL1074" s="5"/>
      <c r="PCM1074" s="5"/>
      <c r="PCN1074" s="5"/>
      <c r="PCO1074" s="5"/>
      <c r="PCP1074" s="5"/>
      <c r="PCQ1074" s="5"/>
      <c r="PCR1074" s="5"/>
      <c r="PCS1074" s="5"/>
      <c r="PCT1074" s="5"/>
      <c r="PCU1074" s="5"/>
      <c r="PCV1074" s="5"/>
      <c r="PCW1074" s="5"/>
      <c r="PCX1074" s="5"/>
      <c r="PCY1074" s="5"/>
      <c r="PCZ1074" s="5"/>
      <c r="PDA1074" s="5"/>
      <c r="PDB1074" s="5"/>
      <c r="PDC1074" s="5"/>
      <c r="PDD1074" s="5"/>
      <c r="PDE1074" s="5"/>
      <c r="PDF1074" s="5"/>
      <c r="PDG1074" s="5"/>
      <c r="PDH1074" s="5"/>
      <c r="PDI1074" s="5"/>
      <c r="PDJ1074" s="5"/>
      <c r="PDK1074" s="5"/>
      <c r="PDL1074" s="5"/>
      <c r="PDM1074" s="5"/>
      <c r="PDN1074" s="5"/>
      <c r="PDO1074" s="5"/>
      <c r="PDP1074" s="5"/>
      <c r="PDQ1074" s="5"/>
      <c r="PDR1074" s="5"/>
      <c r="PDS1074" s="5"/>
      <c r="PDT1074" s="5"/>
      <c r="PDU1074" s="5"/>
      <c r="PDV1074" s="5"/>
      <c r="PDW1074" s="5"/>
      <c r="PDX1074" s="5"/>
      <c r="PDY1074" s="5"/>
      <c r="PDZ1074" s="5"/>
      <c r="PEA1074" s="5"/>
      <c r="PEB1074" s="5"/>
      <c r="PEC1074" s="5"/>
      <c r="PED1074" s="5"/>
      <c r="PEE1074" s="5"/>
      <c r="PEF1074" s="5"/>
      <c r="PEG1074" s="5"/>
      <c r="PEH1074" s="5"/>
      <c r="PEI1074" s="5"/>
      <c r="PEJ1074" s="5"/>
      <c r="PEK1074" s="5"/>
      <c r="PEL1074" s="5"/>
      <c r="PEM1074" s="5"/>
      <c r="PEN1074" s="5"/>
      <c r="PEO1074" s="5"/>
      <c r="PEP1074" s="5"/>
      <c r="PEQ1074" s="5"/>
      <c r="PER1074" s="5"/>
      <c r="PES1074" s="5"/>
      <c r="PET1074" s="5"/>
      <c r="PEU1074" s="5"/>
      <c r="PEV1074" s="5"/>
      <c r="PEW1074" s="5"/>
      <c r="PEX1074" s="5"/>
      <c r="PEY1074" s="5"/>
      <c r="PEZ1074" s="5"/>
      <c r="PFA1074" s="5"/>
      <c r="PFB1074" s="5"/>
      <c r="PFC1074" s="5"/>
      <c r="PFD1074" s="5"/>
      <c r="PFE1074" s="5"/>
      <c r="PFF1074" s="5"/>
      <c r="PFG1074" s="5"/>
      <c r="PFH1074" s="5"/>
      <c r="PFI1074" s="5"/>
      <c r="PFJ1074" s="5"/>
      <c r="PFK1074" s="5"/>
      <c r="PFL1074" s="5"/>
      <c r="PFM1074" s="5"/>
      <c r="PFN1074" s="5"/>
      <c r="PFO1074" s="5"/>
      <c r="PFP1074" s="5"/>
      <c r="PFQ1074" s="5"/>
      <c r="PFR1074" s="5"/>
      <c r="PFS1074" s="5"/>
      <c r="PFT1074" s="5"/>
      <c r="PFU1074" s="5"/>
      <c r="PFV1074" s="5"/>
      <c r="PFW1074" s="5"/>
      <c r="PFX1074" s="5"/>
      <c r="PFY1074" s="5"/>
      <c r="PFZ1074" s="5"/>
      <c r="PGA1074" s="5"/>
      <c r="PGB1074" s="5"/>
      <c r="PGC1074" s="5"/>
      <c r="PGD1074" s="5"/>
      <c r="PGE1074" s="5"/>
      <c r="PGF1074" s="5"/>
      <c r="PGG1074" s="5"/>
      <c r="PGH1074" s="5"/>
      <c r="PGI1074" s="5"/>
      <c r="PGJ1074" s="5"/>
      <c r="PGK1074" s="5"/>
      <c r="PGL1074" s="5"/>
      <c r="PGM1074" s="5"/>
      <c r="PGN1074" s="5"/>
      <c r="PGO1074" s="5"/>
      <c r="PGP1074" s="5"/>
      <c r="PGQ1074" s="5"/>
      <c r="PGR1074" s="5"/>
      <c r="PGS1074" s="5"/>
      <c r="PGT1074" s="5"/>
      <c r="PGU1074" s="5"/>
      <c r="PGV1074" s="5"/>
      <c r="PGW1074" s="5"/>
      <c r="PGX1074" s="5"/>
      <c r="PGY1074" s="5"/>
      <c r="PGZ1074" s="5"/>
      <c r="PHA1074" s="5"/>
      <c r="PHB1074" s="5"/>
      <c r="PHC1074" s="5"/>
      <c r="PHD1074" s="5"/>
      <c r="PHE1074" s="5"/>
      <c r="PHF1074" s="5"/>
      <c r="PHG1074" s="5"/>
      <c r="PHH1074" s="5"/>
      <c r="PHI1074" s="5"/>
      <c r="PHJ1074" s="5"/>
      <c r="PHK1074" s="5"/>
      <c r="PHL1074" s="5"/>
      <c r="PHM1074" s="5"/>
      <c r="PHN1074" s="5"/>
      <c r="PHO1074" s="5"/>
      <c r="PHP1074" s="5"/>
      <c r="PHQ1074" s="5"/>
      <c r="PHR1074" s="5"/>
      <c r="PHS1074" s="5"/>
      <c r="PHT1074" s="5"/>
      <c r="PHU1074" s="5"/>
      <c r="PHV1074" s="5"/>
      <c r="PHW1074" s="5"/>
      <c r="PHX1074" s="5"/>
      <c r="PHY1074" s="5"/>
      <c r="PHZ1074" s="5"/>
      <c r="PIA1074" s="5"/>
      <c r="PIB1074" s="5"/>
      <c r="PIC1074" s="5"/>
      <c r="PID1074" s="5"/>
      <c r="PIE1074" s="5"/>
      <c r="PIF1074" s="5"/>
      <c r="PIG1074" s="5"/>
      <c r="PIH1074" s="5"/>
      <c r="PII1074" s="5"/>
      <c r="PIJ1074" s="5"/>
      <c r="PIK1074" s="5"/>
      <c r="PIL1074" s="5"/>
      <c r="PIM1074" s="5"/>
      <c r="PIN1074" s="5"/>
      <c r="PIO1074" s="5"/>
      <c r="PIP1074" s="5"/>
      <c r="PIQ1074" s="5"/>
      <c r="PIR1074" s="5"/>
      <c r="PIS1074" s="5"/>
      <c r="PIT1074" s="5"/>
      <c r="PIU1074" s="5"/>
      <c r="PIV1074" s="5"/>
      <c r="PIW1074" s="5"/>
      <c r="PIX1074" s="5"/>
      <c r="PIY1074" s="5"/>
      <c r="PIZ1074" s="5"/>
      <c r="PJA1074" s="5"/>
      <c r="PJB1074" s="5"/>
      <c r="PJC1074" s="5"/>
      <c r="PJD1074" s="5"/>
      <c r="PJE1074" s="5"/>
      <c r="PJF1074" s="5"/>
      <c r="PJG1074" s="5"/>
      <c r="PJH1074" s="5"/>
      <c r="PJI1074" s="5"/>
      <c r="PJJ1074" s="5"/>
      <c r="PJK1074" s="5"/>
      <c r="PJL1074" s="5"/>
      <c r="PJM1074" s="5"/>
      <c r="PJN1074" s="5"/>
      <c r="PJO1074" s="5"/>
      <c r="PJP1074" s="5"/>
      <c r="PJQ1074" s="5"/>
      <c r="PJR1074" s="5"/>
      <c r="PJS1074" s="5"/>
      <c r="PJT1074" s="5"/>
      <c r="PJU1074" s="5"/>
      <c r="PJV1074" s="5"/>
      <c r="PJW1074" s="5"/>
      <c r="PJX1074" s="5"/>
      <c r="PJY1074" s="5"/>
      <c r="PJZ1074" s="5"/>
      <c r="PKA1074" s="5"/>
      <c r="PKB1074" s="5"/>
      <c r="PKC1074" s="5"/>
      <c r="PKD1074" s="5"/>
      <c r="PKE1074" s="5"/>
      <c r="PKF1074" s="5"/>
      <c r="PKG1074" s="5"/>
      <c r="PKH1074" s="5"/>
      <c r="PKI1074" s="5"/>
      <c r="PKJ1074" s="5"/>
      <c r="PKK1074" s="5"/>
      <c r="PKL1074" s="5"/>
      <c r="PKM1074" s="5"/>
      <c r="PKN1074" s="5"/>
      <c r="PKO1074" s="5"/>
      <c r="PKP1074" s="5"/>
      <c r="PKQ1074" s="5"/>
      <c r="PKR1074" s="5"/>
      <c r="PKS1074" s="5"/>
      <c r="PKT1074" s="5"/>
      <c r="PKU1074" s="5"/>
      <c r="PKV1074" s="5"/>
      <c r="PKW1074" s="5"/>
      <c r="PKX1074" s="5"/>
      <c r="PKY1074" s="5"/>
      <c r="PKZ1074" s="5"/>
      <c r="PLA1074" s="5"/>
      <c r="PLB1074" s="5"/>
      <c r="PLC1074" s="5"/>
      <c r="PLD1074" s="5"/>
      <c r="PLE1074" s="5"/>
      <c r="PLF1074" s="5"/>
      <c r="PLG1074" s="5"/>
      <c r="PLH1074" s="5"/>
      <c r="PLI1074" s="5"/>
      <c r="PLJ1074" s="5"/>
      <c r="PLK1074" s="5"/>
      <c r="PLL1074" s="5"/>
      <c r="PLM1074" s="5"/>
      <c r="PLN1074" s="5"/>
      <c r="PLO1074" s="5"/>
      <c r="PLP1074" s="5"/>
      <c r="PLQ1074" s="5"/>
      <c r="PLR1074" s="5"/>
      <c r="PLS1074" s="5"/>
      <c r="PLT1074" s="5"/>
      <c r="PLU1074" s="5"/>
      <c r="PLV1074" s="5"/>
      <c r="PLW1074" s="5"/>
      <c r="PLX1074" s="5"/>
      <c r="PLY1074" s="5"/>
      <c r="PLZ1074" s="5"/>
      <c r="PMA1074" s="5"/>
      <c r="PMB1074" s="5"/>
      <c r="PMC1074" s="5"/>
      <c r="PMD1074" s="5"/>
      <c r="PME1074" s="5"/>
      <c r="PMF1074" s="5"/>
      <c r="PMG1074" s="5"/>
      <c r="PMH1074" s="5"/>
      <c r="PMI1074" s="5"/>
      <c r="PMJ1074" s="5"/>
      <c r="PMK1074" s="5"/>
      <c r="PML1074" s="5"/>
      <c r="PMM1074" s="5"/>
      <c r="PMN1074" s="5"/>
      <c r="PMO1074" s="5"/>
      <c r="PMP1074" s="5"/>
      <c r="PMQ1074" s="5"/>
      <c r="PMR1074" s="5"/>
      <c r="PMS1074" s="5"/>
      <c r="PMT1074" s="5"/>
      <c r="PMU1074" s="5"/>
      <c r="PMV1074" s="5"/>
      <c r="PMW1074" s="5"/>
      <c r="PMX1074" s="5"/>
      <c r="PMY1074" s="5"/>
      <c r="PMZ1074" s="5"/>
      <c r="PNA1074" s="5"/>
      <c r="PNB1074" s="5"/>
      <c r="PNC1074" s="5"/>
      <c r="PND1074" s="5"/>
      <c r="PNE1074" s="5"/>
      <c r="PNF1074" s="5"/>
      <c r="PNG1074" s="5"/>
      <c r="PNH1074" s="5"/>
      <c r="PNI1074" s="5"/>
      <c r="PNJ1074" s="5"/>
      <c r="PNK1074" s="5"/>
      <c r="PNL1074" s="5"/>
      <c r="PNM1074" s="5"/>
      <c r="PNN1074" s="5"/>
      <c r="PNO1074" s="5"/>
      <c r="PNP1074" s="5"/>
      <c r="PNQ1074" s="5"/>
      <c r="PNR1074" s="5"/>
      <c r="PNS1074" s="5"/>
      <c r="PNT1074" s="5"/>
      <c r="PNU1074" s="5"/>
      <c r="PNV1074" s="5"/>
      <c r="PNW1074" s="5"/>
      <c r="PNX1074" s="5"/>
      <c r="PNY1074" s="5"/>
      <c r="PNZ1074" s="5"/>
      <c r="POA1074" s="5"/>
      <c r="POB1074" s="5"/>
      <c r="POC1074" s="5"/>
      <c r="POD1074" s="5"/>
      <c r="POE1074" s="5"/>
      <c r="POF1074" s="5"/>
      <c r="POG1074" s="5"/>
      <c r="POH1074" s="5"/>
      <c r="POI1074" s="5"/>
      <c r="POJ1074" s="5"/>
      <c r="POK1074" s="5"/>
      <c r="POL1074" s="5"/>
      <c r="POM1074" s="5"/>
      <c r="PON1074" s="5"/>
      <c r="POO1074" s="5"/>
      <c r="POP1074" s="5"/>
      <c r="POQ1074" s="5"/>
      <c r="POR1074" s="5"/>
      <c r="POS1074" s="5"/>
      <c r="POT1074" s="5"/>
      <c r="POU1074" s="5"/>
      <c r="POV1074" s="5"/>
      <c r="POW1074" s="5"/>
      <c r="POX1074" s="5"/>
      <c r="POY1074" s="5"/>
      <c r="POZ1074" s="5"/>
      <c r="PPA1074" s="5"/>
      <c r="PPB1074" s="5"/>
      <c r="PPC1074" s="5"/>
      <c r="PPD1074" s="5"/>
      <c r="PPE1074" s="5"/>
      <c r="PPF1074" s="5"/>
      <c r="PPG1074" s="5"/>
      <c r="PPH1074" s="5"/>
      <c r="PPI1074" s="5"/>
      <c r="PPJ1074" s="5"/>
      <c r="PPK1074" s="5"/>
      <c r="PPL1074" s="5"/>
      <c r="PPM1074" s="5"/>
      <c r="PPN1074" s="5"/>
      <c r="PPO1074" s="5"/>
      <c r="PPP1074" s="5"/>
      <c r="PPQ1074" s="5"/>
      <c r="PPR1074" s="5"/>
      <c r="PPS1074" s="5"/>
      <c r="PPT1074" s="5"/>
      <c r="PPU1074" s="5"/>
      <c r="PPV1074" s="5"/>
      <c r="PPW1074" s="5"/>
      <c r="PPX1074" s="5"/>
      <c r="PPY1074" s="5"/>
      <c r="PPZ1074" s="5"/>
      <c r="PQA1074" s="5"/>
      <c r="PQB1074" s="5"/>
      <c r="PQC1074" s="5"/>
      <c r="PQD1074" s="5"/>
      <c r="PQE1074" s="5"/>
      <c r="PQF1074" s="5"/>
      <c r="PQG1074" s="5"/>
      <c r="PQH1074" s="5"/>
      <c r="PQI1074" s="5"/>
      <c r="PQJ1074" s="5"/>
      <c r="PQK1074" s="5"/>
      <c r="PQL1074" s="5"/>
      <c r="PQM1074" s="5"/>
      <c r="PQN1074" s="5"/>
      <c r="PQO1074" s="5"/>
      <c r="PQP1074" s="5"/>
      <c r="PQQ1074" s="5"/>
      <c r="PQR1074" s="5"/>
      <c r="PQS1074" s="5"/>
      <c r="PQT1074" s="5"/>
      <c r="PQU1074" s="5"/>
      <c r="PQV1074" s="5"/>
      <c r="PQW1074" s="5"/>
      <c r="PQX1074" s="5"/>
      <c r="PQY1074" s="5"/>
      <c r="PQZ1074" s="5"/>
      <c r="PRA1074" s="5"/>
      <c r="PRB1074" s="5"/>
      <c r="PRC1074" s="5"/>
      <c r="PRD1074" s="5"/>
      <c r="PRE1074" s="5"/>
      <c r="PRF1074" s="5"/>
      <c r="PRG1074" s="5"/>
      <c r="PRH1074" s="5"/>
      <c r="PRI1074" s="5"/>
      <c r="PRJ1074" s="5"/>
      <c r="PRK1074" s="5"/>
      <c r="PRL1074" s="5"/>
      <c r="PRM1074" s="5"/>
      <c r="PRN1074" s="5"/>
      <c r="PRO1074" s="5"/>
      <c r="PRP1074" s="5"/>
      <c r="PRQ1074" s="5"/>
      <c r="PRR1074" s="5"/>
      <c r="PRS1074" s="5"/>
      <c r="PRT1074" s="5"/>
      <c r="PRU1074" s="5"/>
      <c r="PRV1074" s="5"/>
      <c r="PRW1074" s="5"/>
      <c r="PRX1074" s="5"/>
      <c r="PRY1074" s="5"/>
      <c r="PRZ1074" s="5"/>
      <c r="PSA1074" s="5"/>
      <c r="PSB1074" s="5"/>
      <c r="PSC1074" s="5"/>
      <c r="PSD1074" s="5"/>
      <c r="PSE1074" s="5"/>
      <c r="PSF1074" s="5"/>
      <c r="PSG1074" s="5"/>
      <c r="PSH1074" s="5"/>
      <c r="PSI1074" s="5"/>
      <c r="PSJ1074" s="5"/>
      <c r="PSK1074" s="5"/>
      <c r="PSL1074" s="5"/>
      <c r="PSM1074" s="5"/>
      <c r="PSN1074" s="5"/>
      <c r="PSO1074" s="5"/>
      <c r="PSP1074" s="5"/>
      <c r="PSQ1074" s="5"/>
      <c r="PSR1074" s="5"/>
      <c r="PSS1074" s="5"/>
      <c r="PST1074" s="5"/>
      <c r="PSU1074" s="5"/>
      <c r="PSV1074" s="5"/>
      <c r="PSW1074" s="5"/>
      <c r="PSX1074" s="5"/>
      <c r="PSY1074" s="5"/>
      <c r="PSZ1074" s="5"/>
      <c r="PTA1074" s="5"/>
      <c r="PTB1074" s="5"/>
      <c r="PTC1074" s="5"/>
      <c r="PTD1074" s="5"/>
      <c r="PTE1074" s="5"/>
      <c r="PTF1074" s="5"/>
      <c r="PTG1074" s="5"/>
      <c r="PTH1074" s="5"/>
      <c r="PTI1074" s="5"/>
      <c r="PTJ1074" s="5"/>
      <c r="PTK1074" s="5"/>
      <c r="PTL1074" s="5"/>
      <c r="PTM1074" s="5"/>
      <c r="PTN1074" s="5"/>
      <c r="PTO1074" s="5"/>
      <c r="PTP1074" s="5"/>
      <c r="PTQ1074" s="5"/>
      <c r="PTR1074" s="5"/>
      <c r="PTS1074" s="5"/>
      <c r="PTT1074" s="5"/>
      <c r="PTU1074" s="5"/>
      <c r="PTV1074" s="5"/>
      <c r="PTW1074" s="5"/>
      <c r="PTX1074" s="5"/>
      <c r="PTY1074" s="5"/>
      <c r="PTZ1074" s="5"/>
      <c r="PUA1074" s="5"/>
      <c r="PUB1074" s="5"/>
      <c r="PUC1074" s="5"/>
      <c r="PUD1074" s="5"/>
      <c r="PUE1074" s="5"/>
      <c r="PUF1074" s="5"/>
      <c r="PUG1074" s="5"/>
      <c r="PUH1074" s="5"/>
      <c r="PUI1074" s="5"/>
      <c r="PUJ1074" s="5"/>
      <c r="PUK1074" s="5"/>
      <c r="PUL1074" s="5"/>
      <c r="PUM1074" s="5"/>
      <c r="PUN1074" s="5"/>
      <c r="PUO1074" s="5"/>
      <c r="PUP1074" s="5"/>
      <c r="PUQ1074" s="5"/>
      <c r="PUR1074" s="5"/>
      <c r="PUS1074" s="5"/>
      <c r="PUT1074" s="5"/>
      <c r="PUU1074" s="5"/>
      <c r="PUV1074" s="5"/>
      <c r="PUW1074" s="5"/>
      <c r="PUX1074" s="5"/>
      <c r="PUY1074" s="5"/>
      <c r="PUZ1074" s="5"/>
      <c r="PVA1074" s="5"/>
      <c r="PVB1074" s="5"/>
      <c r="PVC1074" s="5"/>
      <c r="PVD1074" s="5"/>
      <c r="PVE1074" s="5"/>
      <c r="PVF1074" s="5"/>
      <c r="PVG1074" s="5"/>
      <c r="PVH1074" s="5"/>
      <c r="PVI1074" s="5"/>
      <c r="PVJ1074" s="5"/>
      <c r="PVK1074" s="5"/>
      <c r="PVL1074" s="5"/>
      <c r="PVM1074" s="5"/>
      <c r="PVN1074" s="5"/>
      <c r="PVO1074" s="5"/>
      <c r="PVP1074" s="5"/>
      <c r="PVQ1074" s="5"/>
      <c r="PVR1074" s="5"/>
      <c r="PVS1074" s="5"/>
      <c r="PVT1074" s="5"/>
      <c r="PVU1074" s="5"/>
      <c r="PVV1074" s="5"/>
      <c r="PVW1074" s="5"/>
      <c r="PVX1074" s="5"/>
      <c r="PVY1074" s="5"/>
      <c r="PVZ1074" s="5"/>
      <c r="PWA1074" s="5"/>
      <c r="PWB1074" s="5"/>
      <c r="PWC1074" s="5"/>
      <c r="PWD1074" s="5"/>
      <c r="PWE1074" s="5"/>
      <c r="PWF1074" s="5"/>
      <c r="PWG1074" s="5"/>
      <c r="PWH1074" s="5"/>
      <c r="PWI1074" s="5"/>
      <c r="PWJ1074" s="5"/>
      <c r="PWK1074" s="5"/>
      <c r="PWL1074" s="5"/>
      <c r="PWM1074" s="5"/>
      <c r="PWN1074" s="5"/>
      <c r="PWO1074" s="5"/>
      <c r="PWP1074" s="5"/>
      <c r="PWQ1074" s="5"/>
      <c r="PWR1074" s="5"/>
      <c r="PWS1074" s="5"/>
      <c r="PWT1074" s="5"/>
      <c r="PWU1074" s="5"/>
      <c r="PWV1074" s="5"/>
      <c r="PWW1074" s="5"/>
      <c r="PWX1074" s="5"/>
      <c r="PWY1074" s="5"/>
      <c r="PWZ1074" s="5"/>
      <c r="PXA1074" s="5"/>
      <c r="PXB1074" s="5"/>
      <c r="PXC1074" s="5"/>
      <c r="PXD1074" s="5"/>
      <c r="PXE1074" s="5"/>
      <c r="PXF1074" s="5"/>
      <c r="PXG1074" s="5"/>
      <c r="PXH1074" s="5"/>
      <c r="PXI1074" s="5"/>
      <c r="PXJ1074" s="5"/>
      <c r="PXK1074" s="5"/>
      <c r="PXL1074" s="5"/>
      <c r="PXM1074" s="5"/>
      <c r="PXN1074" s="5"/>
      <c r="PXO1074" s="5"/>
      <c r="PXP1074" s="5"/>
      <c r="PXQ1074" s="5"/>
      <c r="PXR1074" s="5"/>
      <c r="PXS1074" s="5"/>
      <c r="PXT1074" s="5"/>
      <c r="PXU1074" s="5"/>
      <c r="PXV1074" s="5"/>
      <c r="PXW1074" s="5"/>
      <c r="PXX1074" s="5"/>
      <c r="PXY1074" s="5"/>
      <c r="PXZ1074" s="5"/>
      <c r="PYA1074" s="5"/>
      <c r="PYB1074" s="5"/>
      <c r="PYC1074" s="5"/>
      <c r="PYD1074" s="5"/>
      <c r="PYE1074" s="5"/>
      <c r="PYF1074" s="5"/>
      <c r="PYG1074" s="5"/>
      <c r="PYH1074" s="5"/>
      <c r="PYI1074" s="5"/>
      <c r="PYJ1074" s="5"/>
      <c r="PYK1074" s="5"/>
      <c r="PYL1074" s="5"/>
      <c r="PYM1074" s="5"/>
      <c r="PYN1074" s="5"/>
      <c r="PYO1074" s="5"/>
      <c r="PYP1074" s="5"/>
      <c r="PYQ1074" s="5"/>
      <c r="PYR1074" s="5"/>
      <c r="PYS1074" s="5"/>
      <c r="PYT1074" s="5"/>
      <c r="PYU1074" s="5"/>
      <c r="PYV1074" s="5"/>
      <c r="PYW1074" s="5"/>
      <c r="PYX1074" s="5"/>
      <c r="PYY1074" s="5"/>
      <c r="PYZ1074" s="5"/>
      <c r="PZA1074" s="5"/>
      <c r="PZB1074" s="5"/>
      <c r="PZC1074" s="5"/>
      <c r="PZD1074" s="5"/>
      <c r="PZE1074" s="5"/>
      <c r="PZF1074" s="5"/>
      <c r="PZG1074" s="5"/>
      <c r="PZH1074" s="5"/>
      <c r="PZI1074" s="5"/>
      <c r="PZJ1074" s="5"/>
      <c r="PZK1074" s="5"/>
      <c r="PZL1074" s="5"/>
      <c r="PZM1074" s="5"/>
      <c r="PZN1074" s="5"/>
      <c r="PZO1074" s="5"/>
      <c r="PZP1074" s="5"/>
      <c r="PZQ1074" s="5"/>
      <c r="PZR1074" s="5"/>
      <c r="PZS1074" s="5"/>
      <c r="PZT1074" s="5"/>
      <c r="PZU1074" s="5"/>
      <c r="PZV1074" s="5"/>
      <c r="PZW1074" s="5"/>
      <c r="PZX1074" s="5"/>
      <c r="PZY1074" s="5"/>
      <c r="PZZ1074" s="5"/>
      <c r="QAA1074" s="5"/>
      <c r="QAB1074" s="5"/>
      <c r="QAC1074" s="5"/>
      <c r="QAD1074" s="5"/>
      <c r="QAE1074" s="5"/>
      <c r="QAF1074" s="5"/>
      <c r="QAG1074" s="5"/>
      <c r="QAH1074" s="5"/>
      <c r="QAI1074" s="5"/>
      <c r="QAJ1074" s="5"/>
      <c r="QAK1074" s="5"/>
      <c r="QAL1074" s="5"/>
      <c r="QAM1074" s="5"/>
      <c r="QAN1074" s="5"/>
      <c r="QAO1074" s="5"/>
      <c r="QAP1074" s="5"/>
      <c r="QAQ1074" s="5"/>
      <c r="QAR1074" s="5"/>
      <c r="QAS1074" s="5"/>
      <c r="QAT1074" s="5"/>
      <c r="QAU1074" s="5"/>
      <c r="QAV1074" s="5"/>
      <c r="QAW1074" s="5"/>
      <c r="QAX1074" s="5"/>
      <c r="QAY1074" s="5"/>
      <c r="QAZ1074" s="5"/>
      <c r="QBA1074" s="5"/>
      <c r="QBB1074" s="5"/>
      <c r="QBC1074" s="5"/>
      <c r="QBD1074" s="5"/>
      <c r="QBE1074" s="5"/>
      <c r="QBF1074" s="5"/>
      <c r="QBG1074" s="5"/>
      <c r="QBH1074" s="5"/>
      <c r="QBI1074" s="5"/>
      <c r="QBJ1074" s="5"/>
      <c r="QBK1074" s="5"/>
      <c r="QBL1074" s="5"/>
      <c r="QBM1074" s="5"/>
      <c r="QBN1074" s="5"/>
      <c r="QBO1074" s="5"/>
      <c r="QBP1074" s="5"/>
      <c r="QBQ1074" s="5"/>
      <c r="QBR1074" s="5"/>
      <c r="QBS1074" s="5"/>
      <c r="QBT1074" s="5"/>
      <c r="QBU1074" s="5"/>
      <c r="QBV1074" s="5"/>
      <c r="QBW1074" s="5"/>
      <c r="QBX1074" s="5"/>
      <c r="QBY1074" s="5"/>
      <c r="QBZ1074" s="5"/>
      <c r="QCA1074" s="5"/>
      <c r="QCB1074" s="5"/>
      <c r="QCC1074" s="5"/>
      <c r="QCD1074" s="5"/>
      <c r="QCE1074" s="5"/>
      <c r="QCF1074" s="5"/>
      <c r="QCG1074" s="5"/>
      <c r="QCH1074" s="5"/>
      <c r="QCI1074" s="5"/>
      <c r="QCJ1074" s="5"/>
      <c r="QCK1074" s="5"/>
      <c r="QCL1074" s="5"/>
      <c r="QCM1074" s="5"/>
      <c r="QCN1074" s="5"/>
      <c r="QCO1074" s="5"/>
      <c r="QCP1074" s="5"/>
      <c r="QCQ1074" s="5"/>
      <c r="QCR1074" s="5"/>
      <c r="QCS1074" s="5"/>
      <c r="QCT1074" s="5"/>
      <c r="QCU1074" s="5"/>
      <c r="QCV1074" s="5"/>
      <c r="QCW1074" s="5"/>
      <c r="QCX1074" s="5"/>
      <c r="QCY1074" s="5"/>
      <c r="QCZ1074" s="5"/>
      <c r="QDA1074" s="5"/>
      <c r="QDB1074" s="5"/>
      <c r="QDC1074" s="5"/>
      <c r="QDD1074" s="5"/>
      <c r="QDE1074" s="5"/>
      <c r="QDF1074" s="5"/>
      <c r="QDG1074" s="5"/>
      <c r="QDH1074" s="5"/>
      <c r="QDI1074" s="5"/>
      <c r="QDJ1074" s="5"/>
      <c r="QDK1074" s="5"/>
      <c r="QDL1074" s="5"/>
      <c r="QDM1074" s="5"/>
      <c r="QDN1074" s="5"/>
      <c r="QDO1074" s="5"/>
      <c r="QDP1074" s="5"/>
      <c r="QDQ1074" s="5"/>
      <c r="QDR1074" s="5"/>
      <c r="QDS1074" s="5"/>
      <c r="QDT1074" s="5"/>
      <c r="QDU1074" s="5"/>
      <c r="QDV1074" s="5"/>
      <c r="QDW1074" s="5"/>
      <c r="QDX1074" s="5"/>
      <c r="QDY1074" s="5"/>
      <c r="QDZ1074" s="5"/>
      <c r="QEA1074" s="5"/>
      <c r="QEB1074" s="5"/>
      <c r="QEC1074" s="5"/>
      <c r="QED1074" s="5"/>
      <c r="QEE1074" s="5"/>
      <c r="QEF1074" s="5"/>
      <c r="QEG1074" s="5"/>
      <c r="QEH1074" s="5"/>
      <c r="QEI1074" s="5"/>
      <c r="QEJ1074" s="5"/>
      <c r="QEK1074" s="5"/>
      <c r="QEL1074" s="5"/>
      <c r="QEM1074" s="5"/>
      <c r="QEN1074" s="5"/>
      <c r="QEO1074" s="5"/>
      <c r="QEP1074" s="5"/>
      <c r="QEQ1074" s="5"/>
      <c r="QER1074" s="5"/>
      <c r="QES1074" s="5"/>
      <c r="QET1074" s="5"/>
      <c r="QEU1074" s="5"/>
      <c r="QEV1074" s="5"/>
      <c r="QEW1074" s="5"/>
      <c r="QEX1074" s="5"/>
      <c r="QEY1074" s="5"/>
      <c r="QEZ1074" s="5"/>
      <c r="QFA1074" s="5"/>
      <c r="QFB1074" s="5"/>
      <c r="QFC1074" s="5"/>
      <c r="QFD1074" s="5"/>
      <c r="QFE1074" s="5"/>
      <c r="QFF1074" s="5"/>
      <c r="QFG1074" s="5"/>
      <c r="QFH1074" s="5"/>
      <c r="QFI1074" s="5"/>
      <c r="QFJ1074" s="5"/>
      <c r="QFK1074" s="5"/>
      <c r="QFL1074" s="5"/>
      <c r="QFM1074" s="5"/>
      <c r="QFN1074" s="5"/>
      <c r="QFO1074" s="5"/>
      <c r="QFP1074" s="5"/>
      <c r="QFQ1074" s="5"/>
      <c r="QFR1074" s="5"/>
      <c r="QFS1074" s="5"/>
      <c r="QFT1074" s="5"/>
      <c r="QFU1074" s="5"/>
      <c r="QFV1074" s="5"/>
      <c r="QFW1074" s="5"/>
      <c r="QFX1074" s="5"/>
      <c r="QFY1074" s="5"/>
      <c r="QFZ1074" s="5"/>
      <c r="QGA1074" s="5"/>
      <c r="QGB1074" s="5"/>
      <c r="QGC1074" s="5"/>
      <c r="QGD1074" s="5"/>
      <c r="QGE1074" s="5"/>
      <c r="QGF1074" s="5"/>
      <c r="QGG1074" s="5"/>
      <c r="QGH1074" s="5"/>
      <c r="QGI1074" s="5"/>
      <c r="QGJ1074" s="5"/>
      <c r="QGK1074" s="5"/>
      <c r="QGL1074" s="5"/>
      <c r="QGM1074" s="5"/>
      <c r="QGN1074" s="5"/>
      <c r="QGO1074" s="5"/>
      <c r="QGP1074" s="5"/>
      <c r="QGQ1074" s="5"/>
      <c r="QGR1074" s="5"/>
      <c r="QGS1074" s="5"/>
      <c r="QGT1074" s="5"/>
      <c r="QGU1074" s="5"/>
      <c r="QGV1074" s="5"/>
      <c r="QGW1074" s="5"/>
      <c r="QGX1074" s="5"/>
      <c r="QGY1074" s="5"/>
      <c r="QGZ1074" s="5"/>
      <c r="QHA1074" s="5"/>
      <c r="QHB1074" s="5"/>
      <c r="QHC1074" s="5"/>
      <c r="QHD1074" s="5"/>
      <c r="QHE1074" s="5"/>
      <c r="QHF1074" s="5"/>
      <c r="QHG1074" s="5"/>
      <c r="QHH1074" s="5"/>
      <c r="QHI1074" s="5"/>
      <c r="QHJ1074" s="5"/>
      <c r="QHK1074" s="5"/>
      <c r="QHL1074" s="5"/>
      <c r="QHM1074" s="5"/>
      <c r="QHN1074" s="5"/>
      <c r="QHO1074" s="5"/>
      <c r="QHP1074" s="5"/>
      <c r="QHQ1074" s="5"/>
      <c r="QHR1074" s="5"/>
      <c r="QHS1074" s="5"/>
      <c r="QHT1074" s="5"/>
      <c r="QHU1074" s="5"/>
      <c r="QHV1074" s="5"/>
      <c r="QHW1074" s="5"/>
      <c r="QHX1074" s="5"/>
      <c r="QHY1074" s="5"/>
      <c r="QHZ1074" s="5"/>
      <c r="QIA1074" s="5"/>
      <c r="QIB1074" s="5"/>
      <c r="QIC1074" s="5"/>
      <c r="QID1074" s="5"/>
      <c r="QIE1074" s="5"/>
      <c r="QIF1074" s="5"/>
      <c r="QIG1074" s="5"/>
      <c r="QIH1074" s="5"/>
      <c r="QII1074" s="5"/>
      <c r="QIJ1074" s="5"/>
      <c r="QIK1074" s="5"/>
      <c r="QIL1074" s="5"/>
      <c r="QIM1074" s="5"/>
      <c r="QIN1074" s="5"/>
      <c r="QIO1074" s="5"/>
      <c r="QIP1074" s="5"/>
      <c r="QIQ1074" s="5"/>
      <c r="QIR1074" s="5"/>
      <c r="QIS1074" s="5"/>
      <c r="QIT1074" s="5"/>
      <c r="QIU1074" s="5"/>
      <c r="QIV1074" s="5"/>
      <c r="QIW1074" s="5"/>
      <c r="QIX1074" s="5"/>
      <c r="QIY1074" s="5"/>
      <c r="QIZ1074" s="5"/>
      <c r="QJA1074" s="5"/>
      <c r="QJB1074" s="5"/>
      <c r="QJC1074" s="5"/>
      <c r="QJD1074" s="5"/>
      <c r="QJE1074" s="5"/>
      <c r="QJF1074" s="5"/>
      <c r="QJG1074" s="5"/>
      <c r="QJH1074" s="5"/>
      <c r="QJI1074" s="5"/>
      <c r="QJJ1074" s="5"/>
      <c r="QJK1074" s="5"/>
      <c r="QJL1074" s="5"/>
      <c r="QJM1074" s="5"/>
      <c r="QJN1074" s="5"/>
      <c r="QJO1074" s="5"/>
      <c r="QJP1074" s="5"/>
      <c r="QJQ1074" s="5"/>
      <c r="QJR1074" s="5"/>
      <c r="QJS1074" s="5"/>
      <c r="QJT1074" s="5"/>
      <c r="QJU1074" s="5"/>
      <c r="QJV1074" s="5"/>
      <c r="QJW1074" s="5"/>
      <c r="QJX1074" s="5"/>
      <c r="QJY1074" s="5"/>
      <c r="QJZ1074" s="5"/>
      <c r="QKA1074" s="5"/>
      <c r="QKB1074" s="5"/>
      <c r="QKC1074" s="5"/>
      <c r="QKD1074" s="5"/>
      <c r="QKE1074" s="5"/>
      <c r="QKF1074" s="5"/>
      <c r="QKG1074" s="5"/>
      <c r="QKH1074" s="5"/>
      <c r="QKI1074" s="5"/>
      <c r="QKJ1074" s="5"/>
      <c r="QKK1074" s="5"/>
      <c r="QKL1074" s="5"/>
      <c r="QKM1074" s="5"/>
      <c r="QKN1074" s="5"/>
      <c r="QKO1074" s="5"/>
      <c r="QKP1074" s="5"/>
      <c r="QKQ1074" s="5"/>
      <c r="QKR1074" s="5"/>
      <c r="QKS1074" s="5"/>
      <c r="QKT1074" s="5"/>
      <c r="QKU1074" s="5"/>
      <c r="QKV1074" s="5"/>
      <c r="QKW1074" s="5"/>
      <c r="QKX1074" s="5"/>
      <c r="QKY1074" s="5"/>
      <c r="QKZ1074" s="5"/>
      <c r="QLA1074" s="5"/>
      <c r="QLB1074" s="5"/>
      <c r="QLC1074" s="5"/>
      <c r="QLD1074" s="5"/>
      <c r="QLE1074" s="5"/>
      <c r="QLF1074" s="5"/>
      <c r="QLG1074" s="5"/>
      <c r="QLH1074" s="5"/>
      <c r="QLI1074" s="5"/>
      <c r="QLJ1074" s="5"/>
      <c r="QLK1074" s="5"/>
      <c r="QLL1074" s="5"/>
      <c r="QLM1074" s="5"/>
      <c r="QLN1074" s="5"/>
      <c r="QLO1074" s="5"/>
      <c r="QLP1074" s="5"/>
      <c r="QLQ1074" s="5"/>
      <c r="QLR1074" s="5"/>
      <c r="QLS1074" s="5"/>
      <c r="QLT1074" s="5"/>
      <c r="QLU1074" s="5"/>
      <c r="QLV1074" s="5"/>
      <c r="QLW1074" s="5"/>
      <c r="QLX1074" s="5"/>
      <c r="QLY1074" s="5"/>
      <c r="QLZ1074" s="5"/>
      <c r="QMA1074" s="5"/>
      <c r="QMB1074" s="5"/>
      <c r="QMC1074" s="5"/>
      <c r="QMD1074" s="5"/>
      <c r="QME1074" s="5"/>
      <c r="QMF1074" s="5"/>
      <c r="QMG1074" s="5"/>
      <c r="QMH1074" s="5"/>
      <c r="QMI1074" s="5"/>
      <c r="QMJ1074" s="5"/>
      <c r="QMK1074" s="5"/>
      <c r="QML1074" s="5"/>
      <c r="QMM1074" s="5"/>
      <c r="QMN1074" s="5"/>
      <c r="QMO1074" s="5"/>
      <c r="QMP1074" s="5"/>
      <c r="QMQ1074" s="5"/>
      <c r="QMR1074" s="5"/>
      <c r="QMS1074" s="5"/>
      <c r="QMT1074" s="5"/>
      <c r="QMU1074" s="5"/>
      <c r="QMV1074" s="5"/>
      <c r="QMW1074" s="5"/>
      <c r="QMX1074" s="5"/>
      <c r="QMY1074" s="5"/>
      <c r="QMZ1074" s="5"/>
      <c r="QNA1074" s="5"/>
      <c r="QNB1074" s="5"/>
      <c r="QNC1074" s="5"/>
      <c r="QND1074" s="5"/>
      <c r="QNE1074" s="5"/>
      <c r="QNF1074" s="5"/>
      <c r="QNG1074" s="5"/>
      <c r="QNH1074" s="5"/>
      <c r="QNI1074" s="5"/>
      <c r="QNJ1074" s="5"/>
      <c r="QNK1074" s="5"/>
      <c r="QNL1074" s="5"/>
      <c r="QNM1074" s="5"/>
      <c r="QNN1074" s="5"/>
      <c r="QNO1074" s="5"/>
      <c r="QNP1074" s="5"/>
      <c r="QNQ1074" s="5"/>
      <c r="QNR1074" s="5"/>
      <c r="QNS1074" s="5"/>
      <c r="QNT1074" s="5"/>
      <c r="QNU1074" s="5"/>
      <c r="QNV1074" s="5"/>
      <c r="QNW1074" s="5"/>
      <c r="QNX1074" s="5"/>
      <c r="QNY1074" s="5"/>
      <c r="QNZ1074" s="5"/>
      <c r="QOA1074" s="5"/>
      <c r="QOB1074" s="5"/>
      <c r="QOC1074" s="5"/>
      <c r="QOD1074" s="5"/>
      <c r="QOE1074" s="5"/>
      <c r="QOF1074" s="5"/>
      <c r="QOG1074" s="5"/>
      <c r="QOH1074" s="5"/>
      <c r="QOI1074" s="5"/>
      <c r="QOJ1074" s="5"/>
      <c r="QOK1074" s="5"/>
      <c r="QOL1074" s="5"/>
      <c r="QOM1074" s="5"/>
      <c r="QON1074" s="5"/>
      <c r="QOO1074" s="5"/>
      <c r="QOP1074" s="5"/>
      <c r="QOQ1074" s="5"/>
      <c r="QOR1074" s="5"/>
      <c r="QOS1074" s="5"/>
      <c r="QOT1074" s="5"/>
      <c r="QOU1074" s="5"/>
      <c r="QOV1074" s="5"/>
      <c r="QOW1074" s="5"/>
      <c r="QOX1074" s="5"/>
      <c r="QOY1074" s="5"/>
      <c r="QOZ1074" s="5"/>
      <c r="QPA1074" s="5"/>
      <c r="QPB1074" s="5"/>
      <c r="QPC1074" s="5"/>
      <c r="QPD1074" s="5"/>
      <c r="QPE1074" s="5"/>
      <c r="QPF1074" s="5"/>
      <c r="QPG1074" s="5"/>
      <c r="QPH1074" s="5"/>
      <c r="QPI1074" s="5"/>
      <c r="QPJ1074" s="5"/>
      <c r="QPK1074" s="5"/>
      <c r="QPL1074" s="5"/>
      <c r="QPM1074" s="5"/>
      <c r="QPN1074" s="5"/>
      <c r="QPO1074" s="5"/>
      <c r="QPP1074" s="5"/>
      <c r="QPQ1074" s="5"/>
      <c r="QPR1074" s="5"/>
      <c r="QPS1074" s="5"/>
      <c r="QPT1074" s="5"/>
      <c r="QPU1074" s="5"/>
      <c r="QPV1074" s="5"/>
      <c r="QPW1074" s="5"/>
      <c r="QPX1074" s="5"/>
      <c r="QPY1074" s="5"/>
      <c r="QPZ1074" s="5"/>
      <c r="QQA1074" s="5"/>
      <c r="QQB1074" s="5"/>
      <c r="QQC1074" s="5"/>
      <c r="QQD1074" s="5"/>
      <c r="QQE1074" s="5"/>
      <c r="QQF1074" s="5"/>
      <c r="QQG1074" s="5"/>
      <c r="QQH1074" s="5"/>
      <c r="QQI1074" s="5"/>
      <c r="QQJ1074" s="5"/>
      <c r="QQK1074" s="5"/>
      <c r="QQL1074" s="5"/>
      <c r="QQM1074" s="5"/>
      <c r="QQN1074" s="5"/>
      <c r="QQO1074" s="5"/>
      <c r="QQP1074" s="5"/>
      <c r="QQQ1074" s="5"/>
      <c r="QQR1074" s="5"/>
      <c r="QQS1074" s="5"/>
      <c r="QQT1074" s="5"/>
      <c r="QQU1074" s="5"/>
      <c r="QQV1074" s="5"/>
      <c r="QQW1074" s="5"/>
      <c r="QQX1074" s="5"/>
      <c r="QQY1074" s="5"/>
      <c r="QQZ1074" s="5"/>
      <c r="QRA1074" s="5"/>
      <c r="QRB1074" s="5"/>
      <c r="QRC1074" s="5"/>
      <c r="QRD1074" s="5"/>
      <c r="QRE1074" s="5"/>
      <c r="QRF1074" s="5"/>
      <c r="QRG1074" s="5"/>
      <c r="QRH1074" s="5"/>
      <c r="QRI1074" s="5"/>
      <c r="QRJ1074" s="5"/>
      <c r="QRK1074" s="5"/>
      <c r="QRL1074" s="5"/>
      <c r="QRM1074" s="5"/>
      <c r="QRN1074" s="5"/>
      <c r="QRO1074" s="5"/>
      <c r="QRP1074" s="5"/>
      <c r="QRQ1074" s="5"/>
      <c r="QRR1074" s="5"/>
      <c r="QRS1074" s="5"/>
      <c r="QRT1074" s="5"/>
      <c r="QRU1074" s="5"/>
      <c r="QRV1074" s="5"/>
      <c r="QRW1074" s="5"/>
      <c r="QRX1074" s="5"/>
      <c r="QRY1074" s="5"/>
      <c r="QRZ1074" s="5"/>
      <c r="QSA1074" s="5"/>
      <c r="QSB1074" s="5"/>
      <c r="QSC1074" s="5"/>
      <c r="QSD1074" s="5"/>
      <c r="QSE1074" s="5"/>
      <c r="QSF1074" s="5"/>
      <c r="QSG1074" s="5"/>
      <c r="QSH1074" s="5"/>
      <c r="QSI1074" s="5"/>
      <c r="QSJ1074" s="5"/>
      <c r="QSK1074" s="5"/>
      <c r="QSL1074" s="5"/>
      <c r="QSM1074" s="5"/>
      <c r="QSN1074" s="5"/>
      <c r="QSO1074" s="5"/>
      <c r="QSP1074" s="5"/>
      <c r="QSQ1074" s="5"/>
      <c r="QSR1074" s="5"/>
      <c r="QSS1074" s="5"/>
      <c r="QST1074" s="5"/>
      <c r="QSU1074" s="5"/>
      <c r="QSV1074" s="5"/>
      <c r="QSW1074" s="5"/>
      <c r="QSX1074" s="5"/>
      <c r="QSY1074" s="5"/>
      <c r="QSZ1074" s="5"/>
      <c r="QTA1074" s="5"/>
      <c r="QTB1074" s="5"/>
      <c r="QTC1074" s="5"/>
      <c r="QTD1074" s="5"/>
      <c r="QTE1074" s="5"/>
      <c r="QTF1074" s="5"/>
      <c r="QTG1074" s="5"/>
      <c r="QTH1074" s="5"/>
      <c r="QTI1074" s="5"/>
      <c r="QTJ1074" s="5"/>
      <c r="QTK1074" s="5"/>
      <c r="QTL1074" s="5"/>
      <c r="QTM1074" s="5"/>
      <c r="QTN1074" s="5"/>
      <c r="QTO1074" s="5"/>
      <c r="QTP1074" s="5"/>
      <c r="QTQ1074" s="5"/>
      <c r="QTR1074" s="5"/>
      <c r="QTS1074" s="5"/>
      <c r="QTT1074" s="5"/>
      <c r="QTU1074" s="5"/>
      <c r="QTV1074" s="5"/>
      <c r="QTW1074" s="5"/>
      <c r="QTX1074" s="5"/>
      <c r="QTY1074" s="5"/>
      <c r="QTZ1074" s="5"/>
      <c r="QUA1074" s="5"/>
      <c r="QUB1074" s="5"/>
      <c r="QUC1074" s="5"/>
      <c r="QUD1074" s="5"/>
      <c r="QUE1074" s="5"/>
      <c r="QUF1074" s="5"/>
      <c r="QUG1074" s="5"/>
      <c r="QUH1074" s="5"/>
      <c r="QUI1074" s="5"/>
      <c r="QUJ1074" s="5"/>
      <c r="QUK1074" s="5"/>
      <c r="QUL1074" s="5"/>
      <c r="QUM1074" s="5"/>
      <c r="QUN1074" s="5"/>
      <c r="QUO1074" s="5"/>
      <c r="QUP1074" s="5"/>
      <c r="QUQ1074" s="5"/>
      <c r="QUR1074" s="5"/>
      <c r="QUS1074" s="5"/>
      <c r="QUT1074" s="5"/>
      <c r="QUU1074" s="5"/>
      <c r="QUV1074" s="5"/>
      <c r="QUW1074" s="5"/>
      <c r="QUX1074" s="5"/>
      <c r="QUY1074" s="5"/>
      <c r="QUZ1074" s="5"/>
      <c r="QVA1074" s="5"/>
      <c r="QVB1074" s="5"/>
      <c r="QVC1074" s="5"/>
      <c r="QVD1074" s="5"/>
      <c r="QVE1074" s="5"/>
      <c r="QVF1074" s="5"/>
      <c r="QVG1074" s="5"/>
      <c r="QVH1074" s="5"/>
      <c r="QVI1074" s="5"/>
      <c r="QVJ1074" s="5"/>
      <c r="QVK1074" s="5"/>
      <c r="QVL1074" s="5"/>
      <c r="QVM1074" s="5"/>
      <c r="QVN1074" s="5"/>
      <c r="QVO1074" s="5"/>
      <c r="QVP1074" s="5"/>
      <c r="QVQ1074" s="5"/>
      <c r="QVR1074" s="5"/>
      <c r="QVS1074" s="5"/>
      <c r="QVT1074" s="5"/>
      <c r="QVU1074" s="5"/>
      <c r="QVV1074" s="5"/>
      <c r="QVW1074" s="5"/>
      <c r="QVX1074" s="5"/>
      <c r="QVY1074" s="5"/>
      <c r="QVZ1074" s="5"/>
      <c r="QWA1074" s="5"/>
      <c r="QWB1074" s="5"/>
      <c r="QWC1074" s="5"/>
      <c r="QWD1074" s="5"/>
      <c r="QWE1074" s="5"/>
      <c r="QWF1074" s="5"/>
      <c r="QWG1074" s="5"/>
      <c r="QWH1074" s="5"/>
      <c r="QWI1074" s="5"/>
      <c r="QWJ1074" s="5"/>
      <c r="QWK1074" s="5"/>
      <c r="QWL1074" s="5"/>
      <c r="QWM1074" s="5"/>
      <c r="QWN1074" s="5"/>
      <c r="QWO1074" s="5"/>
      <c r="QWP1074" s="5"/>
      <c r="QWQ1074" s="5"/>
      <c r="QWR1074" s="5"/>
      <c r="QWS1074" s="5"/>
      <c r="QWT1074" s="5"/>
      <c r="QWU1074" s="5"/>
      <c r="QWV1074" s="5"/>
      <c r="QWW1074" s="5"/>
      <c r="QWX1074" s="5"/>
      <c r="QWY1074" s="5"/>
      <c r="QWZ1074" s="5"/>
      <c r="QXA1074" s="5"/>
      <c r="QXB1074" s="5"/>
      <c r="QXC1074" s="5"/>
      <c r="QXD1074" s="5"/>
      <c r="QXE1074" s="5"/>
      <c r="QXF1074" s="5"/>
      <c r="QXG1074" s="5"/>
      <c r="QXH1074" s="5"/>
      <c r="QXI1074" s="5"/>
      <c r="QXJ1074" s="5"/>
      <c r="QXK1074" s="5"/>
      <c r="QXL1074" s="5"/>
      <c r="QXM1074" s="5"/>
      <c r="QXN1074" s="5"/>
      <c r="QXO1074" s="5"/>
      <c r="QXP1074" s="5"/>
      <c r="QXQ1074" s="5"/>
      <c r="QXR1074" s="5"/>
      <c r="QXS1074" s="5"/>
      <c r="QXT1074" s="5"/>
      <c r="QXU1074" s="5"/>
      <c r="QXV1074" s="5"/>
      <c r="QXW1074" s="5"/>
      <c r="QXX1074" s="5"/>
      <c r="QXY1074" s="5"/>
      <c r="QXZ1074" s="5"/>
      <c r="QYA1074" s="5"/>
      <c r="QYB1074" s="5"/>
      <c r="QYC1074" s="5"/>
      <c r="QYD1074" s="5"/>
      <c r="QYE1074" s="5"/>
      <c r="QYF1074" s="5"/>
      <c r="QYG1074" s="5"/>
      <c r="QYH1074" s="5"/>
      <c r="QYI1074" s="5"/>
      <c r="QYJ1074" s="5"/>
      <c r="QYK1074" s="5"/>
      <c r="QYL1074" s="5"/>
      <c r="QYM1074" s="5"/>
      <c r="QYN1074" s="5"/>
      <c r="QYO1074" s="5"/>
      <c r="QYP1074" s="5"/>
      <c r="QYQ1074" s="5"/>
      <c r="QYR1074" s="5"/>
      <c r="QYS1074" s="5"/>
      <c r="QYT1074" s="5"/>
      <c r="QYU1074" s="5"/>
      <c r="QYV1074" s="5"/>
      <c r="QYW1074" s="5"/>
      <c r="QYX1074" s="5"/>
      <c r="QYY1074" s="5"/>
      <c r="QYZ1074" s="5"/>
      <c r="QZA1074" s="5"/>
      <c r="QZB1074" s="5"/>
      <c r="QZC1074" s="5"/>
      <c r="QZD1074" s="5"/>
      <c r="QZE1074" s="5"/>
      <c r="QZF1074" s="5"/>
      <c r="QZG1074" s="5"/>
      <c r="QZH1074" s="5"/>
      <c r="QZI1074" s="5"/>
      <c r="QZJ1074" s="5"/>
      <c r="QZK1074" s="5"/>
      <c r="QZL1074" s="5"/>
      <c r="QZM1074" s="5"/>
      <c r="QZN1074" s="5"/>
      <c r="QZO1074" s="5"/>
      <c r="QZP1074" s="5"/>
      <c r="QZQ1074" s="5"/>
      <c r="QZR1074" s="5"/>
      <c r="QZS1074" s="5"/>
      <c r="QZT1074" s="5"/>
      <c r="QZU1074" s="5"/>
      <c r="QZV1074" s="5"/>
      <c r="QZW1074" s="5"/>
      <c r="QZX1074" s="5"/>
      <c r="QZY1074" s="5"/>
      <c r="QZZ1074" s="5"/>
      <c r="RAA1074" s="5"/>
      <c r="RAB1074" s="5"/>
      <c r="RAC1074" s="5"/>
      <c r="RAD1074" s="5"/>
      <c r="RAE1074" s="5"/>
      <c r="RAF1074" s="5"/>
      <c r="RAG1074" s="5"/>
      <c r="RAH1074" s="5"/>
      <c r="RAI1074" s="5"/>
      <c r="RAJ1074" s="5"/>
      <c r="RAK1074" s="5"/>
      <c r="RAL1074" s="5"/>
      <c r="RAM1074" s="5"/>
      <c r="RAN1074" s="5"/>
      <c r="RAO1074" s="5"/>
      <c r="RAP1074" s="5"/>
      <c r="RAQ1074" s="5"/>
      <c r="RAR1074" s="5"/>
      <c r="RAS1074" s="5"/>
      <c r="RAT1074" s="5"/>
      <c r="RAU1074" s="5"/>
      <c r="RAV1074" s="5"/>
      <c r="RAW1074" s="5"/>
      <c r="RAX1074" s="5"/>
      <c r="RAY1074" s="5"/>
      <c r="RAZ1074" s="5"/>
      <c r="RBA1074" s="5"/>
      <c r="RBB1074" s="5"/>
      <c r="RBC1074" s="5"/>
      <c r="RBD1074" s="5"/>
      <c r="RBE1074" s="5"/>
      <c r="RBF1074" s="5"/>
      <c r="RBG1074" s="5"/>
      <c r="RBH1074" s="5"/>
      <c r="RBI1074" s="5"/>
      <c r="RBJ1074" s="5"/>
      <c r="RBK1074" s="5"/>
      <c r="RBL1074" s="5"/>
      <c r="RBM1074" s="5"/>
      <c r="RBN1074" s="5"/>
      <c r="RBO1074" s="5"/>
      <c r="RBP1074" s="5"/>
      <c r="RBQ1074" s="5"/>
      <c r="RBR1074" s="5"/>
      <c r="RBS1074" s="5"/>
      <c r="RBT1074" s="5"/>
      <c r="RBU1074" s="5"/>
      <c r="RBV1074" s="5"/>
      <c r="RBW1074" s="5"/>
      <c r="RBX1074" s="5"/>
      <c r="RBY1074" s="5"/>
      <c r="RBZ1074" s="5"/>
      <c r="RCA1074" s="5"/>
      <c r="RCB1074" s="5"/>
      <c r="RCC1074" s="5"/>
      <c r="RCD1074" s="5"/>
      <c r="RCE1074" s="5"/>
      <c r="RCF1074" s="5"/>
      <c r="RCG1074" s="5"/>
      <c r="RCH1074" s="5"/>
      <c r="RCI1074" s="5"/>
      <c r="RCJ1074" s="5"/>
      <c r="RCK1074" s="5"/>
      <c r="RCL1074" s="5"/>
      <c r="RCM1074" s="5"/>
      <c r="RCN1074" s="5"/>
      <c r="RCO1074" s="5"/>
      <c r="RCP1074" s="5"/>
      <c r="RCQ1074" s="5"/>
      <c r="RCR1074" s="5"/>
      <c r="RCS1074" s="5"/>
      <c r="RCT1074" s="5"/>
      <c r="RCU1074" s="5"/>
      <c r="RCV1074" s="5"/>
      <c r="RCW1074" s="5"/>
      <c r="RCX1074" s="5"/>
      <c r="RCY1074" s="5"/>
      <c r="RCZ1074" s="5"/>
      <c r="RDA1074" s="5"/>
      <c r="RDB1074" s="5"/>
      <c r="RDC1074" s="5"/>
      <c r="RDD1074" s="5"/>
      <c r="RDE1074" s="5"/>
      <c r="RDF1074" s="5"/>
      <c r="RDG1074" s="5"/>
      <c r="RDH1074" s="5"/>
      <c r="RDI1074" s="5"/>
      <c r="RDJ1074" s="5"/>
      <c r="RDK1074" s="5"/>
      <c r="RDL1074" s="5"/>
      <c r="RDM1074" s="5"/>
      <c r="RDN1074" s="5"/>
      <c r="RDO1074" s="5"/>
      <c r="RDP1074" s="5"/>
      <c r="RDQ1074" s="5"/>
      <c r="RDR1074" s="5"/>
      <c r="RDS1074" s="5"/>
      <c r="RDT1074" s="5"/>
      <c r="RDU1074" s="5"/>
      <c r="RDV1074" s="5"/>
      <c r="RDW1074" s="5"/>
      <c r="RDX1074" s="5"/>
      <c r="RDY1074" s="5"/>
      <c r="RDZ1074" s="5"/>
      <c r="REA1074" s="5"/>
      <c r="REB1074" s="5"/>
      <c r="REC1074" s="5"/>
      <c r="RED1074" s="5"/>
      <c r="REE1074" s="5"/>
      <c r="REF1074" s="5"/>
      <c r="REG1074" s="5"/>
      <c r="REH1074" s="5"/>
      <c r="REI1074" s="5"/>
      <c r="REJ1074" s="5"/>
      <c r="REK1074" s="5"/>
      <c r="REL1074" s="5"/>
      <c r="REM1074" s="5"/>
      <c r="REN1074" s="5"/>
      <c r="REO1074" s="5"/>
      <c r="REP1074" s="5"/>
      <c r="REQ1074" s="5"/>
      <c r="RER1074" s="5"/>
      <c r="RES1074" s="5"/>
      <c r="RET1074" s="5"/>
      <c r="REU1074" s="5"/>
      <c r="REV1074" s="5"/>
      <c r="REW1074" s="5"/>
      <c r="REX1074" s="5"/>
      <c r="REY1074" s="5"/>
      <c r="REZ1074" s="5"/>
      <c r="RFA1074" s="5"/>
      <c r="RFB1074" s="5"/>
      <c r="RFC1074" s="5"/>
      <c r="RFD1074" s="5"/>
      <c r="RFE1074" s="5"/>
      <c r="RFF1074" s="5"/>
      <c r="RFG1074" s="5"/>
      <c r="RFH1074" s="5"/>
      <c r="RFI1074" s="5"/>
      <c r="RFJ1074" s="5"/>
      <c r="RFK1074" s="5"/>
      <c r="RFL1074" s="5"/>
      <c r="RFM1074" s="5"/>
      <c r="RFN1074" s="5"/>
      <c r="RFO1074" s="5"/>
      <c r="RFP1074" s="5"/>
      <c r="RFQ1074" s="5"/>
      <c r="RFR1074" s="5"/>
      <c r="RFS1074" s="5"/>
      <c r="RFT1074" s="5"/>
      <c r="RFU1074" s="5"/>
      <c r="RFV1074" s="5"/>
      <c r="RFW1074" s="5"/>
      <c r="RFX1074" s="5"/>
      <c r="RFY1074" s="5"/>
      <c r="RFZ1074" s="5"/>
      <c r="RGA1074" s="5"/>
      <c r="RGB1074" s="5"/>
      <c r="RGC1074" s="5"/>
      <c r="RGD1074" s="5"/>
      <c r="RGE1074" s="5"/>
      <c r="RGF1074" s="5"/>
      <c r="RGG1074" s="5"/>
      <c r="RGH1074" s="5"/>
      <c r="RGI1074" s="5"/>
      <c r="RGJ1074" s="5"/>
      <c r="RGK1074" s="5"/>
      <c r="RGL1074" s="5"/>
      <c r="RGM1074" s="5"/>
      <c r="RGN1074" s="5"/>
      <c r="RGO1074" s="5"/>
      <c r="RGP1074" s="5"/>
      <c r="RGQ1074" s="5"/>
      <c r="RGR1074" s="5"/>
      <c r="RGS1074" s="5"/>
      <c r="RGT1074" s="5"/>
      <c r="RGU1074" s="5"/>
      <c r="RGV1074" s="5"/>
      <c r="RGW1074" s="5"/>
      <c r="RGX1074" s="5"/>
      <c r="RGY1074" s="5"/>
      <c r="RGZ1074" s="5"/>
      <c r="RHA1074" s="5"/>
      <c r="RHB1074" s="5"/>
      <c r="RHC1074" s="5"/>
      <c r="RHD1074" s="5"/>
      <c r="RHE1074" s="5"/>
      <c r="RHF1074" s="5"/>
      <c r="RHG1074" s="5"/>
      <c r="RHH1074" s="5"/>
      <c r="RHI1074" s="5"/>
      <c r="RHJ1074" s="5"/>
      <c r="RHK1074" s="5"/>
      <c r="RHL1074" s="5"/>
      <c r="RHM1074" s="5"/>
      <c r="RHN1074" s="5"/>
      <c r="RHO1074" s="5"/>
      <c r="RHP1074" s="5"/>
      <c r="RHQ1074" s="5"/>
      <c r="RHR1074" s="5"/>
      <c r="RHS1074" s="5"/>
      <c r="RHT1074" s="5"/>
      <c r="RHU1074" s="5"/>
      <c r="RHV1074" s="5"/>
      <c r="RHW1074" s="5"/>
      <c r="RHX1074" s="5"/>
      <c r="RHY1074" s="5"/>
      <c r="RHZ1074" s="5"/>
      <c r="RIA1074" s="5"/>
      <c r="RIB1074" s="5"/>
      <c r="RIC1074" s="5"/>
      <c r="RID1074" s="5"/>
      <c r="RIE1074" s="5"/>
      <c r="RIF1074" s="5"/>
      <c r="RIG1074" s="5"/>
      <c r="RIH1074" s="5"/>
      <c r="RII1074" s="5"/>
      <c r="RIJ1074" s="5"/>
      <c r="RIK1074" s="5"/>
      <c r="RIL1074" s="5"/>
      <c r="RIM1074" s="5"/>
      <c r="RIN1074" s="5"/>
      <c r="RIO1074" s="5"/>
      <c r="RIP1074" s="5"/>
      <c r="RIQ1074" s="5"/>
      <c r="RIR1074" s="5"/>
      <c r="RIS1074" s="5"/>
      <c r="RIT1074" s="5"/>
      <c r="RIU1074" s="5"/>
      <c r="RIV1074" s="5"/>
      <c r="RIW1074" s="5"/>
      <c r="RIX1074" s="5"/>
      <c r="RIY1074" s="5"/>
      <c r="RIZ1074" s="5"/>
      <c r="RJA1074" s="5"/>
      <c r="RJB1074" s="5"/>
      <c r="RJC1074" s="5"/>
      <c r="RJD1074" s="5"/>
      <c r="RJE1074" s="5"/>
      <c r="RJF1074" s="5"/>
      <c r="RJG1074" s="5"/>
      <c r="RJH1074" s="5"/>
      <c r="RJI1074" s="5"/>
      <c r="RJJ1074" s="5"/>
      <c r="RJK1074" s="5"/>
      <c r="RJL1074" s="5"/>
      <c r="RJM1074" s="5"/>
      <c r="RJN1074" s="5"/>
      <c r="RJO1074" s="5"/>
      <c r="RJP1074" s="5"/>
      <c r="RJQ1074" s="5"/>
      <c r="RJR1074" s="5"/>
      <c r="RJS1074" s="5"/>
      <c r="RJT1074" s="5"/>
      <c r="RJU1074" s="5"/>
      <c r="RJV1074" s="5"/>
      <c r="RJW1074" s="5"/>
      <c r="RJX1074" s="5"/>
      <c r="RJY1074" s="5"/>
      <c r="RJZ1074" s="5"/>
      <c r="RKA1074" s="5"/>
      <c r="RKB1074" s="5"/>
      <c r="RKC1074" s="5"/>
      <c r="RKD1074" s="5"/>
      <c r="RKE1074" s="5"/>
      <c r="RKF1074" s="5"/>
      <c r="RKG1074" s="5"/>
      <c r="RKH1074" s="5"/>
      <c r="RKI1074" s="5"/>
      <c r="RKJ1074" s="5"/>
      <c r="RKK1074" s="5"/>
      <c r="RKL1074" s="5"/>
      <c r="RKM1074" s="5"/>
      <c r="RKN1074" s="5"/>
      <c r="RKO1074" s="5"/>
      <c r="RKP1074" s="5"/>
      <c r="RKQ1074" s="5"/>
      <c r="RKR1074" s="5"/>
      <c r="RKS1074" s="5"/>
      <c r="RKT1074" s="5"/>
      <c r="RKU1074" s="5"/>
      <c r="RKV1074" s="5"/>
      <c r="RKW1074" s="5"/>
      <c r="RKX1074" s="5"/>
      <c r="RKY1074" s="5"/>
      <c r="RKZ1074" s="5"/>
      <c r="RLA1074" s="5"/>
      <c r="RLB1074" s="5"/>
      <c r="RLC1074" s="5"/>
      <c r="RLD1074" s="5"/>
      <c r="RLE1074" s="5"/>
      <c r="RLF1074" s="5"/>
      <c r="RLG1074" s="5"/>
      <c r="RLH1074" s="5"/>
      <c r="RLI1074" s="5"/>
      <c r="RLJ1074" s="5"/>
      <c r="RLK1074" s="5"/>
      <c r="RLL1074" s="5"/>
      <c r="RLM1074" s="5"/>
      <c r="RLN1074" s="5"/>
      <c r="RLO1074" s="5"/>
      <c r="RLP1074" s="5"/>
      <c r="RLQ1074" s="5"/>
      <c r="RLR1074" s="5"/>
      <c r="RLS1074" s="5"/>
      <c r="RLT1074" s="5"/>
      <c r="RLU1074" s="5"/>
      <c r="RLV1074" s="5"/>
      <c r="RLW1074" s="5"/>
      <c r="RLX1074" s="5"/>
      <c r="RLY1074" s="5"/>
      <c r="RLZ1074" s="5"/>
      <c r="RMA1074" s="5"/>
      <c r="RMB1074" s="5"/>
      <c r="RMC1074" s="5"/>
      <c r="RMD1074" s="5"/>
      <c r="RME1074" s="5"/>
      <c r="RMF1074" s="5"/>
      <c r="RMG1074" s="5"/>
      <c r="RMH1074" s="5"/>
      <c r="RMI1074" s="5"/>
      <c r="RMJ1074" s="5"/>
      <c r="RMK1074" s="5"/>
      <c r="RML1074" s="5"/>
      <c r="RMM1074" s="5"/>
      <c r="RMN1074" s="5"/>
      <c r="RMO1074" s="5"/>
      <c r="RMP1074" s="5"/>
      <c r="RMQ1074" s="5"/>
      <c r="RMR1074" s="5"/>
      <c r="RMS1074" s="5"/>
      <c r="RMT1074" s="5"/>
      <c r="RMU1074" s="5"/>
      <c r="RMV1074" s="5"/>
      <c r="RMW1074" s="5"/>
      <c r="RMX1074" s="5"/>
      <c r="RMY1074" s="5"/>
      <c r="RMZ1074" s="5"/>
      <c r="RNA1074" s="5"/>
      <c r="RNB1074" s="5"/>
      <c r="RNC1074" s="5"/>
      <c r="RND1074" s="5"/>
      <c r="RNE1074" s="5"/>
      <c r="RNF1074" s="5"/>
      <c r="RNG1074" s="5"/>
      <c r="RNH1074" s="5"/>
      <c r="RNI1074" s="5"/>
      <c r="RNJ1074" s="5"/>
      <c r="RNK1074" s="5"/>
      <c r="RNL1074" s="5"/>
      <c r="RNM1074" s="5"/>
      <c r="RNN1074" s="5"/>
      <c r="RNO1074" s="5"/>
      <c r="RNP1074" s="5"/>
      <c r="RNQ1074" s="5"/>
      <c r="RNR1074" s="5"/>
      <c r="RNS1074" s="5"/>
      <c r="RNT1074" s="5"/>
      <c r="RNU1074" s="5"/>
      <c r="RNV1074" s="5"/>
      <c r="RNW1074" s="5"/>
      <c r="RNX1074" s="5"/>
      <c r="RNY1074" s="5"/>
      <c r="RNZ1074" s="5"/>
      <c r="ROA1074" s="5"/>
      <c r="ROB1074" s="5"/>
      <c r="ROC1074" s="5"/>
      <c r="ROD1074" s="5"/>
      <c r="ROE1074" s="5"/>
      <c r="ROF1074" s="5"/>
      <c r="ROG1074" s="5"/>
      <c r="ROH1074" s="5"/>
      <c r="ROI1074" s="5"/>
      <c r="ROJ1074" s="5"/>
      <c r="ROK1074" s="5"/>
      <c r="ROL1074" s="5"/>
      <c r="ROM1074" s="5"/>
      <c r="RON1074" s="5"/>
      <c r="ROO1074" s="5"/>
      <c r="ROP1074" s="5"/>
      <c r="ROQ1074" s="5"/>
      <c r="ROR1074" s="5"/>
      <c r="ROS1074" s="5"/>
      <c r="ROT1074" s="5"/>
      <c r="ROU1074" s="5"/>
      <c r="ROV1074" s="5"/>
      <c r="ROW1074" s="5"/>
      <c r="ROX1074" s="5"/>
      <c r="ROY1074" s="5"/>
      <c r="ROZ1074" s="5"/>
      <c r="RPA1074" s="5"/>
      <c r="RPB1074" s="5"/>
      <c r="RPC1074" s="5"/>
      <c r="RPD1074" s="5"/>
      <c r="RPE1074" s="5"/>
      <c r="RPF1074" s="5"/>
      <c r="RPG1074" s="5"/>
      <c r="RPH1074" s="5"/>
      <c r="RPI1074" s="5"/>
      <c r="RPJ1074" s="5"/>
      <c r="RPK1074" s="5"/>
      <c r="RPL1074" s="5"/>
      <c r="RPM1074" s="5"/>
      <c r="RPN1074" s="5"/>
      <c r="RPO1074" s="5"/>
      <c r="RPP1074" s="5"/>
      <c r="RPQ1074" s="5"/>
      <c r="RPR1074" s="5"/>
      <c r="RPS1074" s="5"/>
      <c r="RPT1074" s="5"/>
      <c r="RPU1074" s="5"/>
      <c r="RPV1074" s="5"/>
      <c r="RPW1074" s="5"/>
      <c r="RPX1074" s="5"/>
      <c r="RPY1074" s="5"/>
      <c r="RPZ1074" s="5"/>
      <c r="RQA1074" s="5"/>
      <c r="RQB1074" s="5"/>
      <c r="RQC1074" s="5"/>
      <c r="RQD1074" s="5"/>
      <c r="RQE1074" s="5"/>
      <c r="RQF1074" s="5"/>
      <c r="RQG1074" s="5"/>
      <c r="RQH1074" s="5"/>
      <c r="RQI1074" s="5"/>
      <c r="RQJ1074" s="5"/>
      <c r="RQK1074" s="5"/>
      <c r="RQL1074" s="5"/>
      <c r="RQM1074" s="5"/>
      <c r="RQN1074" s="5"/>
      <c r="RQO1074" s="5"/>
      <c r="RQP1074" s="5"/>
      <c r="RQQ1074" s="5"/>
      <c r="RQR1074" s="5"/>
      <c r="RQS1074" s="5"/>
      <c r="RQT1074" s="5"/>
      <c r="RQU1074" s="5"/>
      <c r="RQV1074" s="5"/>
      <c r="RQW1074" s="5"/>
      <c r="RQX1074" s="5"/>
      <c r="RQY1074" s="5"/>
      <c r="RQZ1074" s="5"/>
      <c r="RRA1074" s="5"/>
      <c r="RRB1074" s="5"/>
      <c r="RRC1074" s="5"/>
      <c r="RRD1074" s="5"/>
      <c r="RRE1074" s="5"/>
      <c r="RRF1074" s="5"/>
      <c r="RRG1074" s="5"/>
      <c r="RRH1074" s="5"/>
      <c r="RRI1074" s="5"/>
      <c r="RRJ1074" s="5"/>
      <c r="RRK1074" s="5"/>
      <c r="RRL1074" s="5"/>
      <c r="RRM1074" s="5"/>
      <c r="RRN1074" s="5"/>
      <c r="RRO1074" s="5"/>
      <c r="RRP1074" s="5"/>
      <c r="RRQ1074" s="5"/>
      <c r="RRR1074" s="5"/>
      <c r="RRS1074" s="5"/>
      <c r="RRT1074" s="5"/>
      <c r="RRU1074" s="5"/>
      <c r="RRV1074" s="5"/>
      <c r="RRW1074" s="5"/>
      <c r="RRX1074" s="5"/>
      <c r="RRY1074" s="5"/>
      <c r="RRZ1074" s="5"/>
      <c r="RSA1074" s="5"/>
      <c r="RSB1074" s="5"/>
      <c r="RSC1074" s="5"/>
      <c r="RSD1074" s="5"/>
      <c r="RSE1074" s="5"/>
      <c r="RSF1074" s="5"/>
      <c r="RSG1074" s="5"/>
      <c r="RSH1074" s="5"/>
      <c r="RSI1074" s="5"/>
      <c r="RSJ1074" s="5"/>
      <c r="RSK1074" s="5"/>
      <c r="RSL1074" s="5"/>
      <c r="RSM1074" s="5"/>
      <c r="RSN1074" s="5"/>
      <c r="RSO1074" s="5"/>
      <c r="RSP1074" s="5"/>
      <c r="RSQ1074" s="5"/>
      <c r="RSR1074" s="5"/>
      <c r="RSS1074" s="5"/>
      <c r="RST1074" s="5"/>
      <c r="RSU1074" s="5"/>
      <c r="RSV1074" s="5"/>
      <c r="RSW1074" s="5"/>
      <c r="RSX1074" s="5"/>
      <c r="RSY1074" s="5"/>
      <c r="RSZ1074" s="5"/>
      <c r="RTA1074" s="5"/>
      <c r="RTB1074" s="5"/>
      <c r="RTC1074" s="5"/>
      <c r="RTD1074" s="5"/>
      <c r="RTE1074" s="5"/>
      <c r="RTF1074" s="5"/>
      <c r="RTG1074" s="5"/>
      <c r="RTH1074" s="5"/>
      <c r="RTI1074" s="5"/>
      <c r="RTJ1074" s="5"/>
      <c r="RTK1074" s="5"/>
      <c r="RTL1074" s="5"/>
      <c r="RTM1074" s="5"/>
      <c r="RTN1074" s="5"/>
      <c r="RTO1074" s="5"/>
      <c r="RTP1074" s="5"/>
      <c r="RTQ1074" s="5"/>
      <c r="RTR1074" s="5"/>
      <c r="RTS1074" s="5"/>
      <c r="RTT1074" s="5"/>
      <c r="RTU1074" s="5"/>
      <c r="RTV1074" s="5"/>
      <c r="RTW1074" s="5"/>
      <c r="RTX1074" s="5"/>
      <c r="RTY1074" s="5"/>
      <c r="RTZ1074" s="5"/>
      <c r="RUA1074" s="5"/>
      <c r="RUB1074" s="5"/>
      <c r="RUC1074" s="5"/>
      <c r="RUD1074" s="5"/>
      <c r="RUE1074" s="5"/>
      <c r="RUF1074" s="5"/>
      <c r="RUG1074" s="5"/>
      <c r="RUH1074" s="5"/>
      <c r="RUI1074" s="5"/>
      <c r="RUJ1074" s="5"/>
      <c r="RUK1074" s="5"/>
      <c r="RUL1074" s="5"/>
      <c r="RUM1074" s="5"/>
      <c r="RUN1074" s="5"/>
      <c r="RUO1074" s="5"/>
      <c r="RUP1074" s="5"/>
      <c r="RUQ1074" s="5"/>
      <c r="RUR1074" s="5"/>
      <c r="RUS1074" s="5"/>
      <c r="RUT1074" s="5"/>
      <c r="RUU1074" s="5"/>
      <c r="RUV1074" s="5"/>
      <c r="RUW1074" s="5"/>
      <c r="RUX1074" s="5"/>
      <c r="RUY1074" s="5"/>
      <c r="RUZ1074" s="5"/>
      <c r="RVA1074" s="5"/>
      <c r="RVB1074" s="5"/>
      <c r="RVC1074" s="5"/>
      <c r="RVD1074" s="5"/>
      <c r="RVE1074" s="5"/>
      <c r="RVF1074" s="5"/>
      <c r="RVG1074" s="5"/>
      <c r="RVH1074" s="5"/>
      <c r="RVI1074" s="5"/>
      <c r="RVJ1074" s="5"/>
      <c r="RVK1074" s="5"/>
      <c r="RVL1074" s="5"/>
      <c r="RVM1074" s="5"/>
      <c r="RVN1074" s="5"/>
      <c r="RVO1074" s="5"/>
      <c r="RVP1074" s="5"/>
      <c r="RVQ1074" s="5"/>
      <c r="RVR1074" s="5"/>
      <c r="RVS1074" s="5"/>
      <c r="RVT1074" s="5"/>
      <c r="RVU1074" s="5"/>
      <c r="RVV1074" s="5"/>
      <c r="RVW1074" s="5"/>
      <c r="RVX1074" s="5"/>
      <c r="RVY1074" s="5"/>
      <c r="RVZ1074" s="5"/>
      <c r="RWA1074" s="5"/>
      <c r="RWB1074" s="5"/>
      <c r="RWC1074" s="5"/>
      <c r="RWD1074" s="5"/>
      <c r="RWE1074" s="5"/>
      <c r="RWF1074" s="5"/>
      <c r="RWG1074" s="5"/>
      <c r="RWH1074" s="5"/>
      <c r="RWI1074" s="5"/>
      <c r="RWJ1074" s="5"/>
      <c r="RWK1074" s="5"/>
      <c r="RWL1074" s="5"/>
      <c r="RWM1074" s="5"/>
      <c r="RWN1074" s="5"/>
      <c r="RWO1074" s="5"/>
      <c r="RWP1074" s="5"/>
      <c r="RWQ1074" s="5"/>
      <c r="RWR1074" s="5"/>
      <c r="RWS1074" s="5"/>
      <c r="RWT1074" s="5"/>
      <c r="RWU1074" s="5"/>
      <c r="RWV1074" s="5"/>
      <c r="RWW1074" s="5"/>
      <c r="RWX1074" s="5"/>
      <c r="RWY1074" s="5"/>
      <c r="RWZ1074" s="5"/>
      <c r="RXA1074" s="5"/>
      <c r="RXB1074" s="5"/>
      <c r="RXC1074" s="5"/>
      <c r="RXD1074" s="5"/>
      <c r="RXE1074" s="5"/>
      <c r="RXF1074" s="5"/>
      <c r="RXG1074" s="5"/>
      <c r="RXH1074" s="5"/>
      <c r="RXI1074" s="5"/>
      <c r="RXJ1074" s="5"/>
      <c r="RXK1074" s="5"/>
      <c r="RXL1074" s="5"/>
      <c r="RXM1074" s="5"/>
      <c r="RXN1074" s="5"/>
      <c r="RXO1074" s="5"/>
      <c r="RXP1074" s="5"/>
      <c r="RXQ1074" s="5"/>
      <c r="RXR1074" s="5"/>
      <c r="RXS1074" s="5"/>
      <c r="RXT1074" s="5"/>
      <c r="RXU1074" s="5"/>
      <c r="RXV1074" s="5"/>
      <c r="RXW1074" s="5"/>
      <c r="RXX1074" s="5"/>
      <c r="RXY1074" s="5"/>
      <c r="RXZ1074" s="5"/>
      <c r="RYA1074" s="5"/>
      <c r="RYB1074" s="5"/>
      <c r="RYC1074" s="5"/>
      <c r="RYD1074" s="5"/>
      <c r="RYE1074" s="5"/>
      <c r="RYF1074" s="5"/>
      <c r="RYG1074" s="5"/>
      <c r="RYH1074" s="5"/>
      <c r="RYI1074" s="5"/>
      <c r="RYJ1074" s="5"/>
      <c r="RYK1074" s="5"/>
      <c r="RYL1074" s="5"/>
      <c r="RYM1074" s="5"/>
      <c r="RYN1074" s="5"/>
      <c r="RYO1074" s="5"/>
      <c r="RYP1074" s="5"/>
      <c r="RYQ1074" s="5"/>
      <c r="RYR1074" s="5"/>
      <c r="RYS1074" s="5"/>
      <c r="RYT1074" s="5"/>
      <c r="RYU1074" s="5"/>
      <c r="RYV1074" s="5"/>
      <c r="RYW1074" s="5"/>
      <c r="RYX1074" s="5"/>
      <c r="RYY1074" s="5"/>
      <c r="RYZ1074" s="5"/>
      <c r="RZA1074" s="5"/>
      <c r="RZB1074" s="5"/>
      <c r="RZC1074" s="5"/>
      <c r="RZD1074" s="5"/>
      <c r="RZE1074" s="5"/>
      <c r="RZF1074" s="5"/>
      <c r="RZG1074" s="5"/>
      <c r="RZH1074" s="5"/>
      <c r="RZI1074" s="5"/>
      <c r="RZJ1074" s="5"/>
      <c r="RZK1074" s="5"/>
      <c r="RZL1074" s="5"/>
      <c r="RZM1074" s="5"/>
      <c r="RZN1074" s="5"/>
      <c r="RZO1074" s="5"/>
      <c r="RZP1074" s="5"/>
      <c r="RZQ1074" s="5"/>
      <c r="RZR1074" s="5"/>
      <c r="RZS1074" s="5"/>
      <c r="RZT1074" s="5"/>
      <c r="RZU1074" s="5"/>
      <c r="RZV1074" s="5"/>
      <c r="RZW1074" s="5"/>
      <c r="RZX1074" s="5"/>
      <c r="RZY1074" s="5"/>
      <c r="RZZ1074" s="5"/>
      <c r="SAA1074" s="5"/>
      <c r="SAB1074" s="5"/>
      <c r="SAC1074" s="5"/>
      <c r="SAD1074" s="5"/>
      <c r="SAE1074" s="5"/>
      <c r="SAF1074" s="5"/>
      <c r="SAG1074" s="5"/>
      <c r="SAH1074" s="5"/>
      <c r="SAI1074" s="5"/>
      <c r="SAJ1074" s="5"/>
      <c r="SAK1074" s="5"/>
      <c r="SAL1074" s="5"/>
      <c r="SAM1074" s="5"/>
      <c r="SAN1074" s="5"/>
      <c r="SAO1074" s="5"/>
      <c r="SAP1074" s="5"/>
      <c r="SAQ1074" s="5"/>
      <c r="SAR1074" s="5"/>
      <c r="SAS1074" s="5"/>
      <c r="SAT1074" s="5"/>
      <c r="SAU1074" s="5"/>
      <c r="SAV1074" s="5"/>
      <c r="SAW1074" s="5"/>
      <c r="SAX1074" s="5"/>
      <c r="SAY1074" s="5"/>
      <c r="SAZ1074" s="5"/>
      <c r="SBA1074" s="5"/>
      <c r="SBB1074" s="5"/>
      <c r="SBC1074" s="5"/>
      <c r="SBD1074" s="5"/>
      <c r="SBE1074" s="5"/>
      <c r="SBF1074" s="5"/>
      <c r="SBG1074" s="5"/>
      <c r="SBH1074" s="5"/>
      <c r="SBI1074" s="5"/>
      <c r="SBJ1074" s="5"/>
      <c r="SBK1074" s="5"/>
      <c r="SBL1074" s="5"/>
      <c r="SBM1074" s="5"/>
      <c r="SBN1074" s="5"/>
      <c r="SBO1074" s="5"/>
      <c r="SBP1074" s="5"/>
      <c r="SBQ1074" s="5"/>
      <c r="SBR1074" s="5"/>
      <c r="SBS1074" s="5"/>
      <c r="SBT1074" s="5"/>
      <c r="SBU1074" s="5"/>
      <c r="SBV1074" s="5"/>
      <c r="SBW1074" s="5"/>
      <c r="SBX1074" s="5"/>
      <c r="SBY1074" s="5"/>
      <c r="SBZ1074" s="5"/>
      <c r="SCA1074" s="5"/>
      <c r="SCB1074" s="5"/>
      <c r="SCC1074" s="5"/>
      <c r="SCD1074" s="5"/>
      <c r="SCE1074" s="5"/>
      <c r="SCF1074" s="5"/>
      <c r="SCG1074" s="5"/>
      <c r="SCH1074" s="5"/>
      <c r="SCI1074" s="5"/>
      <c r="SCJ1074" s="5"/>
      <c r="SCK1074" s="5"/>
      <c r="SCL1074" s="5"/>
      <c r="SCM1074" s="5"/>
      <c r="SCN1074" s="5"/>
      <c r="SCO1074" s="5"/>
      <c r="SCP1074" s="5"/>
      <c r="SCQ1074" s="5"/>
      <c r="SCR1074" s="5"/>
      <c r="SCS1074" s="5"/>
      <c r="SCT1074" s="5"/>
      <c r="SCU1074" s="5"/>
      <c r="SCV1074" s="5"/>
      <c r="SCW1074" s="5"/>
      <c r="SCX1074" s="5"/>
      <c r="SCY1074" s="5"/>
      <c r="SCZ1074" s="5"/>
      <c r="SDA1074" s="5"/>
      <c r="SDB1074" s="5"/>
      <c r="SDC1074" s="5"/>
      <c r="SDD1074" s="5"/>
      <c r="SDE1074" s="5"/>
      <c r="SDF1074" s="5"/>
      <c r="SDG1074" s="5"/>
      <c r="SDH1074" s="5"/>
      <c r="SDI1074" s="5"/>
      <c r="SDJ1074" s="5"/>
      <c r="SDK1074" s="5"/>
      <c r="SDL1074" s="5"/>
      <c r="SDM1074" s="5"/>
      <c r="SDN1074" s="5"/>
      <c r="SDO1074" s="5"/>
      <c r="SDP1074" s="5"/>
      <c r="SDQ1074" s="5"/>
      <c r="SDR1074" s="5"/>
      <c r="SDS1074" s="5"/>
      <c r="SDT1074" s="5"/>
      <c r="SDU1074" s="5"/>
      <c r="SDV1074" s="5"/>
      <c r="SDW1074" s="5"/>
      <c r="SDX1074" s="5"/>
      <c r="SDY1074" s="5"/>
      <c r="SDZ1074" s="5"/>
      <c r="SEA1074" s="5"/>
      <c r="SEB1074" s="5"/>
      <c r="SEC1074" s="5"/>
      <c r="SED1074" s="5"/>
      <c r="SEE1074" s="5"/>
      <c r="SEF1074" s="5"/>
      <c r="SEG1074" s="5"/>
      <c r="SEH1074" s="5"/>
      <c r="SEI1074" s="5"/>
      <c r="SEJ1074" s="5"/>
      <c r="SEK1074" s="5"/>
      <c r="SEL1074" s="5"/>
      <c r="SEM1074" s="5"/>
      <c r="SEN1074" s="5"/>
      <c r="SEO1074" s="5"/>
      <c r="SEP1074" s="5"/>
      <c r="SEQ1074" s="5"/>
      <c r="SER1074" s="5"/>
      <c r="SES1074" s="5"/>
      <c r="SET1074" s="5"/>
      <c r="SEU1074" s="5"/>
      <c r="SEV1074" s="5"/>
      <c r="SEW1074" s="5"/>
      <c r="SEX1074" s="5"/>
      <c r="SEY1074" s="5"/>
      <c r="SEZ1074" s="5"/>
      <c r="SFA1074" s="5"/>
      <c r="SFB1074" s="5"/>
      <c r="SFC1074" s="5"/>
      <c r="SFD1074" s="5"/>
      <c r="SFE1074" s="5"/>
      <c r="SFF1074" s="5"/>
      <c r="SFG1074" s="5"/>
      <c r="SFH1074" s="5"/>
      <c r="SFI1074" s="5"/>
      <c r="SFJ1074" s="5"/>
      <c r="SFK1074" s="5"/>
      <c r="SFL1074" s="5"/>
      <c r="SFM1074" s="5"/>
      <c r="SFN1074" s="5"/>
      <c r="SFO1074" s="5"/>
      <c r="SFP1074" s="5"/>
      <c r="SFQ1074" s="5"/>
      <c r="SFR1074" s="5"/>
      <c r="SFS1074" s="5"/>
      <c r="SFT1074" s="5"/>
      <c r="SFU1074" s="5"/>
      <c r="SFV1074" s="5"/>
      <c r="SFW1074" s="5"/>
      <c r="SFX1074" s="5"/>
      <c r="SFY1074" s="5"/>
      <c r="SFZ1074" s="5"/>
      <c r="SGA1074" s="5"/>
      <c r="SGB1074" s="5"/>
      <c r="SGC1074" s="5"/>
      <c r="SGD1074" s="5"/>
      <c r="SGE1074" s="5"/>
      <c r="SGF1074" s="5"/>
      <c r="SGG1074" s="5"/>
      <c r="SGH1074" s="5"/>
      <c r="SGI1074" s="5"/>
      <c r="SGJ1074" s="5"/>
      <c r="SGK1074" s="5"/>
      <c r="SGL1074" s="5"/>
      <c r="SGM1074" s="5"/>
      <c r="SGN1074" s="5"/>
      <c r="SGO1074" s="5"/>
      <c r="SGP1074" s="5"/>
      <c r="SGQ1074" s="5"/>
      <c r="SGR1074" s="5"/>
      <c r="SGS1074" s="5"/>
      <c r="SGT1074" s="5"/>
      <c r="SGU1074" s="5"/>
      <c r="SGV1074" s="5"/>
      <c r="SGW1074" s="5"/>
      <c r="SGX1074" s="5"/>
      <c r="SGY1074" s="5"/>
      <c r="SGZ1074" s="5"/>
      <c r="SHA1074" s="5"/>
      <c r="SHB1074" s="5"/>
      <c r="SHC1074" s="5"/>
      <c r="SHD1074" s="5"/>
      <c r="SHE1074" s="5"/>
      <c r="SHF1074" s="5"/>
      <c r="SHG1074" s="5"/>
      <c r="SHH1074" s="5"/>
      <c r="SHI1074" s="5"/>
      <c r="SHJ1074" s="5"/>
      <c r="SHK1074" s="5"/>
      <c r="SHL1074" s="5"/>
      <c r="SHM1074" s="5"/>
      <c r="SHN1074" s="5"/>
      <c r="SHO1074" s="5"/>
      <c r="SHP1074" s="5"/>
      <c r="SHQ1074" s="5"/>
      <c r="SHR1074" s="5"/>
      <c r="SHS1074" s="5"/>
      <c r="SHT1074" s="5"/>
      <c r="SHU1074" s="5"/>
      <c r="SHV1074" s="5"/>
      <c r="SHW1074" s="5"/>
      <c r="SHX1074" s="5"/>
      <c r="SHY1074" s="5"/>
      <c r="SHZ1074" s="5"/>
      <c r="SIA1074" s="5"/>
      <c r="SIB1074" s="5"/>
      <c r="SIC1074" s="5"/>
      <c r="SID1074" s="5"/>
      <c r="SIE1074" s="5"/>
      <c r="SIF1074" s="5"/>
      <c r="SIG1074" s="5"/>
      <c r="SIH1074" s="5"/>
      <c r="SII1074" s="5"/>
      <c r="SIJ1074" s="5"/>
      <c r="SIK1074" s="5"/>
      <c r="SIL1074" s="5"/>
      <c r="SIM1074" s="5"/>
      <c r="SIN1074" s="5"/>
      <c r="SIO1074" s="5"/>
      <c r="SIP1074" s="5"/>
      <c r="SIQ1074" s="5"/>
      <c r="SIR1074" s="5"/>
      <c r="SIS1074" s="5"/>
      <c r="SIT1074" s="5"/>
      <c r="SIU1074" s="5"/>
      <c r="SIV1074" s="5"/>
      <c r="SIW1074" s="5"/>
      <c r="SIX1074" s="5"/>
      <c r="SIY1074" s="5"/>
      <c r="SIZ1074" s="5"/>
      <c r="SJA1074" s="5"/>
      <c r="SJB1074" s="5"/>
      <c r="SJC1074" s="5"/>
      <c r="SJD1074" s="5"/>
      <c r="SJE1074" s="5"/>
      <c r="SJF1074" s="5"/>
      <c r="SJG1074" s="5"/>
      <c r="SJH1074" s="5"/>
      <c r="SJI1074" s="5"/>
      <c r="SJJ1074" s="5"/>
      <c r="SJK1074" s="5"/>
      <c r="SJL1074" s="5"/>
      <c r="SJM1074" s="5"/>
      <c r="SJN1074" s="5"/>
      <c r="SJO1074" s="5"/>
      <c r="SJP1074" s="5"/>
      <c r="SJQ1074" s="5"/>
      <c r="SJR1074" s="5"/>
      <c r="SJS1074" s="5"/>
      <c r="SJT1074" s="5"/>
      <c r="SJU1074" s="5"/>
      <c r="SJV1074" s="5"/>
      <c r="SJW1074" s="5"/>
      <c r="SJX1074" s="5"/>
      <c r="SJY1074" s="5"/>
      <c r="SJZ1074" s="5"/>
      <c r="SKA1074" s="5"/>
      <c r="SKB1074" s="5"/>
      <c r="SKC1074" s="5"/>
      <c r="SKD1074" s="5"/>
      <c r="SKE1074" s="5"/>
      <c r="SKF1074" s="5"/>
      <c r="SKG1074" s="5"/>
      <c r="SKH1074" s="5"/>
      <c r="SKI1074" s="5"/>
      <c r="SKJ1074" s="5"/>
      <c r="SKK1074" s="5"/>
      <c r="SKL1074" s="5"/>
      <c r="SKM1074" s="5"/>
      <c r="SKN1074" s="5"/>
      <c r="SKO1074" s="5"/>
      <c r="SKP1074" s="5"/>
      <c r="SKQ1074" s="5"/>
      <c r="SKR1074" s="5"/>
      <c r="SKS1074" s="5"/>
      <c r="SKT1074" s="5"/>
      <c r="SKU1074" s="5"/>
      <c r="SKV1074" s="5"/>
      <c r="SKW1074" s="5"/>
      <c r="SKX1074" s="5"/>
      <c r="SKY1074" s="5"/>
      <c r="SKZ1074" s="5"/>
      <c r="SLA1074" s="5"/>
      <c r="SLB1074" s="5"/>
      <c r="SLC1074" s="5"/>
      <c r="SLD1074" s="5"/>
      <c r="SLE1074" s="5"/>
      <c r="SLF1074" s="5"/>
      <c r="SLG1074" s="5"/>
      <c r="SLH1074" s="5"/>
      <c r="SLI1074" s="5"/>
      <c r="SLJ1074" s="5"/>
      <c r="SLK1074" s="5"/>
      <c r="SLL1074" s="5"/>
      <c r="SLM1074" s="5"/>
      <c r="SLN1074" s="5"/>
      <c r="SLO1074" s="5"/>
      <c r="SLP1074" s="5"/>
      <c r="SLQ1074" s="5"/>
      <c r="SLR1074" s="5"/>
      <c r="SLS1074" s="5"/>
      <c r="SLT1074" s="5"/>
      <c r="SLU1074" s="5"/>
      <c r="SLV1074" s="5"/>
      <c r="SLW1074" s="5"/>
      <c r="SLX1074" s="5"/>
      <c r="SLY1074" s="5"/>
      <c r="SLZ1074" s="5"/>
      <c r="SMA1074" s="5"/>
      <c r="SMB1074" s="5"/>
      <c r="SMC1074" s="5"/>
      <c r="SMD1074" s="5"/>
      <c r="SME1074" s="5"/>
      <c r="SMF1074" s="5"/>
      <c r="SMG1074" s="5"/>
      <c r="SMH1074" s="5"/>
      <c r="SMI1074" s="5"/>
      <c r="SMJ1074" s="5"/>
      <c r="SMK1074" s="5"/>
      <c r="SML1074" s="5"/>
      <c r="SMM1074" s="5"/>
      <c r="SMN1074" s="5"/>
      <c r="SMO1074" s="5"/>
      <c r="SMP1074" s="5"/>
      <c r="SMQ1074" s="5"/>
      <c r="SMR1074" s="5"/>
      <c r="SMS1074" s="5"/>
      <c r="SMT1074" s="5"/>
      <c r="SMU1074" s="5"/>
      <c r="SMV1074" s="5"/>
      <c r="SMW1074" s="5"/>
      <c r="SMX1074" s="5"/>
      <c r="SMY1074" s="5"/>
      <c r="SMZ1074" s="5"/>
      <c r="SNA1074" s="5"/>
      <c r="SNB1074" s="5"/>
      <c r="SNC1074" s="5"/>
      <c r="SND1074" s="5"/>
      <c r="SNE1074" s="5"/>
      <c r="SNF1074" s="5"/>
      <c r="SNG1074" s="5"/>
      <c r="SNH1074" s="5"/>
      <c r="SNI1074" s="5"/>
      <c r="SNJ1074" s="5"/>
      <c r="SNK1074" s="5"/>
      <c r="SNL1074" s="5"/>
      <c r="SNM1074" s="5"/>
      <c r="SNN1074" s="5"/>
      <c r="SNO1074" s="5"/>
      <c r="SNP1074" s="5"/>
      <c r="SNQ1074" s="5"/>
      <c r="SNR1074" s="5"/>
      <c r="SNS1074" s="5"/>
      <c r="SNT1074" s="5"/>
      <c r="SNU1074" s="5"/>
      <c r="SNV1074" s="5"/>
      <c r="SNW1074" s="5"/>
      <c r="SNX1074" s="5"/>
      <c r="SNY1074" s="5"/>
      <c r="SNZ1074" s="5"/>
      <c r="SOA1074" s="5"/>
      <c r="SOB1074" s="5"/>
      <c r="SOC1074" s="5"/>
      <c r="SOD1074" s="5"/>
      <c r="SOE1074" s="5"/>
      <c r="SOF1074" s="5"/>
      <c r="SOG1074" s="5"/>
      <c r="SOH1074" s="5"/>
      <c r="SOI1074" s="5"/>
      <c r="SOJ1074" s="5"/>
      <c r="SOK1074" s="5"/>
      <c r="SOL1074" s="5"/>
      <c r="SOM1074" s="5"/>
      <c r="SON1074" s="5"/>
      <c r="SOO1074" s="5"/>
      <c r="SOP1074" s="5"/>
      <c r="SOQ1074" s="5"/>
      <c r="SOR1074" s="5"/>
      <c r="SOS1074" s="5"/>
      <c r="SOT1074" s="5"/>
      <c r="SOU1074" s="5"/>
      <c r="SOV1074" s="5"/>
      <c r="SOW1074" s="5"/>
      <c r="SOX1074" s="5"/>
      <c r="SOY1074" s="5"/>
      <c r="SOZ1074" s="5"/>
      <c r="SPA1074" s="5"/>
      <c r="SPB1074" s="5"/>
      <c r="SPC1074" s="5"/>
      <c r="SPD1074" s="5"/>
      <c r="SPE1074" s="5"/>
      <c r="SPF1074" s="5"/>
      <c r="SPG1074" s="5"/>
      <c r="SPH1074" s="5"/>
      <c r="SPI1074" s="5"/>
      <c r="SPJ1074" s="5"/>
      <c r="SPK1074" s="5"/>
      <c r="SPL1074" s="5"/>
      <c r="SPM1074" s="5"/>
      <c r="SPN1074" s="5"/>
      <c r="SPO1074" s="5"/>
      <c r="SPP1074" s="5"/>
      <c r="SPQ1074" s="5"/>
      <c r="SPR1074" s="5"/>
      <c r="SPS1074" s="5"/>
      <c r="SPT1074" s="5"/>
      <c r="SPU1074" s="5"/>
      <c r="SPV1074" s="5"/>
      <c r="SPW1074" s="5"/>
      <c r="SPX1074" s="5"/>
      <c r="SPY1074" s="5"/>
      <c r="SPZ1074" s="5"/>
      <c r="SQA1074" s="5"/>
      <c r="SQB1074" s="5"/>
      <c r="SQC1074" s="5"/>
      <c r="SQD1074" s="5"/>
      <c r="SQE1074" s="5"/>
      <c r="SQF1074" s="5"/>
      <c r="SQG1074" s="5"/>
      <c r="SQH1074" s="5"/>
      <c r="SQI1074" s="5"/>
      <c r="SQJ1074" s="5"/>
      <c r="SQK1074" s="5"/>
      <c r="SQL1074" s="5"/>
      <c r="SQM1074" s="5"/>
      <c r="SQN1074" s="5"/>
      <c r="SQO1074" s="5"/>
      <c r="SQP1074" s="5"/>
      <c r="SQQ1074" s="5"/>
      <c r="SQR1074" s="5"/>
      <c r="SQS1074" s="5"/>
      <c r="SQT1074" s="5"/>
      <c r="SQU1074" s="5"/>
      <c r="SQV1074" s="5"/>
      <c r="SQW1074" s="5"/>
      <c r="SQX1074" s="5"/>
      <c r="SQY1074" s="5"/>
      <c r="SQZ1074" s="5"/>
      <c r="SRA1074" s="5"/>
      <c r="SRB1074" s="5"/>
      <c r="SRC1074" s="5"/>
      <c r="SRD1074" s="5"/>
      <c r="SRE1074" s="5"/>
      <c r="SRF1074" s="5"/>
      <c r="SRG1074" s="5"/>
      <c r="SRH1074" s="5"/>
      <c r="SRI1074" s="5"/>
      <c r="SRJ1074" s="5"/>
      <c r="SRK1074" s="5"/>
      <c r="SRL1074" s="5"/>
      <c r="SRM1074" s="5"/>
      <c r="SRN1074" s="5"/>
      <c r="SRO1074" s="5"/>
      <c r="SRP1074" s="5"/>
      <c r="SRQ1074" s="5"/>
      <c r="SRR1074" s="5"/>
      <c r="SRS1074" s="5"/>
      <c r="SRT1074" s="5"/>
      <c r="SRU1074" s="5"/>
      <c r="SRV1074" s="5"/>
      <c r="SRW1074" s="5"/>
      <c r="SRX1074" s="5"/>
      <c r="SRY1074" s="5"/>
      <c r="SRZ1074" s="5"/>
      <c r="SSA1074" s="5"/>
      <c r="SSB1074" s="5"/>
      <c r="SSC1074" s="5"/>
      <c r="SSD1074" s="5"/>
      <c r="SSE1074" s="5"/>
      <c r="SSF1074" s="5"/>
      <c r="SSG1074" s="5"/>
      <c r="SSH1074" s="5"/>
      <c r="SSI1074" s="5"/>
      <c r="SSJ1074" s="5"/>
      <c r="SSK1074" s="5"/>
      <c r="SSL1074" s="5"/>
      <c r="SSM1074" s="5"/>
      <c r="SSN1074" s="5"/>
      <c r="SSO1074" s="5"/>
      <c r="SSP1074" s="5"/>
      <c r="SSQ1074" s="5"/>
      <c r="SSR1074" s="5"/>
      <c r="SSS1074" s="5"/>
      <c r="SST1074" s="5"/>
      <c r="SSU1074" s="5"/>
      <c r="SSV1074" s="5"/>
      <c r="SSW1074" s="5"/>
      <c r="SSX1074" s="5"/>
      <c r="SSY1074" s="5"/>
      <c r="SSZ1074" s="5"/>
      <c r="STA1074" s="5"/>
      <c r="STB1074" s="5"/>
      <c r="STC1074" s="5"/>
      <c r="STD1074" s="5"/>
      <c r="STE1074" s="5"/>
      <c r="STF1074" s="5"/>
      <c r="STG1074" s="5"/>
      <c r="STH1074" s="5"/>
      <c r="STI1074" s="5"/>
      <c r="STJ1074" s="5"/>
      <c r="STK1074" s="5"/>
      <c r="STL1074" s="5"/>
      <c r="STM1074" s="5"/>
      <c r="STN1074" s="5"/>
      <c r="STO1074" s="5"/>
      <c r="STP1074" s="5"/>
      <c r="STQ1074" s="5"/>
      <c r="STR1074" s="5"/>
      <c r="STS1074" s="5"/>
      <c r="STT1074" s="5"/>
      <c r="STU1074" s="5"/>
      <c r="STV1074" s="5"/>
      <c r="STW1074" s="5"/>
      <c r="STX1074" s="5"/>
      <c r="STY1074" s="5"/>
      <c r="STZ1074" s="5"/>
      <c r="SUA1074" s="5"/>
      <c r="SUB1074" s="5"/>
      <c r="SUC1074" s="5"/>
      <c r="SUD1074" s="5"/>
      <c r="SUE1074" s="5"/>
      <c r="SUF1074" s="5"/>
      <c r="SUG1074" s="5"/>
      <c r="SUH1074" s="5"/>
      <c r="SUI1074" s="5"/>
      <c r="SUJ1074" s="5"/>
      <c r="SUK1074" s="5"/>
      <c r="SUL1074" s="5"/>
      <c r="SUM1074" s="5"/>
      <c r="SUN1074" s="5"/>
      <c r="SUO1074" s="5"/>
      <c r="SUP1074" s="5"/>
      <c r="SUQ1074" s="5"/>
      <c r="SUR1074" s="5"/>
      <c r="SUS1074" s="5"/>
      <c r="SUT1074" s="5"/>
      <c r="SUU1074" s="5"/>
      <c r="SUV1074" s="5"/>
      <c r="SUW1074" s="5"/>
      <c r="SUX1074" s="5"/>
      <c r="SUY1074" s="5"/>
      <c r="SUZ1074" s="5"/>
      <c r="SVA1074" s="5"/>
      <c r="SVB1074" s="5"/>
      <c r="SVC1074" s="5"/>
      <c r="SVD1074" s="5"/>
      <c r="SVE1074" s="5"/>
      <c r="SVF1074" s="5"/>
      <c r="SVG1074" s="5"/>
      <c r="SVH1074" s="5"/>
      <c r="SVI1074" s="5"/>
      <c r="SVJ1074" s="5"/>
      <c r="SVK1074" s="5"/>
      <c r="SVL1074" s="5"/>
      <c r="SVM1074" s="5"/>
      <c r="SVN1074" s="5"/>
      <c r="SVO1074" s="5"/>
      <c r="SVP1074" s="5"/>
      <c r="SVQ1074" s="5"/>
      <c r="SVR1074" s="5"/>
      <c r="SVS1074" s="5"/>
      <c r="SVT1074" s="5"/>
      <c r="SVU1074" s="5"/>
      <c r="SVV1074" s="5"/>
      <c r="SVW1074" s="5"/>
      <c r="SVX1074" s="5"/>
      <c r="SVY1074" s="5"/>
      <c r="SVZ1074" s="5"/>
      <c r="SWA1074" s="5"/>
      <c r="SWB1074" s="5"/>
      <c r="SWC1074" s="5"/>
      <c r="SWD1074" s="5"/>
      <c r="SWE1074" s="5"/>
      <c r="SWF1074" s="5"/>
      <c r="SWG1074" s="5"/>
      <c r="SWH1074" s="5"/>
      <c r="SWI1074" s="5"/>
      <c r="SWJ1074" s="5"/>
      <c r="SWK1074" s="5"/>
      <c r="SWL1074" s="5"/>
      <c r="SWM1074" s="5"/>
      <c r="SWN1074" s="5"/>
      <c r="SWO1074" s="5"/>
      <c r="SWP1074" s="5"/>
      <c r="SWQ1074" s="5"/>
      <c r="SWR1074" s="5"/>
      <c r="SWS1074" s="5"/>
      <c r="SWT1074" s="5"/>
      <c r="SWU1074" s="5"/>
      <c r="SWV1074" s="5"/>
      <c r="SWW1074" s="5"/>
      <c r="SWX1074" s="5"/>
      <c r="SWY1074" s="5"/>
      <c r="SWZ1074" s="5"/>
      <c r="SXA1074" s="5"/>
      <c r="SXB1074" s="5"/>
      <c r="SXC1074" s="5"/>
      <c r="SXD1074" s="5"/>
      <c r="SXE1074" s="5"/>
      <c r="SXF1074" s="5"/>
      <c r="SXG1074" s="5"/>
      <c r="SXH1074" s="5"/>
      <c r="SXI1074" s="5"/>
      <c r="SXJ1074" s="5"/>
      <c r="SXK1074" s="5"/>
      <c r="SXL1074" s="5"/>
      <c r="SXM1074" s="5"/>
      <c r="SXN1074" s="5"/>
      <c r="SXO1074" s="5"/>
      <c r="SXP1074" s="5"/>
      <c r="SXQ1074" s="5"/>
      <c r="SXR1074" s="5"/>
      <c r="SXS1074" s="5"/>
      <c r="SXT1074" s="5"/>
      <c r="SXU1074" s="5"/>
      <c r="SXV1074" s="5"/>
      <c r="SXW1074" s="5"/>
      <c r="SXX1074" s="5"/>
      <c r="SXY1074" s="5"/>
      <c r="SXZ1074" s="5"/>
      <c r="SYA1074" s="5"/>
      <c r="SYB1074" s="5"/>
      <c r="SYC1074" s="5"/>
      <c r="SYD1074" s="5"/>
      <c r="SYE1074" s="5"/>
      <c r="SYF1074" s="5"/>
      <c r="SYG1074" s="5"/>
      <c r="SYH1074" s="5"/>
      <c r="SYI1074" s="5"/>
      <c r="SYJ1074" s="5"/>
      <c r="SYK1074" s="5"/>
      <c r="SYL1074" s="5"/>
      <c r="SYM1074" s="5"/>
      <c r="SYN1074" s="5"/>
      <c r="SYO1074" s="5"/>
      <c r="SYP1074" s="5"/>
      <c r="SYQ1074" s="5"/>
      <c r="SYR1074" s="5"/>
      <c r="SYS1074" s="5"/>
      <c r="SYT1074" s="5"/>
      <c r="SYU1074" s="5"/>
      <c r="SYV1074" s="5"/>
      <c r="SYW1074" s="5"/>
      <c r="SYX1074" s="5"/>
      <c r="SYY1074" s="5"/>
      <c r="SYZ1074" s="5"/>
      <c r="SZA1074" s="5"/>
      <c r="SZB1074" s="5"/>
      <c r="SZC1074" s="5"/>
      <c r="SZD1074" s="5"/>
      <c r="SZE1074" s="5"/>
      <c r="SZF1074" s="5"/>
      <c r="SZG1074" s="5"/>
      <c r="SZH1074" s="5"/>
      <c r="SZI1074" s="5"/>
      <c r="SZJ1074" s="5"/>
      <c r="SZK1074" s="5"/>
      <c r="SZL1074" s="5"/>
      <c r="SZM1074" s="5"/>
      <c r="SZN1074" s="5"/>
      <c r="SZO1074" s="5"/>
      <c r="SZP1074" s="5"/>
      <c r="SZQ1074" s="5"/>
      <c r="SZR1074" s="5"/>
      <c r="SZS1074" s="5"/>
      <c r="SZT1074" s="5"/>
      <c r="SZU1074" s="5"/>
      <c r="SZV1074" s="5"/>
      <c r="SZW1074" s="5"/>
      <c r="SZX1074" s="5"/>
      <c r="SZY1074" s="5"/>
      <c r="SZZ1074" s="5"/>
      <c r="TAA1074" s="5"/>
      <c r="TAB1074" s="5"/>
      <c r="TAC1074" s="5"/>
      <c r="TAD1074" s="5"/>
      <c r="TAE1074" s="5"/>
      <c r="TAF1074" s="5"/>
      <c r="TAG1074" s="5"/>
      <c r="TAH1074" s="5"/>
      <c r="TAI1074" s="5"/>
      <c r="TAJ1074" s="5"/>
      <c r="TAK1074" s="5"/>
      <c r="TAL1074" s="5"/>
      <c r="TAM1074" s="5"/>
      <c r="TAN1074" s="5"/>
      <c r="TAO1074" s="5"/>
      <c r="TAP1074" s="5"/>
      <c r="TAQ1074" s="5"/>
      <c r="TAR1074" s="5"/>
      <c r="TAS1074" s="5"/>
      <c r="TAT1074" s="5"/>
      <c r="TAU1074" s="5"/>
      <c r="TAV1074" s="5"/>
      <c r="TAW1074" s="5"/>
      <c r="TAX1074" s="5"/>
      <c r="TAY1074" s="5"/>
      <c r="TAZ1074" s="5"/>
      <c r="TBA1074" s="5"/>
      <c r="TBB1074" s="5"/>
      <c r="TBC1074" s="5"/>
      <c r="TBD1074" s="5"/>
      <c r="TBE1074" s="5"/>
      <c r="TBF1074" s="5"/>
      <c r="TBG1074" s="5"/>
      <c r="TBH1074" s="5"/>
      <c r="TBI1074" s="5"/>
      <c r="TBJ1074" s="5"/>
      <c r="TBK1074" s="5"/>
      <c r="TBL1074" s="5"/>
      <c r="TBM1074" s="5"/>
      <c r="TBN1074" s="5"/>
      <c r="TBO1074" s="5"/>
      <c r="TBP1074" s="5"/>
      <c r="TBQ1074" s="5"/>
      <c r="TBR1074" s="5"/>
      <c r="TBS1074" s="5"/>
      <c r="TBT1074" s="5"/>
      <c r="TBU1074" s="5"/>
      <c r="TBV1074" s="5"/>
      <c r="TBW1074" s="5"/>
      <c r="TBX1074" s="5"/>
      <c r="TBY1074" s="5"/>
      <c r="TBZ1074" s="5"/>
      <c r="TCA1074" s="5"/>
      <c r="TCB1074" s="5"/>
      <c r="TCC1074" s="5"/>
      <c r="TCD1074" s="5"/>
      <c r="TCE1074" s="5"/>
      <c r="TCF1074" s="5"/>
      <c r="TCG1074" s="5"/>
      <c r="TCH1074" s="5"/>
      <c r="TCI1074" s="5"/>
      <c r="TCJ1074" s="5"/>
      <c r="TCK1074" s="5"/>
      <c r="TCL1074" s="5"/>
      <c r="TCM1074" s="5"/>
      <c r="TCN1074" s="5"/>
      <c r="TCO1074" s="5"/>
      <c r="TCP1074" s="5"/>
      <c r="TCQ1074" s="5"/>
      <c r="TCR1074" s="5"/>
      <c r="TCS1074" s="5"/>
      <c r="TCT1074" s="5"/>
      <c r="TCU1074" s="5"/>
      <c r="TCV1074" s="5"/>
      <c r="TCW1074" s="5"/>
      <c r="TCX1074" s="5"/>
      <c r="TCY1074" s="5"/>
      <c r="TCZ1074" s="5"/>
      <c r="TDA1074" s="5"/>
      <c r="TDB1074" s="5"/>
      <c r="TDC1074" s="5"/>
      <c r="TDD1074" s="5"/>
      <c r="TDE1074" s="5"/>
      <c r="TDF1074" s="5"/>
      <c r="TDG1074" s="5"/>
      <c r="TDH1074" s="5"/>
      <c r="TDI1074" s="5"/>
      <c r="TDJ1074" s="5"/>
      <c r="TDK1074" s="5"/>
      <c r="TDL1074" s="5"/>
      <c r="TDM1074" s="5"/>
      <c r="TDN1074" s="5"/>
      <c r="TDO1074" s="5"/>
      <c r="TDP1074" s="5"/>
      <c r="TDQ1074" s="5"/>
      <c r="TDR1074" s="5"/>
      <c r="TDS1074" s="5"/>
      <c r="TDT1074" s="5"/>
      <c r="TDU1074" s="5"/>
      <c r="TDV1074" s="5"/>
      <c r="TDW1074" s="5"/>
      <c r="TDX1074" s="5"/>
      <c r="TDY1074" s="5"/>
      <c r="TDZ1074" s="5"/>
      <c r="TEA1074" s="5"/>
      <c r="TEB1074" s="5"/>
      <c r="TEC1074" s="5"/>
      <c r="TED1074" s="5"/>
      <c r="TEE1074" s="5"/>
      <c r="TEF1074" s="5"/>
      <c r="TEG1074" s="5"/>
      <c r="TEH1074" s="5"/>
      <c r="TEI1074" s="5"/>
      <c r="TEJ1074" s="5"/>
      <c r="TEK1074" s="5"/>
      <c r="TEL1074" s="5"/>
      <c r="TEM1074" s="5"/>
      <c r="TEN1074" s="5"/>
      <c r="TEO1074" s="5"/>
      <c r="TEP1074" s="5"/>
      <c r="TEQ1074" s="5"/>
      <c r="TER1074" s="5"/>
      <c r="TES1074" s="5"/>
      <c r="TET1074" s="5"/>
      <c r="TEU1074" s="5"/>
      <c r="TEV1074" s="5"/>
      <c r="TEW1074" s="5"/>
      <c r="TEX1074" s="5"/>
      <c r="TEY1074" s="5"/>
      <c r="TEZ1074" s="5"/>
      <c r="TFA1074" s="5"/>
      <c r="TFB1074" s="5"/>
      <c r="TFC1074" s="5"/>
      <c r="TFD1074" s="5"/>
      <c r="TFE1074" s="5"/>
      <c r="TFF1074" s="5"/>
      <c r="TFG1074" s="5"/>
      <c r="TFH1074" s="5"/>
      <c r="TFI1074" s="5"/>
      <c r="TFJ1074" s="5"/>
      <c r="TFK1074" s="5"/>
      <c r="TFL1074" s="5"/>
      <c r="TFM1074" s="5"/>
      <c r="TFN1074" s="5"/>
      <c r="TFO1074" s="5"/>
      <c r="TFP1074" s="5"/>
      <c r="TFQ1074" s="5"/>
      <c r="TFR1074" s="5"/>
      <c r="TFS1074" s="5"/>
      <c r="TFT1074" s="5"/>
      <c r="TFU1074" s="5"/>
      <c r="TFV1074" s="5"/>
      <c r="TFW1074" s="5"/>
      <c r="TFX1074" s="5"/>
      <c r="TFY1074" s="5"/>
      <c r="TFZ1074" s="5"/>
      <c r="TGA1074" s="5"/>
      <c r="TGB1074" s="5"/>
      <c r="TGC1074" s="5"/>
      <c r="TGD1074" s="5"/>
      <c r="TGE1074" s="5"/>
      <c r="TGF1074" s="5"/>
      <c r="TGG1074" s="5"/>
      <c r="TGH1074" s="5"/>
      <c r="TGI1074" s="5"/>
      <c r="TGJ1074" s="5"/>
      <c r="TGK1074" s="5"/>
      <c r="TGL1074" s="5"/>
      <c r="TGM1074" s="5"/>
      <c r="TGN1074" s="5"/>
      <c r="TGO1074" s="5"/>
      <c r="TGP1074" s="5"/>
      <c r="TGQ1074" s="5"/>
      <c r="TGR1074" s="5"/>
      <c r="TGS1074" s="5"/>
      <c r="TGT1074" s="5"/>
      <c r="TGU1074" s="5"/>
      <c r="TGV1074" s="5"/>
      <c r="TGW1074" s="5"/>
      <c r="TGX1074" s="5"/>
      <c r="TGY1074" s="5"/>
      <c r="TGZ1074" s="5"/>
      <c r="THA1074" s="5"/>
      <c r="THB1074" s="5"/>
      <c r="THC1074" s="5"/>
      <c r="THD1074" s="5"/>
      <c r="THE1074" s="5"/>
      <c r="THF1074" s="5"/>
      <c r="THG1074" s="5"/>
      <c r="THH1074" s="5"/>
      <c r="THI1074" s="5"/>
      <c r="THJ1074" s="5"/>
      <c r="THK1074" s="5"/>
      <c r="THL1074" s="5"/>
      <c r="THM1074" s="5"/>
      <c r="THN1074" s="5"/>
      <c r="THO1074" s="5"/>
      <c r="THP1074" s="5"/>
      <c r="THQ1074" s="5"/>
      <c r="THR1074" s="5"/>
      <c r="THS1074" s="5"/>
      <c r="THT1074" s="5"/>
      <c r="THU1074" s="5"/>
      <c r="THV1074" s="5"/>
      <c r="THW1074" s="5"/>
      <c r="THX1074" s="5"/>
      <c r="THY1074" s="5"/>
      <c r="THZ1074" s="5"/>
      <c r="TIA1074" s="5"/>
      <c r="TIB1074" s="5"/>
      <c r="TIC1074" s="5"/>
      <c r="TID1074" s="5"/>
      <c r="TIE1074" s="5"/>
      <c r="TIF1074" s="5"/>
      <c r="TIG1074" s="5"/>
      <c r="TIH1074" s="5"/>
      <c r="TII1074" s="5"/>
      <c r="TIJ1074" s="5"/>
      <c r="TIK1074" s="5"/>
      <c r="TIL1074" s="5"/>
      <c r="TIM1074" s="5"/>
      <c r="TIN1074" s="5"/>
      <c r="TIO1074" s="5"/>
      <c r="TIP1074" s="5"/>
      <c r="TIQ1074" s="5"/>
      <c r="TIR1074" s="5"/>
      <c r="TIS1074" s="5"/>
      <c r="TIT1074" s="5"/>
      <c r="TIU1074" s="5"/>
      <c r="TIV1074" s="5"/>
      <c r="TIW1074" s="5"/>
      <c r="TIX1074" s="5"/>
      <c r="TIY1074" s="5"/>
      <c r="TIZ1074" s="5"/>
      <c r="TJA1074" s="5"/>
      <c r="TJB1074" s="5"/>
      <c r="TJC1074" s="5"/>
      <c r="TJD1074" s="5"/>
      <c r="TJE1074" s="5"/>
      <c r="TJF1074" s="5"/>
      <c r="TJG1074" s="5"/>
      <c r="TJH1074" s="5"/>
      <c r="TJI1074" s="5"/>
      <c r="TJJ1074" s="5"/>
      <c r="TJK1074" s="5"/>
      <c r="TJL1074" s="5"/>
      <c r="TJM1074" s="5"/>
      <c r="TJN1074" s="5"/>
      <c r="TJO1074" s="5"/>
      <c r="TJP1074" s="5"/>
      <c r="TJQ1074" s="5"/>
      <c r="TJR1074" s="5"/>
      <c r="TJS1074" s="5"/>
      <c r="TJT1074" s="5"/>
      <c r="TJU1074" s="5"/>
      <c r="TJV1074" s="5"/>
      <c r="TJW1074" s="5"/>
      <c r="TJX1074" s="5"/>
      <c r="TJY1074" s="5"/>
      <c r="TJZ1074" s="5"/>
      <c r="TKA1074" s="5"/>
      <c r="TKB1074" s="5"/>
      <c r="TKC1074" s="5"/>
      <c r="TKD1074" s="5"/>
      <c r="TKE1074" s="5"/>
      <c r="TKF1074" s="5"/>
      <c r="TKG1074" s="5"/>
      <c r="TKH1074" s="5"/>
      <c r="TKI1074" s="5"/>
      <c r="TKJ1074" s="5"/>
      <c r="TKK1074" s="5"/>
      <c r="TKL1074" s="5"/>
      <c r="TKM1074" s="5"/>
      <c r="TKN1074" s="5"/>
      <c r="TKO1074" s="5"/>
      <c r="TKP1074" s="5"/>
      <c r="TKQ1074" s="5"/>
      <c r="TKR1074" s="5"/>
      <c r="TKS1074" s="5"/>
      <c r="TKT1074" s="5"/>
      <c r="TKU1074" s="5"/>
      <c r="TKV1074" s="5"/>
      <c r="TKW1074" s="5"/>
      <c r="TKX1074" s="5"/>
      <c r="TKY1074" s="5"/>
      <c r="TKZ1074" s="5"/>
      <c r="TLA1074" s="5"/>
      <c r="TLB1074" s="5"/>
      <c r="TLC1074" s="5"/>
      <c r="TLD1074" s="5"/>
      <c r="TLE1074" s="5"/>
      <c r="TLF1074" s="5"/>
      <c r="TLG1074" s="5"/>
      <c r="TLH1074" s="5"/>
      <c r="TLI1074" s="5"/>
      <c r="TLJ1074" s="5"/>
      <c r="TLK1074" s="5"/>
      <c r="TLL1074" s="5"/>
      <c r="TLM1074" s="5"/>
      <c r="TLN1074" s="5"/>
      <c r="TLO1074" s="5"/>
      <c r="TLP1074" s="5"/>
      <c r="TLQ1074" s="5"/>
      <c r="TLR1074" s="5"/>
      <c r="TLS1074" s="5"/>
      <c r="TLT1074" s="5"/>
      <c r="TLU1074" s="5"/>
      <c r="TLV1074" s="5"/>
      <c r="TLW1074" s="5"/>
      <c r="TLX1074" s="5"/>
      <c r="TLY1074" s="5"/>
      <c r="TLZ1074" s="5"/>
      <c r="TMA1074" s="5"/>
      <c r="TMB1074" s="5"/>
      <c r="TMC1074" s="5"/>
      <c r="TMD1074" s="5"/>
      <c r="TME1074" s="5"/>
      <c r="TMF1074" s="5"/>
      <c r="TMG1074" s="5"/>
      <c r="TMH1074" s="5"/>
      <c r="TMI1074" s="5"/>
      <c r="TMJ1074" s="5"/>
      <c r="TMK1074" s="5"/>
      <c r="TML1074" s="5"/>
      <c r="TMM1074" s="5"/>
      <c r="TMN1074" s="5"/>
      <c r="TMO1074" s="5"/>
      <c r="TMP1074" s="5"/>
      <c r="TMQ1074" s="5"/>
      <c r="TMR1074" s="5"/>
      <c r="TMS1074" s="5"/>
      <c r="TMT1074" s="5"/>
      <c r="TMU1074" s="5"/>
      <c r="TMV1074" s="5"/>
      <c r="TMW1074" s="5"/>
      <c r="TMX1074" s="5"/>
      <c r="TMY1074" s="5"/>
      <c r="TMZ1074" s="5"/>
      <c r="TNA1074" s="5"/>
      <c r="TNB1074" s="5"/>
      <c r="TNC1074" s="5"/>
      <c r="TND1074" s="5"/>
      <c r="TNE1074" s="5"/>
      <c r="TNF1074" s="5"/>
      <c r="TNG1074" s="5"/>
      <c r="TNH1074" s="5"/>
      <c r="TNI1074" s="5"/>
      <c r="TNJ1074" s="5"/>
      <c r="TNK1074" s="5"/>
      <c r="TNL1074" s="5"/>
      <c r="TNM1074" s="5"/>
      <c r="TNN1074" s="5"/>
      <c r="TNO1074" s="5"/>
      <c r="TNP1074" s="5"/>
      <c r="TNQ1074" s="5"/>
      <c r="TNR1074" s="5"/>
      <c r="TNS1074" s="5"/>
      <c r="TNT1074" s="5"/>
      <c r="TNU1074" s="5"/>
      <c r="TNV1074" s="5"/>
      <c r="TNW1074" s="5"/>
      <c r="TNX1074" s="5"/>
      <c r="TNY1074" s="5"/>
      <c r="TNZ1074" s="5"/>
      <c r="TOA1074" s="5"/>
      <c r="TOB1074" s="5"/>
      <c r="TOC1074" s="5"/>
      <c r="TOD1074" s="5"/>
      <c r="TOE1074" s="5"/>
      <c r="TOF1074" s="5"/>
      <c r="TOG1074" s="5"/>
      <c r="TOH1074" s="5"/>
      <c r="TOI1074" s="5"/>
      <c r="TOJ1074" s="5"/>
      <c r="TOK1074" s="5"/>
      <c r="TOL1074" s="5"/>
      <c r="TOM1074" s="5"/>
      <c r="TON1074" s="5"/>
      <c r="TOO1074" s="5"/>
      <c r="TOP1074" s="5"/>
      <c r="TOQ1074" s="5"/>
      <c r="TOR1074" s="5"/>
      <c r="TOS1074" s="5"/>
      <c r="TOT1074" s="5"/>
      <c r="TOU1074" s="5"/>
      <c r="TOV1074" s="5"/>
      <c r="TOW1074" s="5"/>
      <c r="TOX1074" s="5"/>
      <c r="TOY1074" s="5"/>
      <c r="TOZ1074" s="5"/>
      <c r="TPA1074" s="5"/>
      <c r="TPB1074" s="5"/>
      <c r="TPC1074" s="5"/>
      <c r="TPD1074" s="5"/>
      <c r="TPE1074" s="5"/>
      <c r="TPF1074" s="5"/>
      <c r="TPG1074" s="5"/>
      <c r="TPH1074" s="5"/>
      <c r="TPI1074" s="5"/>
      <c r="TPJ1074" s="5"/>
      <c r="TPK1074" s="5"/>
      <c r="TPL1074" s="5"/>
      <c r="TPM1074" s="5"/>
      <c r="TPN1074" s="5"/>
      <c r="TPO1074" s="5"/>
      <c r="TPP1074" s="5"/>
      <c r="TPQ1074" s="5"/>
      <c r="TPR1074" s="5"/>
      <c r="TPS1074" s="5"/>
      <c r="TPT1074" s="5"/>
      <c r="TPU1074" s="5"/>
      <c r="TPV1074" s="5"/>
      <c r="TPW1074" s="5"/>
      <c r="TPX1074" s="5"/>
      <c r="TPY1074" s="5"/>
      <c r="TPZ1074" s="5"/>
      <c r="TQA1074" s="5"/>
      <c r="TQB1074" s="5"/>
      <c r="TQC1074" s="5"/>
      <c r="TQD1074" s="5"/>
      <c r="TQE1074" s="5"/>
      <c r="TQF1074" s="5"/>
      <c r="TQG1074" s="5"/>
      <c r="TQH1074" s="5"/>
      <c r="TQI1074" s="5"/>
      <c r="TQJ1074" s="5"/>
      <c r="TQK1074" s="5"/>
      <c r="TQL1074" s="5"/>
      <c r="TQM1074" s="5"/>
      <c r="TQN1074" s="5"/>
      <c r="TQO1074" s="5"/>
      <c r="TQP1074" s="5"/>
      <c r="TQQ1074" s="5"/>
      <c r="TQR1074" s="5"/>
      <c r="TQS1074" s="5"/>
      <c r="TQT1074" s="5"/>
      <c r="TQU1074" s="5"/>
      <c r="TQV1074" s="5"/>
      <c r="TQW1074" s="5"/>
      <c r="TQX1074" s="5"/>
      <c r="TQY1074" s="5"/>
      <c r="TQZ1074" s="5"/>
      <c r="TRA1074" s="5"/>
      <c r="TRB1074" s="5"/>
      <c r="TRC1074" s="5"/>
      <c r="TRD1074" s="5"/>
      <c r="TRE1074" s="5"/>
      <c r="TRF1074" s="5"/>
      <c r="TRG1074" s="5"/>
      <c r="TRH1074" s="5"/>
      <c r="TRI1074" s="5"/>
      <c r="TRJ1074" s="5"/>
      <c r="TRK1074" s="5"/>
      <c r="TRL1074" s="5"/>
      <c r="TRM1074" s="5"/>
      <c r="TRN1074" s="5"/>
      <c r="TRO1074" s="5"/>
      <c r="TRP1074" s="5"/>
      <c r="TRQ1074" s="5"/>
      <c r="TRR1074" s="5"/>
      <c r="TRS1074" s="5"/>
      <c r="TRT1074" s="5"/>
      <c r="TRU1074" s="5"/>
      <c r="TRV1074" s="5"/>
      <c r="TRW1074" s="5"/>
      <c r="TRX1074" s="5"/>
      <c r="TRY1074" s="5"/>
      <c r="TRZ1074" s="5"/>
      <c r="TSA1074" s="5"/>
      <c r="TSB1074" s="5"/>
      <c r="TSC1074" s="5"/>
      <c r="TSD1074" s="5"/>
      <c r="TSE1074" s="5"/>
      <c r="TSF1074" s="5"/>
      <c r="TSG1074" s="5"/>
      <c r="TSH1074" s="5"/>
      <c r="TSI1074" s="5"/>
      <c r="TSJ1074" s="5"/>
      <c r="TSK1074" s="5"/>
      <c r="TSL1074" s="5"/>
      <c r="TSM1074" s="5"/>
      <c r="TSN1074" s="5"/>
      <c r="TSO1074" s="5"/>
      <c r="TSP1074" s="5"/>
      <c r="TSQ1074" s="5"/>
      <c r="TSR1074" s="5"/>
      <c r="TSS1074" s="5"/>
      <c r="TST1074" s="5"/>
      <c r="TSU1074" s="5"/>
      <c r="TSV1074" s="5"/>
      <c r="TSW1074" s="5"/>
      <c r="TSX1074" s="5"/>
      <c r="TSY1074" s="5"/>
      <c r="TSZ1074" s="5"/>
      <c r="TTA1074" s="5"/>
      <c r="TTB1074" s="5"/>
      <c r="TTC1074" s="5"/>
      <c r="TTD1074" s="5"/>
      <c r="TTE1074" s="5"/>
      <c r="TTF1074" s="5"/>
      <c r="TTG1074" s="5"/>
      <c r="TTH1074" s="5"/>
      <c r="TTI1074" s="5"/>
      <c r="TTJ1074" s="5"/>
      <c r="TTK1074" s="5"/>
      <c r="TTL1074" s="5"/>
      <c r="TTM1074" s="5"/>
      <c r="TTN1074" s="5"/>
      <c r="TTO1074" s="5"/>
      <c r="TTP1074" s="5"/>
      <c r="TTQ1074" s="5"/>
      <c r="TTR1074" s="5"/>
      <c r="TTS1074" s="5"/>
      <c r="TTT1074" s="5"/>
      <c r="TTU1074" s="5"/>
      <c r="TTV1074" s="5"/>
      <c r="TTW1074" s="5"/>
      <c r="TTX1074" s="5"/>
      <c r="TTY1074" s="5"/>
      <c r="TTZ1074" s="5"/>
      <c r="TUA1074" s="5"/>
      <c r="TUB1074" s="5"/>
      <c r="TUC1074" s="5"/>
      <c r="TUD1074" s="5"/>
      <c r="TUE1074" s="5"/>
      <c r="TUF1074" s="5"/>
      <c r="TUG1074" s="5"/>
      <c r="TUH1074" s="5"/>
      <c r="TUI1074" s="5"/>
      <c r="TUJ1074" s="5"/>
      <c r="TUK1074" s="5"/>
      <c r="TUL1074" s="5"/>
      <c r="TUM1074" s="5"/>
      <c r="TUN1074" s="5"/>
      <c r="TUO1074" s="5"/>
      <c r="TUP1074" s="5"/>
      <c r="TUQ1074" s="5"/>
      <c r="TUR1074" s="5"/>
      <c r="TUS1074" s="5"/>
      <c r="TUT1074" s="5"/>
      <c r="TUU1074" s="5"/>
      <c r="TUV1074" s="5"/>
      <c r="TUW1074" s="5"/>
      <c r="TUX1074" s="5"/>
      <c r="TUY1074" s="5"/>
      <c r="TUZ1074" s="5"/>
      <c r="TVA1074" s="5"/>
      <c r="TVB1074" s="5"/>
      <c r="TVC1074" s="5"/>
      <c r="TVD1074" s="5"/>
      <c r="TVE1074" s="5"/>
      <c r="TVF1074" s="5"/>
      <c r="TVG1074" s="5"/>
      <c r="TVH1074" s="5"/>
      <c r="TVI1074" s="5"/>
      <c r="TVJ1074" s="5"/>
      <c r="TVK1074" s="5"/>
      <c r="TVL1074" s="5"/>
      <c r="TVM1074" s="5"/>
      <c r="TVN1074" s="5"/>
      <c r="TVO1074" s="5"/>
      <c r="TVP1074" s="5"/>
      <c r="TVQ1074" s="5"/>
      <c r="TVR1074" s="5"/>
      <c r="TVS1074" s="5"/>
      <c r="TVT1074" s="5"/>
      <c r="TVU1074" s="5"/>
      <c r="TVV1074" s="5"/>
      <c r="TVW1074" s="5"/>
      <c r="TVX1074" s="5"/>
      <c r="TVY1074" s="5"/>
      <c r="TVZ1074" s="5"/>
      <c r="TWA1074" s="5"/>
      <c r="TWB1074" s="5"/>
      <c r="TWC1074" s="5"/>
      <c r="TWD1074" s="5"/>
      <c r="TWE1074" s="5"/>
      <c r="TWF1074" s="5"/>
      <c r="TWG1074" s="5"/>
      <c r="TWH1074" s="5"/>
      <c r="TWI1074" s="5"/>
      <c r="TWJ1074" s="5"/>
      <c r="TWK1074" s="5"/>
      <c r="TWL1074" s="5"/>
      <c r="TWM1074" s="5"/>
      <c r="TWN1074" s="5"/>
      <c r="TWO1074" s="5"/>
      <c r="TWP1074" s="5"/>
      <c r="TWQ1074" s="5"/>
      <c r="TWR1074" s="5"/>
      <c r="TWS1074" s="5"/>
      <c r="TWT1074" s="5"/>
      <c r="TWU1074" s="5"/>
      <c r="TWV1074" s="5"/>
      <c r="TWW1074" s="5"/>
      <c r="TWX1074" s="5"/>
      <c r="TWY1074" s="5"/>
      <c r="TWZ1074" s="5"/>
      <c r="TXA1074" s="5"/>
      <c r="TXB1074" s="5"/>
      <c r="TXC1074" s="5"/>
      <c r="TXD1074" s="5"/>
      <c r="TXE1074" s="5"/>
      <c r="TXF1074" s="5"/>
      <c r="TXG1074" s="5"/>
      <c r="TXH1074" s="5"/>
      <c r="TXI1074" s="5"/>
      <c r="TXJ1074" s="5"/>
      <c r="TXK1074" s="5"/>
      <c r="TXL1074" s="5"/>
      <c r="TXM1074" s="5"/>
      <c r="TXN1074" s="5"/>
      <c r="TXO1074" s="5"/>
      <c r="TXP1074" s="5"/>
      <c r="TXQ1074" s="5"/>
      <c r="TXR1074" s="5"/>
      <c r="TXS1074" s="5"/>
      <c r="TXT1074" s="5"/>
      <c r="TXU1074" s="5"/>
      <c r="TXV1074" s="5"/>
      <c r="TXW1074" s="5"/>
      <c r="TXX1074" s="5"/>
      <c r="TXY1074" s="5"/>
      <c r="TXZ1074" s="5"/>
      <c r="TYA1074" s="5"/>
      <c r="TYB1074" s="5"/>
      <c r="TYC1074" s="5"/>
      <c r="TYD1074" s="5"/>
      <c r="TYE1074" s="5"/>
      <c r="TYF1074" s="5"/>
      <c r="TYG1074" s="5"/>
      <c r="TYH1074" s="5"/>
      <c r="TYI1074" s="5"/>
      <c r="TYJ1074" s="5"/>
      <c r="TYK1074" s="5"/>
      <c r="TYL1074" s="5"/>
      <c r="TYM1074" s="5"/>
      <c r="TYN1074" s="5"/>
      <c r="TYO1074" s="5"/>
      <c r="TYP1074" s="5"/>
      <c r="TYQ1074" s="5"/>
      <c r="TYR1074" s="5"/>
      <c r="TYS1074" s="5"/>
      <c r="TYT1074" s="5"/>
      <c r="TYU1074" s="5"/>
      <c r="TYV1074" s="5"/>
      <c r="TYW1074" s="5"/>
      <c r="TYX1074" s="5"/>
      <c r="TYY1074" s="5"/>
      <c r="TYZ1074" s="5"/>
      <c r="TZA1074" s="5"/>
      <c r="TZB1074" s="5"/>
      <c r="TZC1074" s="5"/>
      <c r="TZD1074" s="5"/>
      <c r="TZE1074" s="5"/>
      <c r="TZF1074" s="5"/>
      <c r="TZG1074" s="5"/>
      <c r="TZH1074" s="5"/>
      <c r="TZI1074" s="5"/>
      <c r="TZJ1074" s="5"/>
      <c r="TZK1074" s="5"/>
      <c r="TZL1074" s="5"/>
      <c r="TZM1074" s="5"/>
      <c r="TZN1074" s="5"/>
      <c r="TZO1074" s="5"/>
      <c r="TZP1074" s="5"/>
      <c r="TZQ1074" s="5"/>
      <c r="TZR1074" s="5"/>
      <c r="TZS1074" s="5"/>
      <c r="TZT1074" s="5"/>
      <c r="TZU1074" s="5"/>
      <c r="TZV1074" s="5"/>
      <c r="TZW1074" s="5"/>
      <c r="TZX1074" s="5"/>
      <c r="TZY1074" s="5"/>
      <c r="TZZ1074" s="5"/>
      <c r="UAA1074" s="5"/>
      <c r="UAB1074" s="5"/>
      <c r="UAC1074" s="5"/>
      <c r="UAD1074" s="5"/>
      <c r="UAE1074" s="5"/>
      <c r="UAF1074" s="5"/>
      <c r="UAG1074" s="5"/>
      <c r="UAH1074" s="5"/>
      <c r="UAI1074" s="5"/>
      <c r="UAJ1074" s="5"/>
      <c r="UAK1074" s="5"/>
      <c r="UAL1074" s="5"/>
      <c r="UAM1074" s="5"/>
      <c r="UAN1074" s="5"/>
      <c r="UAO1074" s="5"/>
      <c r="UAP1074" s="5"/>
      <c r="UAQ1074" s="5"/>
      <c r="UAR1074" s="5"/>
      <c r="UAS1074" s="5"/>
      <c r="UAT1074" s="5"/>
      <c r="UAU1074" s="5"/>
      <c r="UAV1074" s="5"/>
      <c r="UAW1074" s="5"/>
      <c r="UAX1074" s="5"/>
      <c r="UAY1074" s="5"/>
      <c r="UAZ1074" s="5"/>
      <c r="UBA1074" s="5"/>
      <c r="UBB1074" s="5"/>
      <c r="UBC1074" s="5"/>
      <c r="UBD1074" s="5"/>
      <c r="UBE1074" s="5"/>
      <c r="UBF1074" s="5"/>
      <c r="UBG1074" s="5"/>
      <c r="UBH1074" s="5"/>
      <c r="UBI1074" s="5"/>
      <c r="UBJ1074" s="5"/>
      <c r="UBK1074" s="5"/>
      <c r="UBL1074" s="5"/>
      <c r="UBM1074" s="5"/>
      <c r="UBN1074" s="5"/>
      <c r="UBO1074" s="5"/>
      <c r="UBP1074" s="5"/>
      <c r="UBQ1074" s="5"/>
      <c r="UBR1074" s="5"/>
      <c r="UBS1074" s="5"/>
      <c r="UBT1074" s="5"/>
      <c r="UBU1074" s="5"/>
      <c r="UBV1074" s="5"/>
      <c r="UBW1074" s="5"/>
      <c r="UBX1074" s="5"/>
      <c r="UBY1074" s="5"/>
      <c r="UBZ1074" s="5"/>
      <c r="UCA1074" s="5"/>
      <c r="UCB1074" s="5"/>
      <c r="UCC1074" s="5"/>
      <c r="UCD1074" s="5"/>
      <c r="UCE1074" s="5"/>
      <c r="UCF1074" s="5"/>
      <c r="UCG1074" s="5"/>
      <c r="UCH1074" s="5"/>
      <c r="UCI1074" s="5"/>
      <c r="UCJ1074" s="5"/>
      <c r="UCK1074" s="5"/>
      <c r="UCL1074" s="5"/>
      <c r="UCM1074" s="5"/>
      <c r="UCN1074" s="5"/>
      <c r="UCO1074" s="5"/>
      <c r="UCP1074" s="5"/>
      <c r="UCQ1074" s="5"/>
      <c r="UCR1074" s="5"/>
      <c r="UCS1074" s="5"/>
      <c r="UCT1074" s="5"/>
      <c r="UCU1074" s="5"/>
      <c r="UCV1074" s="5"/>
      <c r="UCW1074" s="5"/>
      <c r="UCX1074" s="5"/>
      <c r="UCY1074" s="5"/>
      <c r="UCZ1074" s="5"/>
      <c r="UDA1074" s="5"/>
      <c r="UDB1074" s="5"/>
      <c r="UDC1074" s="5"/>
      <c r="UDD1074" s="5"/>
      <c r="UDE1074" s="5"/>
      <c r="UDF1074" s="5"/>
      <c r="UDG1074" s="5"/>
      <c r="UDH1074" s="5"/>
      <c r="UDI1074" s="5"/>
      <c r="UDJ1074" s="5"/>
      <c r="UDK1074" s="5"/>
      <c r="UDL1074" s="5"/>
      <c r="UDM1074" s="5"/>
      <c r="UDN1074" s="5"/>
      <c r="UDO1074" s="5"/>
      <c r="UDP1074" s="5"/>
      <c r="UDQ1074" s="5"/>
      <c r="UDR1074" s="5"/>
      <c r="UDS1074" s="5"/>
      <c r="UDT1074" s="5"/>
      <c r="UDU1074" s="5"/>
      <c r="UDV1074" s="5"/>
      <c r="UDW1074" s="5"/>
      <c r="UDX1074" s="5"/>
      <c r="UDY1074" s="5"/>
      <c r="UDZ1074" s="5"/>
      <c r="UEA1074" s="5"/>
      <c r="UEB1074" s="5"/>
      <c r="UEC1074" s="5"/>
      <c r="UED1074" s="5"/>
      <c r="UEE1074" s="5"/>
      <c r="UEF1074" s="5"/>
      <c r="UEG1074" s="5"/>
      <c r="UEH1074" s="5"/>
      <c r="UEI1074" s="5"/>
      <c r="UEJ1074" s="5"/>
      <c r="UEK1074" s="5"/>
      <c r="UEL1074" s="5"/>
      <c r="UEM1074" s="5"/>
      <c r="UEN1074" s="5"/>
      <c r="UEO1074" s="5"/>
      <c r="UEP1074" s="5"/>
      <c r="UEQ1074" s="5"/>
      <c r="UER1074" s="5"/>
      <c r="UES1074" s="5"/>
      <c r="UET1074" s="5"/>
      <c r="UEU1074" s="5"/>
      <c r="UEV1074" s="5"/>
      <c r="UEW1074" s="5"/>
      <c r="UEX1074" s="5"/>
      <c r="UEY1074" s="5"/>
      <c r="UEZ1074" s="5"/>
      <c r="UFA1074" s="5"/>
      <c r="UFB1074" s="5"/>
      <c r="UFC1074" s="5"/>
      <c r="UFD1074" s="5"/>
      <c r="UFE1074" s="5"/>
      <c r="UFF1074" s="5"/>
      <c r="UFG1074" s="5"/>
      <c r="UFH1074" s="5"/>
      <c r="UFI1074" s="5"/>
      <c r="UFJ1074" s="5"/>
      <c r="UFK1074" s="5"/>
      <c r="UFL1074" s="5"/>
      <c r="UFM1074" s="5"/>
      <c r="UFN1074" s="5"/>
      <c r="UFO1074" s="5"/>
      <c r="UFP1074" s="5"/>
      <c r="UFQ1074" s="5"/>
      <c r="UFR1074" s="5"/>
      <c r="UFS1074" s="5"/>
      <c r="UFT1074" s="5"/>
      <c r="UFU1074" s="5"/>
      <c r="UFV1074" s="5"/>
      <c r="UFW1074" s="5"/>
      <c r="UFX1074" s="5"/>
      <c r="UFY1074" s="5"/>
      <c r="UFZ1074" s="5"/>
      <c r="UGA1074" s="5"/>
      <c r="UGB1074" s="5"/>
      <c r="UGC1074" s="5"/>
      <c r="UGD1074" s="5"/>
      <c r="UGE1074" s="5"/>
      <c r="UGF1074" s="5"/>
      <c r="UGG1074" s="5"/>
      <c r="UGH1074" s="5"/>
      <c r="UGI1074" s="5"/>
      <c r="UGJ1074" s="5"/>
      <c r="UGK1074" s="5"/>
      <c r="UGL1074" s="5"/>
      <c r="UGM1074" s="5"/>
      <c r="UGN1074" s="5"/>
      <c r="UGO1074" s="5"/>
      <c r="UGP1074" s="5"/>
      <c r="UGQ1074" s="5"/>
      <c r="UGR1074" s="5"/>
      <c r="UGS1074" s="5"/>
      <c r="UGT1074" s="5"/>
      <c r="UGU1074" s="5"/>
      <c r="UGV1074" s="5"/>
      <c r="UGW1074" s="5"/>
      <c r="UGX1074" s="5"/>
      <c r="UGY1074" s="5"/>
      <c r="UGZ1074" s="5"/>
      <c r="UHA1074" s="5"/>
      <c r="UHB1074" s="5"/>
      <c r="UHC1074" s="5"/>
      <c r="UHD1074" s="5"/>
      <c r="UHE1074" s="5"/>
      <c r="UHF1074" s="5"/>
      <c r="UHG1074" s="5"/>
      <c r="UHH1074" s="5"/>
      <c r="UHI1074" s="5"/>
      <c r="UHJ1074" s="5"/>
      <c r="UHK1074" s="5"/>
      <c r="UHL1074" s="5"/>
      <c r="UHM1074" s="5"/>
      <c r="UHN1074" s="5"/>
      <c r="UHO1074" s="5"/>
      <c r="UHP1074" s="5"/>
      <c r="UHQ1074" s="5"/>
      <c r="UHR1074" s="5"/>
      <c r="UHS1074" s="5"/>
      <c r="UHT1074" s="5"/>
      <c r="UHU1074" s="5"/>
      <c r="UHV1074" s="5"/>
      <c r="UHW1074" s="5"/>
      <c r="UHX1074" s="5"/>
      <c r="UHY1074" s="5"/>
      <c r="UHZ1074" s="5"/>
      <c r="UIA1074" s="5"/>
      <c r="UIB1074" s="5"/>
      <c r="UIC1074" s="5"/>
      <c r="UID1074" s="5"/>
      <c r="UIE1074" s="5"/>
      <c r="UIF1074" s="5"/>
      <c r="UIG1074" s="5"/>
      <c r="UIH1074" s="5"/>
      <c r="UII1074" s="5"/>
      <c r="UIJ1074" s="5"/>
      <c r="UIK1074" s="5"/>
      <c r="UIL1074" s="5"/>
      <c r="UIM1074" s="5"/>
      <c r="UIN1074" s="5"/>
      <c r="UIO1074" s="5"/>
      <c r="UIP1074" s="5"/>
      <c r="UIQ1074" s="5"/>
      <c r="UIR1074" s="5"/>
      <c r="UIS1074" s="5"/>
      <c r="UIT1074" s="5"/>
      <c r="UIU1074" s="5"/>
      <c r="UIV1074" s="5"/>
      <c r="UIW1074" s="5"/>
      <c r="UIX1074" s="5"/>
      <c r="UIY1074" s="5"/>
      <c r="UIZ1074" s="5"/>
      <c r="UJA1074" s="5"/>
      <c r="UJB1074" s="5"/>
      <c r="UJC1074" s="5"/>
      <c r="UJD1074" s="5"/>
      <c r="UJE1074" s="5"/>
      <c r="UJF1074" s="5"/>
      <c r="UJG1074" s="5"/>
      <c r="UJH1074" s="5"/>
      <c r="UJI1074" s="5"/>
      <c r="UJJ1074" s="5"/>
      <c r="UJK1074" s="5"/>
      <c r="UJL1074" s="5"/>
      <c r="UJM1074" s="5"/>
      <c r="UJN1074" s="5"/>
      <c r="UJO1074" s="5"/>
      <c r="UJP1074" s="5"/>
      <c r="UJQ1074" s="5"/>
      <c r="UJR1074" s="5"/>
      <c r="UJS1074" s="5"/>
      <c r="UJT1074" s="5"/>
      <c r="UJU1074" s="5"/>
      <c r="UJV1074" s="5"/>
      <c r="UJW1074" s="5"/>
      <c r="UJX1074" s="5"/>
      <c r="UJY1074" s="5"/>
      <c r="UJZ1074" s="5"/>
      <c r="UKA1074" s="5"/>
      <c r="UKB1074" s="5"/>
      <c r="UKC1074" s="5"/>
      <c r="UKD1074" s="5"/>
      <c r="UKE1074" s="5"/>
      <c r="UKF1074" s="5"/>
      <c r="UKG1074" s="5"/>
      <c r="UKH1074" s="5"/>
      <c r="UKI1074" s="5"/>
      <c r="UKJ1074" s="5"/>
      <c r="UKK1074" s="5"/>
      <c r="UKL1074" s="5"/>
      <c r="UKM1074" s="5"/>
      <c r="UKN1074" s="5"/>
      <c r="UKO1074" s="5"/>
      <c r="UKP1074" s="5"/>
      <c r="UKQ1074" s="5"/>
      <c r="UKR1074" s="5"/>
      <c r="UKS1074" s="5"/>
      <c r="UKT1074" s="5"/>
      <c r="UKU1074" s="5"/>
      <c r="UKV1074" s="5"/>
      <c r="UKW1074" s="5"/>
      <c r="UKX1074" s="5"/>
      <c r="UKY1074" s="5"/>
      <c r="UKZ1074" s="5"/>
      <c r="ULA1074" s="5"/>
      <c r="ULB1074" s="5"/>
      <c r="ULC1074" s="5"/>
      <c r="ULD1074" s="5"/>
      <c r="ULE1074" s="5"/>
      <c r="ULF1074" s="5"/>
      <c r="ULG1074" s="5"/>
      <c r="ULH1074" s="5"/>
      <c r="ULI1074" s="5"/>
      <c r="ULJ1074" s="5"/>
      <c r="ULK1074" s="5"/>
      <c r="ULL1074" s="5"/>
      <c r="ULM1074" s="5"/>
      <c r="ULN1074" s="5"/>
      <c r="ULO1074" s="5"/>
      <c r="ULP1074" s="5"/>
      <c r="ULQ1074" s="5"/>
      <c r="ULR1074" s="5"/>
      <c r="ULS1074" s="5"/>
      <c r="ULT1074" s="5"/>
      <c r="ULU1074" s="5"/>
      <c r="ULV1074" s="5"/>
      <c r="ULW1074" s="5"/>
      <c r="ULX1074" s="5"/>
      <c r="ULY1074" s="5"/>
      <c r="ULZ1074" s="5"/>
      <c r="UMA1074" s="5"/>
      <c r="UMB1074" s="5"/>
      <c r="UMC1074" s="5"/>
      <c r="UMD1074" s="5"/>
      <c r="UME1074" s="5"/>
      <c r="UMF1074" s="5"/>
      <c r="UMG1074" s="5"/>
      <c r="UMH1074" s="5"/>
      <c r="UMI1074" s="5"/>
      <c r="UMJ1074" s="5"/>
      <c r="UMK1074" s="5"/>
      <c r="UML1074" s="5"/>
      <c r="UMM1074" s="5"/>
      <c r="UMN1074" s="5"/>
      <c r="UMO1074" s="5"/>
      <c r="UMP1074" s="5"/>
      <c r="UMQ1074" s="5"/>
      <c r="UMR1074" s="5"/>
      <c r="UMS1074" s="5"/>
      <c r="UMT1074" s="5"/>
      <c r="UMU1074" s="5"/>
      <c r="UMV1074" s="5"/>
      <c r="UMW1074" s="5"/>
      <c r="UMX1074" s="5"/>
      <c r="UMY1074" s="5"/>
      <c r="UMZ1074" s="5"/>
      <c r="UNA1074" s="5"/>
      <c r="UNB1074" s="5"/>
      <c r="UNC1074" s="5"/>
      <c r="UND1074" s="5"/>
      <c r="UNE1074" s="5"/>
      <c r="UNF1074" s="5"/>
      <c r="UNG1074" s="5"/>
      <c r="UNH1074" s="5"/>
      <c r="UNI1074" s="5"/>
      <c r="UNJ1074" s="5"/>
      <c r="UNK1074" s="5"/>
      <c r="UNL1074" s="5"/>
      <c r="UNM1074" s="5"/>
      <c r="UNN1074" s="5"/>
      <c r="UNO1074" s="5"/>
      <c r="UNP1074" s="5"/>
      <c r="UNQ1074" s="5"/>
      <c r="UNR1074" s="5"/>
      <c r="UNS1074" s="5"/>
      <c r="UNT1074" s="5"/>
      <c r="UNU1074" s="5"/>
      <c r="UNV1074" s="5"/>
      <c r="UNW1074" s="5"/>
      <c r="UNX1074" s="5"/>
      <c r="UNY1074" s="5"/>
      <c r="UNZ1074" s="5"/>
      <c r="UOA1074" s="5"/>
      <c r="UOB1074" s="5"/>
      <c r="UOC1074" s="5"/>
      <c r="UOD1074" s="5"/>
      <c r="UOE1074" s="5"/>
      <c r="UOF1074" s="5"/>
      <c r="UOG1074" s="5"/>
      <c r="UOH1074" s="5"/>
      <c r="UOI1074" s="5"/>
      <c r="UOJ1074" s="5"/>
      <c r="UOK1074" s="5"/>
      <c r="UOL1074" s="5"/>
      <c r="UOM1074" s="5"/>
      <c r="UON1074" s="5"/>
      <c r="UOO1074" s="5"/>
      <c r="UOP1074" s="5"/>
      <c r="UOQ1074" s="5"/>
      <c r="UOR1074" s="5"/>
      <c r="UOS1074" s="5"/>
      <c r="UOT1074" s="5"/>
      <c r="UOU1074" s="5"/>
      <c r="UOV1074" s="5"/>
      <c r="UOW1074" s="5"/>
      <c r="UOX1074" s="5"/>
      <c r="UOY1074" s="5"/>
      <c r="UOZ1074" s="5"/>
      <c r="UPA1074" s="5"/>
      <c r="UPB1074" s="5"/>
      <c r="UPC1074" s="5"/>
      <c r="UPD1074" s="5"/>
      <c r="UPE1074" s="5"/>
      <c r="UPF1074" s="5"/>
      <c r="UPG1074" s="5"/>
      <c r="UPH1074" s="5"/>
      <c r="UPI1074" s="5"/>
      <c r="UPJ1074" s="5"/>
      <c r="UPK1074" s="5"/>
      <c r="UPL1074" s="5"/>
      <c r="UPM1074" s="5"/>
      <c r="UPN1074" s="5"/>
      <c r="UPO1074" s="5"/>
      <c r="UPP1074" s="5"/>
      <c r="UPQ1074" s="5"/>
      <c r="UPR1074" s="5"/>
      <c r="UPS1074" s="5"/>
      <c r="UPT1074" s="5"/>
      <c r="UPU1074" s="5"/>
      <c r="UPV1074" s="5"/>
      <c r="UPW1074" s="5"/>
      <c r="UPX1074" s="5"/>
      <c r="UPY1074" s="5"/>
      <c r="UPZ1074" s="5"/>
      <c r="UQA1074" s="5"/>
      <c r="UQB1074" s="5"/>
      <c r="UQC1074" s="5"/>
      <c r="UQD1074" s="5"/>
      <c r="UQE1074" s="5"/>
      <c r="UQF1074" s="5"/>
      <c r="UQG1074" s="5"/>
      <c r="UQH1074" s="5"/>
      <c r="UQI1074" s="5"/>
      <c r="UQJ1074" s="5"/>
      <c r="UQK1074" s="5"/>
      <c r="UQL1074" s="5"/>
      <c r="UQM1074" s="5"/>
      <c r="UQN1074" s="5"/>
      <c r="UQO1074" s="5"/>
      <c r="UQP1074" s="5"/>
      <c r="UQQ1074" s="5"/>
      <c r="UQR1074" s="5"/>
      <c r="UQS1074" s="5"/>
      <c r="UQT1074" s="5"/>
      <c r="UQU1074" s="5"/>
      <c r="UQV1074" s="5"/>
      <c r="UQW1074" s="5"/>
      <c r="UQX1074" s="5"/>
      <c r="UQY1074" s="5"/>
      <c r="UQZ1074" s="5"/>
      <c r="URA1074" s="5"/>
      <c r="URB1074" s="5"/>
      <c r="URC1074" s="5"/>
      <c r="URD1074" s="5"/>
      <c r="URE1074" s="5"/>
      <c r="URF1074" s="5"/>
      <c r="URG1074" s="5"/>
      <c r="URH1074" s="5"/>
      <c r="URI1074" s="5"/>
      <c r="URJ1074" s="5"/>
      <c r="URK1074" s="5"/>
      <c r="URL1074" s="5"/>
      <c r="URM1074" s="5"/>
      <c r="URN1074" s="5"/>
      <c r="URO1074" s="5"/>
      <c r="URP1074" s="5"/>
      <c r="URQ1074" s="5"/>
      <c r="URR1074" s="5"/>
      <c r="URS1074" s="5"/>
      <c r="URT1074" s="5"/>
      <c r="URU1074" s="5"/>
      <c r="URV1074" s="5"/>
      <c r="URW1074" s="5"/>
      <c r="URX1074" s="5"/>
      <c r="URY1074" s="5"/>
      <c r="URZ1074" s="5"/>
      <c r="USA1074" s="5"/>
      <c r="USB1074" s="5"/>
      <c r="USC1074" s="5"/>
      <c r="USD1074" s="5"/>
      <c r="USE1074" s="5"/>
      <c r="USF1074" s="5"/>
      <c r="USG1074" s="5"/>
      <c r="USH1074" s="5"/>
      <c r="USI1074" s="5"/>
      <c r="USJ1074" s="5"/>
      <c r="USK1074" s="5"/>
      <c r="USL1074" s="5"/>
      <c r="USM1074" s="5"/>
      <c r="USN1074" s="5"/>
      <c r="USO1074" s="5"/>
      <c r="USP1074" s="5"/>
      <c r="USQ1074" s="5"/>
      <c r="USR1074" s="5"/>
      <c r="USS1074" s="5"/>
      <c r="UST1074" s="5"/>
      <c r="USU1074" s="5"/>
      <c r="USV1074" s="5"/>
      <c r="USW1074" s="5"/>
      <c r="USX1074" s="5"/>
      <c r="USY1074" s="5"/>
      <c r="USZ1074" s="5"/>
      <c r="UTA1074" s="5"/>
      <c r="UTB1074" s="5"/>
      <c r="UTC1074" s="5"/>
      <c r="UTD1074" s="5"/>
      <c r="UTE1074" s="5"/>
      <c r="UTF1074" s="5"/>
      <c r="UTG1074" s="5"/>
      <c r="UTH1074" s="5"/>
      <c r="UTI1074" s="5"/>
      <c r="UTJ1074" s="5"/>
      <c r="UTK1074" s="5"/>
      <c r="UTL1074" s="5"/>
      <c r="UTM1074" s="5"/>
      <c r="UTN1074" s="5"/>
      <c r="UTO1074" s="5"/>
      <c r="UTP1074" s="5"/>
      <c r="UTQ1074" s="5"/>
      <c r="UTR1074" s="5"/>
      <c r="UTS1074" s="5"/>
      <c r="UTT1074" s="5"/>
      <c r="UTU1074" s="5"/>
      <c r="UTV1074" s="5"/>
      <c r="UTW1074" s="5"/>
      <c r="UTX1074" s="5"/>
      <c r="UTY1074" s="5"/>
      <c r="UTZ1074" s="5"/>
      <c r="UUA1074" s="5"/>
      <c r="UUB1074" s="5"/>
      <c r="UUC1074" s="5"/>
      <c r="UUD1074" s="5"/>
      <c r="UUE1074" s="5"/>
      <c r="UUF1074" s="5"/>
      <c r="UUG1074" s="5"/>
      <c r="UUH1074" s="5"/>
      <c r="UUI1074" s="5"/>
      <c r="UUJ1074" s="5"/>
      <c r="UUK1074" s="5"/>
      <c r="UUL1074" s="5"/>
      <c r="UUM1074" s="5"/>
      <c r="UUN1074" s="5"/>
      <c r="UUO1074" s="5"/>
      <c r="UUP1074" s="5"/>
      <c r="UUQ1074" s="5"/>
      <c r="UUR1074" s="5"/>
      <c r="UUS1074" s="5"/>
      <c r="UUT1074" s="5"/>
      <c r="UUU1074" s="5"/>
      <c r="UUV1074" s="5"/>
      <c r="UUW1074" s="5"/>
      <c r="UUX1074" s="5"/>
      <c r="UUY1074" s="5"/>
      <c r="UUZ1074" s="5"/>
      <c r="UVA1074" s="5"/>
      <c r="UVB1074" s="5"/>
      <c r="UVC1074" s="5"/>
      <c r="UVD1074" s="5"/>
      <c r="UVE1074" s="5"/>
      <c r="UVF1074" s="5"/>
      <c r="UVG1074" s="5"/>
      <c r="UVH1074" s="5"/>
      <c r="UVI1074" s="5"/>
      <c r="UVJ1074" s="5"/>
      <c r="UVK1074" s="5"/>
      <c r="UVL1074" s="5"/>
      <c r="UVM1074" s="5"/>
      <c r="UVN1074" s="5"/>
      <c r="UVO1074" s="5"/>
      <c r="UVP1074" s="5"/>
      <c r="UVQ1074" s="5"/>
      <c r="UVR1074" s="5"/>
      <c r="UVS1074" s="5"/>
      <c r="UVT1074" s="5"/>
      <c r="UVU1074" s="5"/>
      <c r="UVV1074" s="5"/>
      <c r="UVW1074" s="5"/>
      <c r="UVX1074" s="5"/>
      <c r="UVY1074" s="5"/>
      <c r="UVZ1074" s="5"/>
      <c r="UWA1074" s="5"/>
      <c r="UWB1074" s="5"/>
      <c r="UWC1074" s="5"/>
      <c r="UWD1074" s="5"/>
      <c r="UWE1074" s="5"/>
      <c r="UWF1074" s="5"/>
      <c r="UWG1074" s="5"/>
      <c r="UWH1074" s="5"/>
      <c r="UWI1074" s="5"/>
      <c r="UWJ1074" s="5"/>
      <c r="UWK1074" s="5"/>
      <c r="UWL1074" s="5"/>
      <c r="UWM1074" s="5"/>
      <c r="UWN1074" s="5"/>
      <c r="UWO1074" s="5"/>
      <c r="UWP1074" s="5"/>
      <c r="UWQ1074" s="5"/>
      <c r="UWR1074" s="5"/>
      <c r="UWS1074" s="5"/>
      <c r="UWT1074" s="5"/>
      <c r="UWU1074" s="5"/>
      <c r="UWV1074" s="5"/>
      <c r="UWW1074" s="5"/>
      <c r="UWX1074" s="5"/>
      <c r="UWY1074" s="5"/>
      <c r="UWZ1074" s="5"/>
      <c r="UXA1074" s="5"/>
      <c r="UXB1074" s="5"/>
      <c r="UXC1074" s="5"/>
      <c r="UXD1074" s="5"/>
      <c r="UXE1074" s="5"/>
      <c r="UXF1074" s="5"/>
      <c r="UXG1074" s="5"/>
      <c r="UXH1074" s="5"/>
      <c r="UXI1074" s="5"/>
      <c r="UXJ1074" s="5"/>
      <c r="UXK1074" s="5"/>
      <c r="UXL1074" s="5"/>
      <c r="UXM1074" s="5"/>
      <c r="UXN1074" s="5"/>
      <c r="UXO1074" s="5"/>
      <c r="UXP1074" s="5"/>
      <c r="UXQ1074" s="5"/>
      <c r="UXR1074" s="5"/>
      <c r="UXS1074" s="5"/>
      <c r="UXT1074" s="5"/>
      <c r="UXU1074" s="5"/>
      <c r="UXV1074" s="5"/>
      <c r="UXW1074" s="5"/>
      <c r="UXX1074" s="5"/>
      <c r="UXY1074" s="5"/>
      <c r="UXZ1074" s="5"/>
      <c r="UYA1074" s="5"/>
      <c r="UYB1074" s="5"/>
      <c r="UYC1074" s="5"/>
      <c r="UYD1074" s="5"/>
      <c r="UYE1074" s="5"/>
      <c r="UYF1074" s="5"/>
      <c r="UYG1074" s="5"/>
      <c r="UYH1074" s="5"/>
      <c r="UYI1074" s="5"/>
      <c r="UYJ1074" s="5"/>
      <c r="UYK1074" s="5"/>
      <c r="UYL1074" s="5"/>
      <c r="UYM1074" s="5"/>
      <c r="UYN1074" s="5"/>
      <c r="UYO1074" s="5"/>
      <c r="UYP1074" s="5"/>
      <c r="UYQ1074" s="5"/>
      <c r="UYR1074" s="5"/>
      <c r="UYS1074" s="5"/>
      <c r="UYT1074" s="5"/>
      <c r="UYU1074" s="5"/>
      <c r="UYV1074" s="5"/>
      <c r="UYW1074" s="5"/>
      <c r="UYX1074" s="5"/>
      <c r="UYY1074" s="5"/>
      <c r="UYZ1074" s="5"/>
      <c r="UZA1074" s="5"/>
      <c r="UZB1074" s="5"/>
      <c r="UZC1074" s="5"/>
      <c r="UZD1074" s="5"/>
      <c r="UZE1074" s="5"/>
      <c r="UZF1074" s="5"/>
      <c r="UZG1074" s="5"/>
      <c r="UZH1074" s="5"/>
      <c r="UZI1074" s="5"/>
      <c r="UZJ1074" s="5"/>
      <c r="UZK1074" s="5"/>
      <c r="UZL1074" s="5"/>
      <c r="UZM1074" s="5"/>
      <c r="UZN1074" s="5"/>
      <c r="UZO1074" s="5"/>
      <c r="UZP1074" s="5"/>
      <c r="UZQ1074" s="5"/>
      <c r="UZR1074" s="5"/>
      <c r="UZS1074" s="5"/>
      <c r="UZT1074" s="5"/>
      <c r="UZU1074" s="5"/>
      <c r="UZV1074" s="5"/>
      <c r="UZW1074" s="5"/>
      <c r="UZX1074" s="5"/>
      <c r="UZY1074" s="5"/>
      <c r="UZZ1074" s="5"/>
      <c r="VAA1074" s="5"/>
      <c r="VAB1074" s="5"/>
      <c r="VAC1074" s="5"/>
      <c r="VAD1074" s="5"/>
      <c r="VAE1074" s="5"/>
      <c r="VAF1074" s="5"/>
      <c r="VAG1074" s="5"/>
      <c r="VAH1074" s="5"/>
      <c r="VAI1074" s="5"/>
      <c r="VAJ1074" s="5"/>
      <c r="VAK1074" s="5"/>
      <c r="VAL1074" s="5"/>
      <c r="VAM1074" s="5"/>
      <c r="VAN1074" s="5"/>
      <c r="VAO1074" s="5"/>
      <c r="VAP1074" s="5"/>
      <c r="VAQ1074" s="5"/>
      <c r="VAR1074" s="5"/>
      <c r="VAS1074" s="5"/>
      <c r="VAT1074" s="5"/>
      <c r="VAU1074" s="5"/>
      <c r="VAV1074" s="5"/>
      <c r="VAW1074" s="5"/>
      <c r="VAX1074" s="5"/>
      <c r="VAY1074" s="5"/>
      <c r="VAZ1074" s="5"/>
      <c r="VBA1074" s="5"/>
      <c r="VBB1074" s="5"/>
      <c r="VBC1074" s="5"/>
      <c r="VBD1074" s="5"/>
      <c r="VBE1074" s="5"/>
      <c r="VBF1074" s="5"/>
      <c r="VBG1074" s="5"/>
      <c r="VBH1074" s="5"/>
      <c r="VBI1074" s="5"/>
      <c r="VBJ1074" s="5"/>
      <c r="VBK1074" s="5"/>
      <c r="VBL1074" s="5"/>
      <c r="VBM1074" s="5"/>
      <c r="VBN1074" s="5"/>
      <c r="VBO1074" s="5"/>
      <c r="VBP1074" s="5"/>
      <c r="VBQ1074" s="5"/>
      <c r="VBR1074" s="5"/>
      <c r="VBS1074" s="5"/>
      <c r="VBT1074" s="5"/>
      <c r="VBU1074" s="5"/>
      <c r="VBV1074" s="5"/>
      <c r="VBW1074" s="5"/>
      <c r="VBX1074" s="5"/>
      <c r="VBY1074" s="5"/>
      <c r="VBZ1074" s="5"/>
      <c r="VCA1074" s="5"/>
      <c r="VCB1074" s="5"/>
      <c r="VCC1074" s="5"/>
      <c r="VCD1074" s="5"/>
      <c r="VCE1074" s="5"/>
      <c r="VCF1074" s="5"/>
      <c r="VCG1074" s="5"/>
      <c r="VCH1074" s="5"/>
      <c r="VCI1074" s="5"/>
      <c r="VCJ1074" s="5"/>
      <c r="VCK1074" s="5"/>
      <c r="VCL1074" s="5"/>
      <c r="VCM1074" s="5"/>
      <c r="VCN1074" s="5"/>
      <c r="VCO1074" s="5"/>
      <c r="VCP1074" s="5"/>
      <c r="VCQ1074" s="5"/>
      <c r="VCR1074" s="5"/>
      <c r="VCS1074" s="5"/>
      <c r="VCT1074" s="5"/>
      <c r="VCU1074" s="5"/>
      <c r="VCV1074" s="5"/>
      <c r="VCW1074" s="5"/>
      <c r="VCX1074" s="5"/>
      <c r="VCY1074" s="5"/>
      <c r="VCZ1074" s="5"/>
      <c r="VDA1074" s="5"/>
      <c r="VDB1074" s="5"/>
      <c r="VDC1074" s="5"/>
      <c r="VDD1074" s="5"/>
      <c r="VDE1074" s="5"/>
      <c r="VDF1074" s="5"/>
      <c r="VDG1074" s="5"/>
      <c r="VDH1074" s="5"/>
      <c r="VDI1074" s="5"/>
      <c r="VDJ1074" s="5"/>
      <c r="VDK1074" s="5"/>
      <c r="VDL1074" s="5"/>
      <c r="VDM1074" s="5"/>
      <c r="VDN1074" s="5"/>
      <c r="VDO1074" s="5"/>
      <c r="VDP1074" s="5"/>
      <c r="VDQ1074" s="5"/>
      <c r="VDR1074" s="5"/>
      <c r="VDS1074" s="5"/>
      <c r="VDT1074" s="5"/>
      <c r="VDU1074" s="5"/>
      <c r="VDV1074" s="5"/>
      <c r="VDW1074" s="5"/>
      <c r="VDX1074" s="5"/>
      <c r="VDY1074" s="5"/>
      <c r="VDZ1074" s="5"/>
      <c r="VEA1074" s="5"/>
      <c r="VEB1074" s="5"/>
      <c r="VEC1074" s="5"/>
      <c r="VED1074" s="5"/>
      <c r="VEE1074" s="5"/>
      <c r="VEF1074" s="5"/>
      <c r="VEG1074" s="5"/>
      <c r="VEH1074" s="5"/>
      <c r="VEI1074" s="5"/>
      <c r="VEJ1074" s="5"/>
      <c r="VEK1074" s="5"/>
      <c r="VEL1074" s="5"/>
      <c r="VEM1074" s="5"/>
      <c r="VEN1074" s="5"/>
      <c r="VEO1074" s="5"/>
      <c r="VEP1074" s="5"/>
      <c r="VEQ1074" s="5"/>
      <c r="VER1074" s="5"/>
      <c r="VES1074" s="5"/>
      <c r="VET1074" s="5"/>
      <c r="VEU1074" s="5"/>
      <c r="VEV1074" s="5"/>
      <c r="VEW1074" s="5"/>
      <c r="VEX1074" s="5"/>
      <c r="VEY1074" s="5"/>
      <c r="VEZ1074" s="5"/>
      <c r="VFA1074" s="5"/>
      <c r="VFB1074" s="5"/>
      <c r="VFC1074" s="5"/>
      <c r="VFD1074" s="5"/>
      <c r="VFE1074" s="5"/>
      <c r="VFF1074" s="5"/>
      <c r="VFG1074" s="5"/>
      <c r="VFH1074" s="5"/>
      <c r="VFI1074" s="5"/>
      <c r="VFJ1074" s="5"/>
      <c r="VFK1074" s="5"/>
      <c r="VFL1074" s="5"/>
      <c r="VFM1074" s="5"/>
      <c r="VFN1074" s="5"/>
      <c r="VFO1074" s="5"/>
      <c r="VFP1074" s="5"/>
      <c r="VFQ1074" s="5"/>
      <c r="VFR1074" s="5"/>
      <c r="VFS1074" s="5"/>
      <c r="VFT1074" s="5"/>
      <c r="VFU1074" s="5"/>
      <c r="VFV1074" s="5"/>
      <c r="VFW1074" s="5"/>
      <c r="VFX1074" s="5"/>
      <c r="VFY1074" s="5"/>
      <c r="VFZ1074" s="5"/>
      <c r="VGA1074" s="5"/>
      <c r="VGB1074" s="5"/>
      <c r="VGC1074" s="5"/>
      <c r="VGD1074" s="5"/>
      <c r="VGE1074" s="5"/>
      <c r="VGF1074" s="5"/>
      <c r="VGG1074" s="5"/>
      <c r="VGH1074" s="5"/>
      <c r="VGI1074" s="5"/>
      <c r="VGJ1074" s="5"/>
      <c r="VGK1074" s="5"/>
      <c r="VGL1074" s="5"/>
      <c r="VGM1074" s="5"/>
      <c r="VGN1074" s="5"/>
      <c r="VGO1074" s="5"/>
      <c r="VGP1074" s="5"/>
      <c r="VGQ1074" s="5"/>
      <c r="VGR1074" s="5"/>
      <c r="VGS1074" s="5"/>
      <c r="VGT1074" s="5"/>
      <c r="VGU1074" s="5"/>
      <c r="VGV1074" s="5"/>
      <c r="VGW1074" s="5"/>
      <c r="VGX1074" s="5"/>
      <c r="VGY1074" s="5"/>
      <c r="VGZ1074" s="5"/>
      <c r="VHA1074" s="5"/>
      <c r="VHB1074" s="5"/>
      <c r="VHC1074" s="5"/>
      <c r="VHD1074" s="5"/>
      <c r="VHE1074" s="5"/>
      <c r="VHF1074" s="5"/>
      <c r="VHG1074" s="5"/>
      <c r="VHH1074" s="5"/>
      <c r="VHI1074" s="5"/>
      <c r="VHJ1074" s="5"/>
      <c r="VHK1074" s="5"/>
      <c r="VHL1074" s="5"/>
      <c r="VHM1074" s="5"/>
      <c r="VHN1074" s="5"/>
      <c r="VHO1074" s="5"/>
      <c r="VHP1074" s="5"/>
      <c r="VHQ1074" s="5"/>
      <c r="VHR1074" s="5"/>
      <c r="VHS1074" s="5"/>
      <c r="VHT1074" s="5"/>
      <c r="VHU1074" s="5"/>
      <c r="VHV1074" s="5"/>
      <c r="VHW1074" s="5"/>
      <c r="VHX1074" s="5"/>
      <c r="VHY1074" s="5"/>
      <c r="VHZ1074" s="5"/>
      <c r="VIA1074" s="5"/>
      <c r="VIB1074" s="5"/>
      <c r="VIC1074" s="5"/>
      <c r="VID1074" s="5"/>
      <c r="VIE1074" s="5"/>
      <c r="VIF1074" s="5"/>
      <c r="VIG1074" s="5"/>
      <c r="VIH1074" s="5"/>
      <c r="VII1074" s="5"/>
      <c r="VIJ1074" s="5"/>
      <c r="VIK1074" s="5"/>
      <c r="VIL1074" s="5"/>
      <c r="VIM1074" s="5"/>
      <c r="VIN1074" s="5"/>
      <c r="VIO1074" s="5"/>
      <c r="VIP1074" s="5"/>
      <c r="VIQ1074" s="5"/>
      <c r="VIR1074" s="5"/>
      <c r="VIS1074" s="5"/>
      <c r="VIT1074" s="5"/>
      <c r="VIU1074" s="5"/>
      <c r="VIV1074" s="5"/>
      <c r="VIW1074" s="5"/>
      <c r="VIX1074" s="5"/>
      <c r="VIY1074" s="5"/>
      <c r="VIZ1074" s="5"/>
      <c r="VJA1074" s="5"/>
      <c r="VJB1074" s="5"/>
      <c r="VJC1074" s="5"/>
      <c r="VJD1074" s="5"/>
      <c r="VJE1074" s="5"/>
      <c r="VJF1074" s="5"/>
      <c r="VJG1074" s="5"/>
      <c r="VJH1074" s="5"/>
      <c r="VJI1074" s="5"/>
      <c r="VJJ1074" s="5"/>
      <c r="VJK1074" s="5"/>
      <c r="VJL1074" s="5"/>
      <c r="VJM1074" s="5"/>
      <c r="VJN1074" s="5"/>
      <c r="VJO1074" s="5"/>
      <c r="VJP1074" s="5"/>
      <c r="VJQ1074" s="5"/>
      <c r="VJR1074" s="5"/>
      <c r="VJS1074" s="5"/>
      <c r="VJT1074" s="5"/>
      <c r="VJU1074" s="5"/>
      <c r="VJV1074" s="5"/>
      <c r="VJW1074" s="5"/>
      <c r="VJX1074" s="5"/>
      <c r="VJY1074" s="5"/>
      <c r="VJZ1074" s="5"/>
      <c r="VKA1074" s="5"/>
      <c r="VKB1074" s="5"/>
      <c r="VKC1074" s="5"/>
      <c r="VKD1074" s="5"/>
      <c r="VKE1074" s="5"/>
      <c r="VKF1074" s="5"/>
      <c r="VKG1074" s="5"/>
      <c r="VKH1074" s="5"/>
      <c r="VKI1074" s="5"/>
      <c r="VKJ1074" s="5"/>
      <c r="VKK1074" s="5"/>
      <c r="VKL1074" s="5"/>
      <c r="VKM1074" s="5"/>
      <c r="VKN1074" s="5"/>
      <c r="VKO1074" s="5"/>
      <c r="VKP1074" s="5"/>
      <c r="VKQ1074" s="5"/>
      <c r="VKR1074" s="5"/>
      <c r="VKS1074" s="5"/>
      <c r="VKT1074" s="5"/>
      <c r="VKU1074" s="5"/>
      <c r="VKV1074" s="5"/>
      <c r="VKW1074" s="5"/>
      <c r="VKX1074" s="5"/>
      <c r="VKY1074" s="5"/>
      <c r="VKZ1074" s="5"/>
      <c r="VLA1074" s="5"/>
      <c r="VLB1074" s="5"/>
      <c r="VLC1074" s="5"/>
      <c r="VLD1074" s="5"/>
      <c r="VLE1074" s="5"/>
      <c r="VLF1074" s="5"/>
      <c r="VLG1074" s="5"/>
      <c r="VLH1074" s="5"/>
      <c r="VLI1074" s="5"/>
      <c r="VLJ1074" s="5"/>
      <c r="VLK1074" s="5"/>
      <c r="VLL1074" s="5"/>
      <c r="VLM1074" s="5"/>
      <c r="VLN1074" s="5"/>
      <c r="VLO1074" s="5"/>
      <c r="VLP1074" s="5"/>
      <c r="VLQ1074" s="5"/>
      <c r="VLR1074" s="5"/>
      <c r="VLS1074" s="5"/>
      <c r="VLT1074" s="5"/>
      <c r="VLU1074" s="5"/>
      <c r="VLV1074" s="5"/>
      <c r="VLW1074" s="5"/>
      <c r="VLX1074" s="5"/>
      <c r="VLY1074" s="5"/>
      <c r="VLZ1074" s="5"/>
      <c r="VMA1074" s="5"/>
      <c r="VMB1074" s="5"/>
      <c r="VMC1074" s="5"/>
      <c r="VMD1074" s="5"/>
      <c r="VME1074" s="5"/>
      <c r="VMF1074" s="5"/>
      <c r="VMG1074" s="5"/>
      <c r="VMH1074" s="5"/>
      <c r="VMI1074" s="5"/>
      <c r="VMJ1074" s="5"/>
      <c r="VMK1074" s="5"/>
      <c r="VML1074" s="5"/>
      <c r="VMM1074" s="5"/>
      <c r="VMN1074" s="5"/>
      <c r="VMO1074" s="5"/>
      <c r="VMP1074" s="5"/>
      <c r="VMQ1074" s="5"/>
      <c r="VMR1074" s="5"/>
      <c r="VMS1074" s="5"/>
      <c r="VMT1074" s="5"/>
      <c r="VMU1074" s="5"/>
      <c r="VMV1074" s="5"/>
      <c r="VMW1074" s="5"/>
      <c r="VMX1074" s="5"/>
      <c r="VMY1074" s="5"/>
      <c r="VMZ1074" s="5"/>
      <c r="VNA1074" s="5"/>
      <c r="VNB1074" s="5"/>
      <c r="VNC1074" s="5"/>
      <c r="VND1074" s="5"/>
      <c r="VNE1074" s="5"/>
      <c r="VNF1074" s="5"/>
      <c r="VNG1074" s="5"/>
      <c r="VNH1074" s="5"/>
      <c r="VNI1074" s="5"/>
      <c r="VNJ1074" s="5"/>
      <c r="VNK1074" s="5"/>
      <c r="VNL1074" s="5"/>
      <c r="VNM1074" s="5"/>
      <c r="VNN1074" s="5"/>
      <c r="VNO1074" s="5"/>
      <c r="VNP1074" s="5"/>
      <c r="VNQ1074" s="5"/>
      <c r="VNR1074" s="5"/>
      <c r="VNS1074" s="5"/>
      <c r="VNT1074" s="5"/>
      <c r="VNU1074" s="5"/>
      <c r="VNV1074" s="5"/>
      <c r="VNW1074" s="5"/>
      <c r="VNX1074" s="5"/>
      <c r="VNY1074" s="5"/>
      <c r="VNZ1074" s="5"/>
      <c r="VOA1074" s="5"/>
      <c r="VOB1074" s="5"/>
      <c r="VOC1074" s="5"/>
      <c r="VOD1074" s="5"/>
      <c r="VOE1074" s="5"/>
      <c r="VOF1074" s="5"/>
      <c r="VOG1074" s="5"/>
      <c r="VOH1074" s="5"/>
      <c r="VOI1074" s="5"/>
      <c r="VOJ1074" s="5"/>
      <c r="VOK1074" s="5"/>
      <c r="VOL1074" s="5"/>
      <c r="VOM1074" s="5"/>
      <c r="VON1074" s="5"/>
      <c r="VOO1074" s="5"/>
      <c r="VOP1074" s="5"/>
      <c r="VOQ1074" s="5"/>
      <c r="VOR1074" s="5"/>
      <c r="VOS1074" s="5"/>
      <c r="VOT1074" s="5"/>
      <c r="VOU1074" s="5"/>
      <c r="VOV1074" s="5"/>
      <c r="VOW1074" s="5"/>
      <c r="VOX1074" s="5"/>
      <c r="VOY1074" s="5"/>
      <c r="VOZ1074" s="5"/>
      <c r="VPA1074" s="5"/>
      <c r="VPB1074" s="5"/>
      <c r="VPC1074" s="5"/>
      <c r="VPD1074" s="5"/>
      <c r="VPE1074" s="5"/>
      <c r="VPF1074" s="5"/>
      <c r="VPG1074" s="5"/>
      <c r="VPH1074" s="5"/>
      <c r="VPI1074" s="5"/>
      <c r="VPJ1074" s="5"/>
      <c r="VPK1074" s="5"/>
      <c r="VPL1074" s="5"/>
      <c r="VPM1074" s="5"/>
      <c r="VPN1074" s="5"/>
      <c r="VPO1074" s="5"/>
      <c r="VPP1074" s="5"/>
      <c r="VPQ1074" s="5"/>
      <c r="VPR1074" s="5"/>
      <c r="VPS1074" s="5"/>
      <c r="VPT1074" s="5"/>
      <c r="VPU1074" s="5"/>
      <c r="VPV1074" s="5"/>
      <c r="VPW1074" s="5"/>
      <c r="VPX1074" s="5"/>
      <c r="VPY1074" s="5"/>
      <c r="VPZ1074" s="5"/>
      <c r="VQA1074" s="5"/>
      <c r="VQB1074" s="5"/>
      <c r="VQC1074" s="5"/>
      <c r="VQD1074" s="5"/>
      <c r="VQE1074" s="5"/>
      <c r="VQF1074" s="5"/>
      <c r="VQG1074" s="5"/>
      <c r="VQH1074" s="5"/>
      <c r="VQI1074" s="5"/>
      <c r="VQJ1074" s="5"/>
      <c r="VQK1074" s="5"/>
      <c r="VQL1074" s="5"/>
      <c r="VQM1074" s="5"/>
      <c r="VQN1074" s="5"/>
      <c r="VQO1074" s="5"/>
      <c r="VQP1074" s="5"/>
      <c r="VQQ1074" s="5"/>
      <c r="VQR1074" s="5"/>
      <c r="VQS1074" s="5"/>
      <c r="VQT1074" s="5"/>
      <c r="VQU1074" s="5"/>
      <c r="VQV1074" s="5"/>
      <c r="VQW1074" s="5"/>
      <c r="VQX1074" s="5"/>
      <c r="VQY1074" s="5"/>
      <c r="VQZ1074" s="5"/>
      <c r="VRA1074" s="5"/>
      <c r="VRB1074" s="5"/>
      <c r="VRC1074" s="5"/>
      <c r="VRD1074" s="5"/>
      <c r="VRE1074" s="5"/>
      <c r="VRF1074" s="5"/>
      <c r="VRG1074" s="5"/>
      <c r="VRH1074" s="5"/>
      <c r="VRI1074" s="5"/>
      <c r="VRJ1074" s="5"/>
      <c r="VRK1074" s="5"/>
      <c r="VRL1074" s="5"/>
      <c r="VRM1074" s="5"/>
      <c r="VRN1074" s="5"/>
      <c r="VRO1074" s="5"/>
      <c r="VRP1074" s="5"/>
      <c r="VRQ1074" s="5"/>
      <c r="VRR1074" s="5"/>
      <c r="VRS1074" s="5"/>
      <c r="VRT1074" s="5"/>
      <c r="VRU1074" s="5"/>
      <c r="VRV1074" s="5"/>
      <c r="VRW1074" s="5"/>
      <c r="VRX1074" s="5"/>
      <c r="VRY1074" s="5"/>
      <c r="VRZ1074" s="5"/>
      <c r="VSA1074" s="5"/>
      <c r="VSB1074" s="5"/>
      <c r="VSC1074" s="5"/>
      <c r="VSD1074" s="5"/>
      <c r="VSE1074" s="5"/>
      <c r="VSF1074" s="5"/>
      <c r="VSG1074" s="5"/>
      <c r="VSH1074" s="5"/>
      <c r="VSI1074" s="5"/>
      <c r="VSJ1074" s="5"/>
      <c r="VSK1074" s="5"/>
      <c r="VSL1074" s="5"/>
      <c r="VSM1074" s="5"/>
      <c r="VSN1074" s="5"/>
      <c r="VSO1074" s="5"/>
      <c r="VSP1074" s="5"/>
      <c r="VSQ1074" s="5"/>
      <c r="VSR1074" s="5"/>
      <c r="VSS1074" s="5"/>
      <c r="VST1074" s="5"/>
      <c r="VSU1074" s="5"/>
      <c r="VSV1074" s="5"/>
      <c r="VSW1074" s="5"/>
      <c r="VSX1074" s="5"/>
      <c r="VSY1074" s="5"/>
      <c r="VSZ1074" s="5"/>
      <c r="VTA1074" s="5"/>
      <c r="VTB1074" s="5"/>
      <c r="VTC1074" s="5"/>
      <c r="VTD1074" s="5"/>
      <c r="VTE1074" s="5"/>
      <c r="VTF1074" s="5"/>
      <c r="VTG1074" s="5"/>
      <c r="VTH1074" s="5"/>
      <c r="VTI1074" s="5"/>
      <c r="VTJ1074" s="5"/>
      <c r="VTK1074" s="5"/>
      <c r="VTL1074" s="5"/>
      <c r="VTM1074" s="5"/>
      <c r="VTN1074" s="5"/>
      <c r="VTO1074" s="5"/>
      <c r="VTP1074" s="5"/>
      <c r="VTQ1074" s="5"/>
      <c r="VTR1074" s="5"/>
      <c r="VTS1074" s="5"/>
      <c r="VTT1074" s="5"/>
      <c r="VTU1074" s="5"/>
      <c r="VTV1074" s="5"/>
      <c r="VTW1074" s="5"/>
      <c r="VTX1074" s="5"/>
      <c r="VTY1074" s="5"/>
      <c r="VTZ1074" s="5"/>
      <c r="VUA1074" s="5"/>
      <c r="VUB1074" s="5"/>
      <c r="VUC1074" s="5"/>
      <c r="VUD1074" s="5"/>
      <c r="VUE1074" s="5"/>
      <c r="VUF1074" s="5"/>
      <c r="VUG1074" s="5"/>
      <c r="VUH1074" s="5"/>
      <c r="VUI1074" s="5"/>
      <c r="VUJ1074" s="5"/>
      <c r="VUK1074" s="5"/>
      <c r="VUL1074" s="5"/>
      <c r="VUM1074" s="5"/>
      <c r="VUN1074" s="5"/>
      <c r="VUO1074" s="5"/>
      <c r="VUP1074" s="5"/>
      <c r="VUQ1074" s="5"/>
      <c r="VUR1074" s="5"/>
      <c r="VUS1074" s="5"/>
      <c r="VUT1074" s="5"/>
      <c r="VUU1074" s="5"/>
      <c r="VUV1074" s="5"/>
      <c r="VUW1074" s="5"/>
      <c r="VUX1074" s="5"/>
      <c r="VUY1074" s="5"/>
      <c r="VUZ1074" s="5"/>
      <c r="VVA1074" s="5"/>
      <c r="VVB1074" s="5"/>
      <c r="VVC1074" s="5"/>
      <c r="VVD1074" s="5"/>
      <c r="VVE1074" s="5"/>
      <c r="VVF1074" s="5"/>
      <c r="VVG1074" s="5"/>
      <c r="VVH1074" s="5"/>
      <c r="VVI1074" s="5"/>
      <c r="VVJ1074" s="5"/>
      <c r="VVK1074" s="5"/>
      <c r="VVL1074" s="5"/>
      <c r="VVM1074" s="5"/>
      <c r="VVN1074" s="5"/>
      <c r="VVO1074" s="5"/>
      <c r="VVP1074" s="5"/>
      <c r="VVQ1074" s="5"/>
      <c r="VVR1074" s="5"/>
      <c r="VVS1074" s="5"/>
      <c r="VVT1074" s="5"/>
      <c r="VVU1074" s="5"/>
      <c r="VVV1074" s="5"/>
      <c r="VVW1074" s="5"/>
      <c r="VVX1074" s="5"/>
      <c r="VVY1074" s="5"/>
      <c r="VVZ1074" s="5"/>
      <c r="VWA1074" s="5"/>
      <c r="VWB1074" s="5"/>
      <c r="VWC1074" s="5"/>
      <c r="VWD1074" s="5"/>
      <c r="VWE1074" s="5"/>
      <c r="VWF1074" s="5"/>
      <c r="VWG1074" s="5"/>
      <c r="VWH1074" s="5"/>
      <c r="VWI1074" s="5"/>
      <c r="VWJ1074" s="5"/>
      <c r="VWK1074" s="5"/>
      <c r="VWL1074" s="5"/>
      <c r="VWM1074" s="5"/>
      <c r="VWN1074" s="5"/>
      <c r="VWO1074" s="5"/>
      <c r="VWP1074" s="5"/>
      <c r="VWQ1074" s="5"/>
      <c r="VWR1074" s="5"/>
      <c r="VWS1074" s="5"/>
      <c r="VWT1074" s="5"/>
      <c r="VWU1074" s="5"/>
      <c r="VWV1074" s="5"/>
      <c r="VWW1074" s="5"/>
      <c r="VWX1074" s="5"/>
      <c r="VWY1074" s="5"/>
      <c r="VWZ1074" s="5"/>
      <c r="VXA1074" s="5"/>
      <c r="VXB1074" s="5"/>
      <c r="VXC1074" s="5"/>
      <c r="VXD1074" s="5"/>
      <c r="VXE1074" s="5"/>
      <c r="VXF1074" s="5"/>
      <c r="VXG1074" s="5"/>
      <c r="VXH1074" s="5"/>
      <c r="VXI1074" s="5"/>
      <c r="VXJ1074" s="5"/>
      <c r="VXK1074" s="5"/>
      <c r="VXL1074" s="5"/>
      <c r="VXM1074" s="5"/>
      <c r="VXN1074" s="5"/>
      <c r="VXO1074" s="5"/>
      <c r="VXP1074" s="5"/>
      <c r="VXQ1074" s="5"/>
      <c r="VXR1074" s="5"/>
      <c r="VXS1074" s="5"/>
      <c r="VXT1074" s="5"/>
      <c r="VXU1074" s="5"/>
      <c r="VXV1074" s="5"/>
      <c r="VXW1074" s="5"/>
      <c r="VXX1074" s="5"/>
      <c r="VXY1074" s="5"/>
      <c r="VXZ1074" s="5"/>
      <c r="VYA1074" s="5"/>
      <c r="VYB1074" s="5"/>
      <c r="VYC1074" s="5"/>
      <c r="VYD1074" s="5"/>
      <c r="VYE1074" s="5"/>
      <c r="VYF1074" s="5"/>
      <c r="VYG1074" s="5"/>
      <c r="VYH1074" s="5"/>
      <c r="VYI1074" s="5"/>
      <c r="VYJ1074" s="5"/>
      <c r="VYK1074" s="5"/>
      <c r="VYL1074" s="5"/>
      <c r="VYM1074" s="5"/>
      <c r="VYN1074" s="5"/>
      <c r="VYO1074" s="5"/>
      <c r="VYP1074" s="5"/>
      <c r="VYQ1074" s="5"/>
      <c r="VYR1074" s="5"/>
      <c r="VYS1074" s="5"/>
      <c r="VYT1074" s="5"/>
      <c r="VYU1074" s="5"/>
      <c r="VYV1074" s="5"/>
      <c r="VYW1074" s="5"/>
      <c r="VYX1074" s="5"/>
      <c r="VYY1074" s="5"/>
      <c r="VYZ1074" s="5"/>
      <c r="VZA1074" s="5"/>
      <c r="VZB1074" s="5"/>
      <c r="VZC1074" s="5"/>
      <c r="VZD1074" s="5"/>
      <c r="VZE1074" s="5"/>
      <c r="VZF1074" s="5"/>
      <c r="VZG1074" s="5"/>
      <c r="VZH1074" s="5"/>
      <c r="VZI1074" s="5"/>
      <c r="VZJ1074" s="5"/>
      <c r="VZK1074" s="5"/>
      <c r="VZL1074" s="5"/>
      <c r="VZM1074" s="5"/>
      <c r="VZN1074" s="5"/>
      <c r="VZO1074" s="5"/>
      <c r="VZP1074" s="5"/>
      <c r="VZQ1074" s="5"/>
      <c r="VZR1074" s="5"/>
      <c r="VZS1074" s="5"/>
      <c r="VZT1074" s="5"/>
      <c r="VZU1074" s="5"/>
      <c r="VZV1074" s="5"/>
      <c r="VZW1074" s="5"/>
      <c r="VZX1074" s="5"/>
      <c r="VZY1074" s="5"/>
      <c r="VZZ1074" s="5"/>
      <c r="WAA1074" s="5"/>
      <c r="WAB1074" s="5"/>
      <c r="WAC1074" s="5"/>
      <c r="WAD1074" s="5"/>
      <c r="WAE1074" s="5"/>
      <c r="WAF1074" s="5"/>
      <c r="WAG1074" s="5"/>
      <c r="WAH1074" s="5"/>
      <c r="WAI1074" s="5"/>
      <c r="WAJ1074" s="5"/>
      <c r="WAK1074" s="5"/>
      <c r="WAL1074" s="5"/>
      <c r="WAM1074" s="5"/>
      <c r="WAN1074" s="5"/>
      <c r="WAO1074" s="5"/>
      <c r="WAP1074" s="5"/>
      <c r="WAQ1074" s="5"/>
      <c r="WAR1074" s="5"/>
      <c r="WAS1074" s="5"/>
      <c r="WAT1074" s="5"/>
      <c r="WAU1074" s="5"/>
      <c r="WAV1074" s="5"/>
      <c r="WAW1074" s="5"/>
      <c r="WAX1074" s="5"/>
      <c r="WAY1074" s="5"/>
      <c r="WAZ1074" s="5"/>
      <c r="WBA1074" s="5"/>
      <c r="WBB1074" s="5"/>
      <c r="WBC1074" s="5"/>
      <c r="WBD1074" s="5"/>
      <c r="WBE1074" s="5"/>
      <c r="WBF1074" s="5"/>
      <c r="WBG1074" s="5"/>
      <c r="WBH1074" s="5"/>
      <c r="WBI1074" s="5"/>
      <c r="WBJ1074" s="5"/>
      <c r="WBK1074" s="5"/>
      <c r="WBL1074" s="5"/>
      <c r="WBM1074" s="5"/>
      <c r="WBN1074" s="5"/>
      <c r="WBO1074" s="5"/>
      <c r="WBP1074" s="5"/>
      <c r="WBQ1074" s="5"/>
      <c r="WBR1074" s="5"/>
      <c r="WBS1074" s="5"/>
      <c r="WBT1074" s="5"/>
      <c r="WBU1074" s="5"/>
      <c r="WBV1074" s="5"/>
      <c r="WBW1074" s="5"/>
      <c r="WBX1074" s="5"/>
      <c r="WBY1074" s="5"/>
      <c r="WBZ1074" s="5"/>
      <c r="WCA1074" s="5"/>
      <c r="WCB1074" s="5"/>
      <c r="WCC1074" s="5"/>
      <c r="WCD1074" s="5"/>
      <c r="WCE1074" s="5"/>
      <c r="WCF1074" s="5"/>
      <c r="WCG1074" s="5"/>
      <c r="WCH1074" s="5"/>
      <c r="WCI1074" s="5"/>
      <c r="WCJ1074" s="5"/>
      <c r="WCK1074" s="5"/>
      <c r="WCL1074" s="5"/>
      <c r="WCM1074" s="5"/>
      <c r="WCN1074" s="5"/>
      <c r="WCO1074" s="5"/>
      <c r="WCP1074" s="5"/>
      <c r="WCQ1074" s="5"/>
      <c r="WCR1074" s="5"/>
      <c r="WCS1074" s="5"/>
      <c r="WCT1074" s="5"/>
      <c r="WCU1074" s="5"/>
      <c r="WCV1074" s="5"/>
      <c r="WCW1074" s="5"/>
      <c r="WCX1074" s="5"/>
      <c r="WCY1074" s="5"/>
      <c r="WCZ1074" s="5"/>
      <c r="WDA1074" s="5"/>
      <c r="WDB1074" s="5"/>
      <c r="WDC1074" s="5"/>
      <c r="WDD1074" s="5"/>
      <c r="WDE1074" s="5"/>
      <c r="WDF1074" s="5"/>
      <c r="WDG1074" s="5"/>
      <c r="WDH1074" s="5"/>
      <c r="WDI1074" s="5"/>
      <c r="WDJ1074" s="5"/>
      <c r="WDK1074" s="5"/>
      <c r="WDL1074" s="5"/>
      <c r="WDM1074" s="5"/>
      <c r="WDN1074" s="5"/>
      <c r="WDO1074" s="5"/>
      <c r="WDP1074" s="5"/>
      <c r="WDQ1074" s="5"/>
      <c r="WDR1074" s="5"/>
      <c r="WDS1074" s="5"/>
      <c r="WDT1074" s="5"/>
      <c r="WDU1074" s="5"/>
      <c r="WDV1074" s="5"/>
      <c r="WDW1074" s="5"/>
      <c r="WDX1074" s="5"/>
      <c r="WDY1074" s="5"/>
      <c r="WDZ1074" s="5"/>
      <c r="WEA1074" s="5"/>
      <c r="WEB1074" s="5"/>
      <c r="WEC1074" s="5"/>
      <c r="WED1074" s="5"/>
      <c r="WEE1074" s="5"/>
      <c r="WEF1074" s="5"/>
      <c r="WEG1074" s="5"/>
      <c r="WEH1074" s="5"/>
      <c r="WEI1074" s="5"/>
      <c r="WEJ1074" s="5"/>
      <c r="WEK1074" s="5"/>
      <c r="WEL1074" s="5"/>
      <c r="WEM1074" s="5"/>
      <c r="WEN1074" s="5"/>
      <c r="WEO1074" s="5"/>
      <c r="WEP1074" s="5"/>
      <c r="WEQ1074" s="5"/>
      <c r="WER1074" s="5"/>
      <c r="WES1074" s="5"/>
      <c r="WET1074" s="5"/>
      <c r="WEU1074" s="5"/>
      <c r="WEV1074" s="5"/>
      <c r="WEW1074" s="5"/>
      <c r="WEX1074" s="5"/>
      <c r="WEY1074" s="5"/>
      <c r="WEZ1074" s="5"/>
      <c r="WFA1074" s="5"/>
      <c r="WFB1074" s="5"/>
      <c r="WFC1074" s="5"/>
      <c r="WFD1074" s="5"/>
      <c r="WFE1074" s="5"/>
      <c r="WFF1074" s="5"/>
      <c r="WFG1074" s="5"/>
      <c r="WFH1074" s="5"/>
      <c r="WFI1074" s="5"/>
      <c r="WFJ1074" s="5"/>
      <c r="WFK1074" s="5"/>
      <c r="WFL1074" s="5"/>
      <c r="WFM1074" s="5"/>
      <c r="WFN1074" s="5"/>
      <c r="WFO1074" s="5"/>
      <c r="WFP1074" s="5"/>
      <c r="WFQ1074" s="5"/>
      <c r="WFR1074" s="5"/>
      <c r="WFS1074" s="5"/>
      <c r="WFT1074" s="5"/>
      <c r="WFU1074" s="5"/>
      <c r="WFV1074" s="5"/>
      <c r="WFW1074" s="5"/>
      <c r="WFX1074" s="5"/>
      <c r="WFY1074" s="5"/>
      <c r="WFZ1074" s="5"/>
      <c r="WGA1074" s="5"/>
      <c r="WGB1074" s="5"/>
      <c r="WGC1074" s="5"/>
      <c r="WGD1074" s="5"/>
      <c r="WGE1074" s="5"/>
      <c r="WGF1074" s="5"/>
      <c r="WGG1074" s="5"/>
      <c r="WGH1074" s="5"/>
      <c r="WGI1074" s="5"/>
      <c r="WGJ1074" s="5"/>
      <c r="WGK1074" s="5"/>
      <c r="WGL1074" s="5"/>
      <c r="WGM1074" s="5"/>
      <c r="WGN1074" s="5"/>
      <c r="WGO1074" s="5"/>
      <c r="WGP1074" s="5"/>
      <c r="WGQ1074" s="5"/>
      <c r="WGR1074" s="5"/>
      <c r="WGS1074" s="5"/>
      <c r="WGT1074" s="5"/>
      <c r="WGU1074" s="5"/>
      <c r="WGV1074" s="5"/>
      <c r="WGW1074" s="5"/>
      <c r="WGX1074" s="5"/>
      <c r="WGY1074" s="5"/>
      <c r="WGZ1074" s="5"/>
      <c r="WHA1074" s="5"/>
      <c r="WHB1074" s="5"/>
      <c r="WHC1074" s="5"/>
      <c r="WHD1074" s="5"/>
      <c r="WHE1074" s="5"/>
      <c r="WHF1074" s="5"/>
      <c r="WHG1074" s="5"/>
      <c r="WHH1074" s="5"/>
      <c r="WHI1074" s="5"/>
      <c r="WHJ1074" s="5"/>
      <c r="WHK1074" s="5"/>
      <c r="WHL1074" s="5"/>
      <c r="WHM1074" s="5"/>
      <c r="WHN1074" s="5"/>
      <c r="WHO1074" s="5"/>
      <c r="WHP1074" s="5"/>
      <c r="WHQ1074" s="5"/>
      <c r="WHR1074" s="5"/>
      <c r="WHS1074" s="5"/>
      <c r="WHT1074" s="5"/>
      <c r="WHU1074" s="5"/>
      <c r="WHV1074" s="5"/>
      <c r="WHW1074" s="5"/>
      <c r="WHX1074" s="5"/>
      <c r="WHY1074" s="5"/>
      <c r="WHZ1074" s="5"/>
      <c r="WIA1074" s="5"/>
      <c r="WIB1074" s="5"/>
      <c r="WIC1074" s="5"/>
      <c r="WID1074" s="5"/>
      <c r="WIE1074" s="5"/>
      <c r="WIF1074" s="5"/>
      <c r="WIG1074" s="5"/>
      <c r="WIH1074" s="5"/>
      <c r="WII1074" s="5"/>
      <c r="WIJ1074" s="5"/>
      <c r="WIK1074" s="5"/>
      <c r="WIL1074" s="5"/>
      <c r="WIM1074" s="5"/>
      <c r="WIN1074" s="5"/>
      <c r="WIO1074" s="5"/>
      <c r="WIP1074" s="5"/>
      <c r="WIQ1074" s="5"/>
      <c r="WIR1074" s="5"/>
      <c r="WIS1074" s="5"/>
      <c r="WIT1074" s="5"/>
      <c r="WIU1074" s="5"/>
      <c r="WIV1074" s="5"/>
      <c r="WIW1074" s="5"/>
      <c r="WIX1074" s="5"/>
      <c r="WIY1074" s="5"/>
      <c r="WIZ1074" s="5"/>
      <c r="WJA1074" s="5"/>
      <c r="WJB1074" s="5"/>
      <c r="WJC1074" s="5"/>
      <c r="WJD1074" s="5"/>
      <c r="WJE1074" s="5"/>
      <c r="WJF1074" s="5"/>
      <c r="WJG1074" s="5"/>
      <c r="WJH1074" s="5"/>
      <c r="WJI1074" s="5"/>
      <c r="WJJ1074" s="5"/>
      <c r="WJK1074" s="5"/>
      <c r="WJL1074" s="5"/>
      <c r="WJM1074" s="5"/>
      <c r="WJN1074" s="5"/>
      <c r="WJO1074" s="5"/>
      <c r="WJP1074" s="5"/>
      <c r="WJQ1074" s="5"/>
      <c r="WJR1074" s="5"/>
      <c r="WJS1074" s="5"/>
      <c r="WJT1074" s="5"/>
      <c r="WJU1074" s="5"/>
      <c r="WJV1074" s="5"/>
      <c r="WJW1074" s="5"/>
      <c r="WJX1074" s="5"/>
      <c r="WJY1074" s="5"/>
      <c r="WJZ1074" s="5"/>
      <c r="WKA1074" s="5"/>
      <c r="WKB1074" s="5"/>
      <c r="WKC1074" s="5"/>
      <c r="WKD1074" s="5"/>
      <c r="WKE1074" s="5"/>
      <c r="WKF1074" s="5"/>
      <c r="WKG1074" s="5"/>
      <c r="WKH1074" s="5"/>
      <c r="WKI1074" s="5"/>
      <c r="WKJ1074" s="5"/>
      <c r="WKK1074" s="5"/>
      <c r="WKL1074" s="5"/>
      <c r="WKM1074" s="5"/>
      <c r="WKN1074" s="5"/>
      <c r="WKO1074" s="5"/>
      <c r="WKP1074" s="5"/>
      <c r="WKQ1074" s="5"/>
      <c r="WKR1074" s="5"/>
      <c r="WKS1074" s="5"/>
      <c r="WKT1074" s="5"/>
      <c r="WKU1074" s="5"/>
      <c r="WKV1074" s="5"/>
      <c r="WKW1074" s="5"/>
      <c r="WKX1074" s="5"/>
      <c r="WKY1074" s="5"/>
      <c r="WKZ1074" s="5"/>
      <c r="WLA1074" s="5"/>
      <c r="WLB1074" s="5"/>
      <c r="WLC1074" s="5"/>
      <c r="WLD1074" s="5"/>
      <c r="WLE1074" s="5"/>
      <c r="WLF1074" s="5"/>
      <c r="WLG1074" s="5"/>
      <c r="WLH1074" s="5"/>
      <c r="WLI1074" s="5"/>
      <c r="WLJ1074" s="5"/>
      <c r="WLK1074" s="5"/>
      <c r="WLL1074" s="5"/>
      <c r="WLM1074" s="5"/>
      <c r="WLN1074" s="5"/>
      <c r="WLO1074" s="5"/>
      <c r="WLP1074" s="5"/>
      <c r="WLQ1074" s="5"/>
      <c r="WLR1074" s="5"/>
      <c r="WLS1074" s="5"/>
      <c r="WLT1074" s="5"/>
      <c r="WLU1074" s="5"/>
      <c r="WLV1074" s="5"/>
      <c r="WLW1074" s="5"/>
      <c r="WLX1074" s="5"/>
      <c r="WLY1074" s="5"/>
      <c r="WLZ1074" s="5"/>
      <c r="WMA1074" s="5"/>
      <c r="WMB1074" s="5"/>
      <c r="WMC1074" s="5"/>
      <c r="WMD1074" s="5"/>
      <c r="WME1074" s="5"/>
      <c r="WMF1074" s="5"/>
      <c r="WMG1074" s="5"/>
      <c r="WMH1074" s="5"/>
      <c r="WMI1074" s="5"/>
      <c r="WMJ1074" s="5"/>
      <c r="WMK1074" s="5"/>
      <c r="WML1074" s="5"/>
      <c r="WMM1074" s="5"/>
      <c r="WMN1074" s="5"/>
      <c r="WMO1074" s="5"/>
      <c r="WMP1074" s="5"/>
      <c r="WMQ1074" s="5"/>
      <c r="WMR1074" s="5"/>
      <c r="WMS1074" s="5"/>
      <c r="WMT1074" s="5"/>
      <c r="WMU1074" s="5"/>
      <c r="WMV1074" s="5"/>
      <c r="WMW1074" s="5"/>
      <c r="WMX1074" s="5"/>
      <c r="WMY1074" s="5"/>
      <c r="WMZ1074" s="5"/>
      <c r="WNA1074" s="5"/>
      <c r="WNB1074" s="5"/>
      <c r="WNC1074" s="5"/>
      <c r="WND1074" s="5"/>
      <c r="WNE1074" s="5"/>
      <c r="WNF1074" s="5"/>
      <c r="WNG1074" s="5"/>
      <c r="WNH1074" s="5"/>
      <c r="WNI1074" s="5"/>
      <c r="WNJ1074" s="5"/>
      <c r="WNK1074" s="5"/>
      <c r="WNL1074" s="5"/>
      <c r="WNM1074" s="5"/>
      <c r="WNN1074" s="5"/>
      <c r="WNO1074" s="5"/>
      <c r="WNP1074" s="5"/>
      <c r="WNQ1074" s="5"/>
      <c r="WNR1074" s="5"/>
      <c r="WNS1074" s="5"/>
      <c r="WNT1074" s="5"/>
      <c r="WNU1074" s="5"/>
      <c r="WNV1074" s="5"/>
      <c r="WNW1074" s="5"/>
      <c r="WNX1074" s="5"/>
      <c r="WNY1074" s="5"/>
      <c r="WNZ1074" s="5"/>
      <c r="WOA1074" s="5"/>
      <c r="WOB1074" s="5"/>
      <c r="WOC1074" s="5"/>
      <c r="WOD1074" s="5"/>
      <c r="WOE1074" s="5"/>
      <c r="WOF1074" s="5"/>
      <c r="WOG1074" s="5"/>
      <c r="WOH1074" s="5"/>
      <c r="WOI1074" s="5"/>
      <c r="WOJ1074" s="5"/>
      <c r="WOK1074" s="5"/>
      <c r="WOL1074" s="5"/>
      <c r="WOM1074" s="5"/>
      <c r="WON1074" s="5"/>
      <c r="WOO1074" s="5"/>
      <c r="WOP1074" s="5"/>
      <c r="WOQ1074" s="5"/>
      <c r="WOR1074" s="5"/>
      <c r="WOS1074" s="5"/>
      <c r="WOT1074" s="5"/>
      <c r="WOU1074" s="5"/>
      <c r="WOV1074" s="5"/>
      <c r="WOW1074" s="5"/>
      <c r="WOX1074" s="5"/>
      <c r="WOY1074" s="5"/>
      <c r="WOZ1074" s="5"/>
      <c r="WPA1074" s="5"/>
      <c r="WPB1074" s="5"/>
      <c r="WPC1074" s="5"/>
      <c r="WPD1074" s="5"/>
      <c r="WPE1074" s="5"/>
      <c r="WPF1074" s="5"/>
      <c r="WPG1074" s="5"/>
      <c r="WPH1074" s="5"/>
      <c r="WPI1074" s="5"/>
      <c r="WPJ1074" s="5"/>
      <c r="WPK1074" s="5"/>
      <c r="WPL1074" s="5"/>
      <c r="WPM1074" s="5"/>
      <c r="WPN1074" s="5"/>
      <c r="WPO1074" s="5"/>
      <c r="WPP1074" s="5"/>
      <c r="WPQ1074" s="5"/>
      <c r="WPR1074" s="5"/>
      <c r="WPS1074" s="5"/>
      <c r="WPT1074" s="5"/>
      <c r="WPU1074" s="5"/>
      <c r="WPV1074" s="5"/>
      <c r="WPW1074" s="5"/>
      <c r="WPX1074" s="5"/>
      <c r="WPY1074" s="5"/>
      <c r="WPZ1074" s="5"/>
      <c r="WQA1074" s="5"/>
      <c r="WQB1074" s="5"/>
      <c r="WQC1074" s="5"/>
      <c r="WQD1074" s="5"/>
      <c r="WQE1074" s="5"/>
      <c r="WQF1074" s="5"/>
      <c r="WQG1074" s="5"/>
      <c r="WQH1074" s="5"/>
      <c r="WQI1074" s="5"/>
      <c r="WQJ1074" s="5"/>
      <c r="WQK1074" s="5"/>
      <c r="WQL1074" s="5"/>
      <c r="WQM1074" s="5"/>
      <c r="WQN1074" s="5"/>
      <c r="WQO1074" s="5"/>
      <c r="WQP1074" s="5"/>
      <c r="WQQ1074" s="5"/>
      <c r="WQR1074" s="5"/>
      <c r="WQS1074" s="5"/>
      <c r="WQT1074" s="5"/>
      <c r="WQU1074" s="5"/>
      <c r="WQV1074" s="5"/>
      <c r="WQW1074" s="5"/>
      <c r="WQX1074" s="5"/>
      <c r="WQY1074" s="5"/>
      <c r="WQZ1074" s="5"/>
      <c r="WRA1074" s="5"/>
      <c r="WRB1074" s="5"/>
      <c r="WRC1074" s="5"/>
      <c r="WRD1074" s="5"/>
      <c r="WRE1074" s="5"/>
      <c r="WRF1074" s="5"/>
      <c r="WRG1074" s="5"/>
      <c r="WRH1074" s="5"/>
      <c r="WRI1074" s="5"/>
      <c r="WRJ1074" s="5"/>
      <c r="WRK1074" s="5"/>
      <c r="WRL1074" s="5"/>
      <c r="WRM1074" s="5"/>
      <c r="WRN1074" s="5"/>
      <c r="WRO1074" s="5"/>
      <c r="WRP1074" s="5"/>
      <c r="WRQ1074" s="5"/>
      <c r="WRR1074" s="5"/>
      <c r="WRS1074" s="5"/>
      <c r="WRT1074" s="5"/>
      <c r="WRU1074" s="5"/>
      <c r="WRV1074" s="5"/>
      <c r="WRW1074" s="5"/>
      <c r="WRX1074" s="5"/>
      <c r="WRY1074" s="5"/>
      <c r="WRZ1074" s="5"/>
      <c r="WSA1074" s="5"/>
      <c r="WSB1074" s="5"/>
      <c r="WSC1074" s="5"/>
      <c r="WSD1074" s="5"/>
      <c r="WSE1074" s="5"/>
      <c r="WSF1074" s="5"/>
      <c r="WSG1074" s="5"/>
      <c r="WSH1074" s="5"/>
      <c r="WSI1074" s="5"/>
      <c r="WSJ1074" s="5"/>
      <c r="WSK1074" s="5"/>
      <c r="WSL1074" s="5"/>
      <c r="WSM1074" s="5"/>
      <c r="WSN1074" s="5"/>
      <c r="WSO1074" s="5"/>
      <c r="WSP1074" s="5"/>
      <c r="WSQ1074" s="5"/>
      <c r="WSR1074" s="5"/>
      <c r="WSS1074" s="5"/>
      <c r="WST1074" s="5"/>
      <c r="WSU1074" s="5"/>
      <c r="WSV1074" s="5"/>
      <c r="WSW1074" s="5"/>
      <c r="WSX1074" s="5"/>
      <c r="WSY1074" s="5"/>
      <c r="WSZ1074" s="5"/>
      <c r="WTA1074" s="5"/>
      <c r="WTB1074" s="5"/>
      <c r="WTC1074" s="5"/>
      <c r="WTD1074" s="5"/>
      <c r="WTE1074" s="5"/>
      <c r="WTF1074" s="5"/>
      <c r="WTG1074" s="5"/>
      <c r="WTH1074" s="5"/>
      <c r="WTI1074" s="5"/>
      <c r="WTJ1074" s="5"/>
      <c r="WTK1074" s="5"/>
      <c r="WTL1074" s="5"/>
      <c r="WTM1074" s="5"/>
      <c r="WTN1074" s="5"/>
      <c r="WTO1074" s="5"/>
      <c r="WTP1074" s="5"/>
      <c r="WTQ1074" s="5"/>
      <c r="WTR1074" s="5"/>
      <c r="WTS1074" s="5"/>
      <c r="WTT1074" s="5"/>
      <c r="WTU1074" s="5"/>
      <c r="WTV1074" s="5"/>
      <c r="WTW1074" s="5"/>
      <c r="WTX1074" s="5"/>
      <c r="WTY1074" s="5"/>
      <c r="WTZ1074" s="5"/>
      <c r="WUA1074" s="5"/>
      <c r="WUB1074" s="5"/>
      <c r="WUC1074" s="5"/>
      <c r="WUD1074" s="5"/>
      <c r="WUE1074" s="5"/>
      <c r="WUF1074" s="5"/>
      <c r="WUG1074" s="5"/>
      <c r="WUH1074" s="5"/>
      <c r="WUI1074" s="5"/>
      <c r="WUJ1074" s="5"/>
      <c r="WUK1074" s="5"/>
      <c r="WUL1074" s="5"/>
      <c r="WUM1074" s="5"/>
      <c r="WUN1074" s="5"/>
      <c r="WUO1074" s="5"/>
      <c r="WUP1074" s="5"/>
      <c r="WUQ1074" s="5"/>
      <c r="WUR1074" s="5"/>
      <c r="WUS1074" s="5"/>
      <c r="WUT1074" s="5"/>
      <c r="WUU1074" s="5"/>
      <c r="WUV1074" s="5"/>
      <c r="WUW1074" s="5"/>
      <c r="WUX1074" s="5"/>
      <c r="WUY1074" s="5"/>
      <c r="WUZ1074" s="5"/>
      <c r="WVA1074" s="5"/>
      <c r="WVB1074" s="5"/>
      <c r="WVC1074" s="5"/>
      <c r="WVD1074" s="5"/>
      <c r="WVE1074" s="5"/>
      <c r="WVF1074" s="5"/>
      <c r="WVG1074" s="5"/>
      <c r="WVH1074" s="5"/>
      <c r="WVI1074" s="5"/>
      <c r="WVJ1074" s="5"/>
      <c r="WVK1074" s="5"/>
      <c r="WVL1074" s="5"/>
      <c r="WVM1074" s="5"/>
      <c r="WVN1074" s="5"/>
      <c r="WVO1074" s="5"/>
      <c r="WVP1074" s="5"/>
      <c r="WVQ1074" s="5"/>
      <c r="WVR1074" s="5"/>
      <c r="WVS1074" s="5"/>
      <c r="WVT1074" s="5"/>
      <c r="WVU1074" s="5"/>
      <c r="WVV1074" s="5"/>
      <c r="WVW1074" s="5"/>
      <c r="WVX1074" s="5"/>
      <c r="WVY1074" s="5"/>
      <c r="WVZ1074" s="5"/>
      <c r="WWA1074" s="5"/>
      <c r="WWB1074" s="5"/>
      <c r="WWC1074" s="5"/>
      <c r="WWD1074" s="5"/>
      <c r="WWE1074" s="5"/>
      <c r="WWF1074" s="5"/>
      <c r="WWG1074" s="5"/>
      <c r="WWH1074" s="5"/>
      <c r="WWI1074" s="5"/>
      <c r="WWJ1074" s="5"/>
      <c r="WWK1074" s="5"/>
      <c r="WWL1074" s="5"/>
      <c r="WWM1074" s="5"/>
      <c r="WWN1074" s="5"/>
      <c r="WWO1074" s="5"/>
      <c r="WWP1074" s="5"/>
      <c r="WWQ1074" s="5"/>
      <c r="WWR1074" s="5"/>
      <c r="WWS1074" s="5"/>
      <c r="WWT1074" s="5"/>
      <c r="WWU1074" s="5"/>
      <c r="WWV1074" s="5"/>
      <c r="WWW1074" s="5"/>
      <c r="WWX1074" s="5"/>
      <c r="WWY1074" s="5"/>
      <c r="WWZ1074" s="5"/>
      <c r="WXA1074" s="5"/>
      <c r="WXB1074" s="5"/>
      <c r="WXC1074" s="5"/>
      <c r="WXD1074" s="5"/>
      <c r="WXE1074" s="5"/>
      <c r="WXF1074" s="5"/>
      <c r="WXG1074" s="5"/>
      <c r="WXH1074" s="5"/>
      <c r="WXI1074" s="5"/>
      <c r="WXJ1074" s="5"/>
      <c r="WXK1074" s="5"/>
      <c r="WXL1074" s="5"/>
      <c r="WXM1074" s="5"/>
      <c r="WXN1074" s="5"/>
      <c r="WXO1074" s="5"/>
      <c r="WXP1074" s="5"/>
      <c r="WXQ1074" s="5"/>
      <c r="WXR1074" s="5"/>
      <c r="WXS1074" s="5"/>
      <c r="WXT1074" s="5"/>
      <c r="WXU1074" s="5"/>
      <c r="WXV1074" s="5"/>
      <c r="WXW1074" s="5"/>
      <c r="WXX1074" s="5"/>
      <c r="WXY1074" s="5"/>
      <c r="WXZ1074" s="5"/>
      <c r="WYA1074" s="5"/>
      <c r="WYB1074" s="5"/>
      <c r="WYC1074" s="5"/>
      <c r="WYD1074" s="5"/>
      <c r="WYE1074" s="5"/>
      <c r="WYF1074" s="5"/>
      <c r="WYG1074" s="5"/>
      <c r="WYH1074" s="5"/>
      <c r="WYI1074" s="5"/>
      <c r="WYJ1074" s="5"/>
      <c r="WYK1074" s="5"/>
      <c r="WYL1074" s="5"/>
      <c r="WYM1074" s="5"/>
      <c r="WYN1074" s="5"/>
      <c r="WYO1074" s="5"/>
      <c r="WYP1074" s="5"/>
      <c r="WYQ1074" s="5"/>
      <c r="WYR1074" s="5"/>
      <c r="WYS1074" s="5"/>
      <c r="WYT1074" s="5"/>
      <c r="WYU1074" s="5"/>
      <c r="WYV1074" s="5"/>
      <c r="WYW1074" s="5"/>
      <c r="WYX1074" s="5"/>
      <c r="WYY1074" s="5"/>
      <c r="WYZ1074" s="5"/>
      <c r="WZA1074" s="5"/>
      <c r="WZB1074" s="5"/>
      <c r="WZC1074" s="5"/>
      <c r="WZD1074" s="5"/>
      <c r="WZE1074" s="5"/>
      <c r="WZF1074" s="5"/>
      <c r="WZG1074" s="5"/>
      <c r="WZH1074" s="5"/>
      <c r="WZI1074" s="5"/>
      <c r="WZJ1074" s="5"/>
      <c r="WZK1074" s="5"/>
      <c r="WZL1074" s="5"/>
      <c r="WZM1074" s="5"/>
      <c r="WZN1074" s="5"/>
      <c r="WZO1074" s="5"/>
      <c r="WZP1074" s="5"/>
      <c r="WZQ1074" s="5"/>
      <c r="WZR1074" s="5"/>
      <c r="WZS1074" s="5"/>
      <c r="WZT1074" s="5"/>
      <c r="WZU1074" s="5"/>
      <c r="WZV1074" s="5"/>
      <c r="WZW1074" s="5"/>
      <c r="WZX1074" s="5"/>
      <c r="WZY1074" s="5"/>
      <c r="WZZ1074" s="5"/>
      <c r="XAA1074" s="5"/>
      <c r="XAB1074" s="5"/>
      <c r="XAC1074" s="5"/>
      <c r="XAD1074" s="5"/>
      <c r="XAE1074" s="5"/>
      <c r="XAF1074" s="5"/>
      <c r="XAG1074" s="5"/>
      <c r="XAH1074" s="5"/>
      <c r="XAI1074" s="5"/>
      <c r="XAJ1074" s="5"/>
      <c r="XAK1074" s="5"/>
      <c r="XAL1074" s="5"/>
      <c r="XAM1074" s="5"/>
      <c r="XAN1074" s="5"/>
      <c r="XAO1074" s="5"/>
      <c r="XAP1074" s="5"/>
      <c r="XAQ1074" s="5"/>
      <c r="XAR1074" s="5"/>
      <c r="XAS1074" s="5"/>
      <c r="XAT1074" s="5"/>
      <c r="XAU1074" s="5"/>
      <c r="XAV1074" s="5"/>
      <c r="XAW1074" s="5"/>
      <c r="XAX1074" s="5"/>
      <c r="XAY1074" s="5"/>
      <c r="XAZ1074" s="5"/>
      <c r="XBA1074" s="5"/>
      <c r="XBB1074" s="5"/>
      <c r="XBC1074" s="5"/>
      <c r="XBD1074" s="5"/>
      <c r="XBE1074" s="5"/>
      <c r="XBF1074" s="5"/>
      <c r="XBG1074" s="5"/>
      <c r="XBH1074" s="5"/>
      <c r="XBI1074" s="5"/>
      <c r="XBJ1074" s="5"/>
      <c r="XBK1074" s="5"/>
      <c r="XBL1074" s="5"/>
      <c r="XBM1074" s="5"/>
      <c r="XBN1074" s="5"/>
      <c r="XBO1074" s="5"/>
      <c r="XBP1074" s="5"/>
      <c r="XBQ1074" s="5"/>
      <c r="XBR1074" s="5"/>
      <c r="XBS1074" s="5"/>
      <c r="XBT1074" s="5"/>
      <c r="XBU1074" s="5"/>
      <c r="XBV1074" s="5"/>
      <c r="XBW1074" s="5"/>
      <c r="XBX1074" s="5"/>
      <c r="XBY1074" s="5"/>
      <c r="XBZ1074" s="5"/>
      <c r="XCA1074" s="5"/>
      <c r="XCB1074" s="5"/>
      <c r="XCC1074" s="5"/>
      <c r="XCD1074" s="5"/>
      <c r="XCE1074" s="5"/>
      <c r="XCF1074" s="5"/>
      <c r="XCG1074" s="5"/>
      <c r="XCH1074" s="5"/>
      <c r="XCI1074" s="5"/>
      <c r="XCJ1074" s="5"/>
      <c r="XCK1074" s="5"/>
      <c r="XCL1074" s="5"/>
      <c r="XCM1074" s="5"/>
      <c r="XCN1074" s="5"/>
      <c r="XCO1074" s="5"/>
      <c r="XCP1074" s="5"/>
      <c r="XCQ1074" s="5"/>
      <c r="XCR1074" s="5"/>
      <c r="XCS1074" s="5"/>
      <c r="XCT1074" s="5"/>
      <c r="XCU1074" s="5"/>
      <c r="XCV1074" s="5"/>
      <c r="XCW1074" s="5"/>
      <c r="XCX1074" s="5"/>
      <c r="XCY1074" s="5"/>
      <c r="XCZ1074" s="5"/>
      <c r="XDA1074" s="5"/>
      <c r="XDB1074" s="5"/>
      <c r="XDC1074" s="5"/>
      <c r="XDD1074" s="5"/>
      <c r="XDE1074" s="5"/>
      <c r="XDF1074" s="5"/>
      <c r="XDG1074" s="5"/>
      <c r="XDH1074" s="5"/>
      <c r="XDI1074" s="5"/>
      <c r="XDJ1074" s="5"/>
      <c r="XDK1074" s="5"/>
      <c r="XDL1074" s="5"/>
      <c r="XDM1074" s="5"/>
      <c r="XDN1074" s="5"/>
      <c r="XDO1074" s="5"/>
      <c r="XDP1074" s="5"/>
      <c r="XDQ1074" s="5"/>
      <c r="XDR1074" s="5"/>
      <c r="XDS1074" s="5"/>
      <c r="XDT1074" s="5"/>
      <c r="XDU1074" s="5"/>
      <c r="XDV1074" s="5"/>
      <c r="XDW1074" s="5"/>
      <c r="XDX1074" s="5"/>
      <c r="XDY1074" s="5"/>
      <c r="XDZ1074" s="5"/>
      <c r="XEA1074" s="5"/>
      <c r="XEB1074" s="5"/>
      <c r="XEC1074" s="5"/>
      <c r="XED1074" s="5"/>
      <c r="XEE1074" s="5"/>
      <c r="XEF1074" s="5"/>
      <c r="XEG1074" s="5"/>
      <c r="XEH1074" s="5"/>
      <c r="XEI1074" s="5"/>
      <c r="XEJ1074" s="5"/>
      <c r="XEK1074" s="5"/>
      <c r="XEL1074" s="5"/>
      <c r="XEM1074" s="5"/>
      <c r="XEN1074" s="5"/>
      <c r="XEO1074" s="5"/>
      <c r="XEP1074" s="5"/>
      <c r="XEQ1074" s="5"/>
      <c r="XER1074" s="55"/>
      <c r="XES1074" s="55"/>
      <c r="XET1074" s="55"/>
      <c r="XEU1074" s="55"/>
      <c r="XEV1074" s="55"/>
      <c r="XEW1074" s="55"/>
      <c r="XEX1074" s="55"/>
      <c r="XEY1074" s="55"/>
      <c r="XEZ1074" s="55"/>
      <c r="XFA1074" s="55"/>
      <c r="XFB1074" s="55"/>
      <c r="XFC1074" s="55"/>
      <c r="XFD1074" s="55"/>
    </row>
    <row r="1075" s="6" customFormat="1" spans="1:16384">
      <c r="A1075" s="5"/>
      <c r="B1075" s="5"/>
      <c r="C1075" s="7"/>
      <c r="D1075" s="5"/>
      <c r="E1075" s="8"/>
      <c r="F1075" s="9"/>
      <c r="G1075" s="10"/>
      <c r="H1075" s="8"/>
      <c r="I1075" s="8"/>
      <c r="J1075" s="8"/>
      <c r="K1075" s="8"/>
      <c r="L1075" s="11"/>
      <c r="M1075" s="8"/>
      <c r="N1075" s="8"/>
      <c r="O1075" s="8"/>
      <c r="P1075" s="5"/>
      <c r="Q1075" s="5"/>
      <c r="R1075" s="5"/>
      <c r="S1075" s="12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5"/>
      <c r="AX1075" s="5"/>
      <c r="AY1075" s="5"/>
      <c r="AZ1075" s="5"/>
      <c r="BA1075" s="5"/>
      <c r="BB1075" s="5"/>
      <c r="BC1075" s="5"/>
      <c r="BD1075" s="5"/>
      <c r="BE1075" s="5"/>
      <c r="BF1075" s="5"/>
      <c r="BG1075" s="5"/>
      <c r="BH1075" s="5"/>
      <c r="BI1075" s="5"/>
      <c r="BJ1075" s="5"/>
      <c r="BK1075" s="5"/>
      <c r="BL1075" s="5"/>
      <c r="BM1075" s="5"/>
      <c r="BN1075" s="5"/>
      <c r="BO1075" s="5"/>
      <c r="BP1075" s="5"/>
      <c r="BQ1075" s="5"/>
      <c r="BR1075" s="5"/>
      <c r="BS1075" s="5"/>
      <c r="BT1075" s="5"/>
      <c r="BU1075" s="5"/>
      <c r="BV1075" s="5"/>
      <c r="BW1075" s="5"/>
      <c r="BX1075" s="5"/>
      <c r="BY1075" s="5"/>
      <c r="BZ1075" s="5"/>
      <c r="CA1075" s="5"/>
      <c r="CB1075" s="5"/>
      <c r="CC1075" s="5"/>
      <c r="CD1075" s="5"/>
      <c r="CE1075" s="5"/>
      <c r="CF1075" s="5"/>
      <c r="CG1075" s="5"/>
      <c r="CH1075" s="5"/>
      <c r="CI1075" s="5"/>
      <c r="CJ1075" s="5"/>
      <c r="CK1075" s="5"/>
      <c r="CL1075" s="5"/>
      <c r="CM1075" s="5"/>
      <c r="CN1075" s="5"/>
      <c r="CO1075" s="5"/>
      <c r="CP1075" s="5"/>
      <c r="CQ1075" s="5"/>
      <c r="CR1075" s="5"/>
      <c r="CS1075" s="5"/>
      <c r="CT1075" s="5"/>
      <c r="CU1075" s="5"/>
      <c r="CV1075" s="5"/>
      <c r="CW1075" s="5"/>
      <c r="CX1075" s="5"/>
      <c r="CY1075" s="5"/>
      <c r="CZ1075" s="5"/>
      <c r="DA1075" s="5"/>
      <c r="DB1075" s="5"/>
      <c r="DC1075" s="5"/>
      <c r="DD1075" s="5"/>
      <c r="DE1075" s="5"/>
      <c r="DF1075" s="5"/>
      <c r="DG1075" s="5"/>
      <c r="DH1075" s="5"/>
      <c r="DI1075" s="5"/>
      <c r="DJ1075" s="5"/>
      <c r="DK1075" s="5"/>
      <c r="DL1075" s="5"/>
      <c r="DM1075" s="5"/>
      <c r="DN1075" s="5"/>
      <c r="DO1075" s="5"/>
      <c r="DP1075" s="5"/>
      <c r="DQ1075" s="5"/>
      <c r="DR1075" s="5"/>
      <c r="DS1075" s="5"/>
      <c r="DT1075" s="5"/>
      <c r="DU1075" s="5"/>
      <c r="DV1075" s="5"/>
      <c r="DW1075" s="5"/>
      <c r="DX1075" s="5"/>
      <c r="DY1075" s="5"/>
      <c r="DZ1075" s="5"/>
      <c r="EA1075" s="5"/>
      <c r="EB1075" s="5"/>
      <c r="EC1075" s="5"/>
      <c r="ED1075" s="5"/>
      <c r="EE1075" s="5"/>
      <c r="EF1075" s="5"/>
      <c r="EG1075" s="5"/>
      <c r="EH1075" s="5"/>
      <c r="EI1075" s="5"/>
      <c r="EJ1075" s="5"/>
      <c r="EK1075" s="5"/>
      <c r="EL1075" s="5"/>
      <c r="EM1075" s="5"/>
      <c r="EN1075" s="5"/>
      <c r="EO1075" s="5"/>
      <c r="EP1075" s="5"/>
      <c r="EQ1075" s="5"/>
      <c r="ER1075" s="5"/>
      <c r="ES1075" s="5"/>
      <c r="ET1075" s="5"/>
      <c r="EU1075" s="5"/>
      <c r="EV1075" s="5"/>
      <c r="EW1075" s="5"/>
      <c r="EX1075" s="5"/>
      <c r="EY1075" s="5"/>
      <c r="EZ1075" s="5"/>
      <c r="FA1075" s="5"/>
      <c r="FB1075" s="5"/>
      <c r="FC1075" s="5"/>
      <c r="FD1075" s="5"/>
      <c r="FE1075" s="5"/>
      <c r="FF1075" s="5"/>
      <c r="FG1075" s="5"/>
      <c r="FH1075" s="5"/>
      <c r="FI1075" s="5"/>
      <c r="FJ1075" s="5"/>
      <c r="FK1075" s="5"/>
      <c r="FL1075" s="5"/>
      <c r="FM1075" s="5"/>
      <c r="FN1075" s="5"/>
      <c r="FO1075" s="5"/>
      <c r="FP1075" s="5"/>
      <c r="FQ1075" s="5"/>
      <c r="FR1075" s="5"/>
      <c r="FS1075" s="5"/>
      <c r="FT1075" s="5"/>
      <c r="FU1075" s="5"/>
      <c r="FV1075" s="5"/>
      <c r="FW1075" s="5"/>
      <c r="FX1075" s="5"/>
      <c r="FY1075" s="5"/>
      <c r="FZ1075" s="5"/>
      <c r="GA1075" s="5"/>
      <c r="GB1075" s="5"/>
      <c r="GC1075" s="5"/>
      <c r="GD1075" s="5"/>
      <c r="GE1075" s="5"/>
      <c r="GF1075" s="5"/>
      <c r="GG1075" s="5"/>
      <c r="GH1075" s="5"/>
      <c r="GI1075" s="5"/>
      <c r="GJ1075" s="5"/>
      <c r="GK1075" s="5"/>
      <c r="GL1075" s="5"/>
      <c r="GM1075" s="5"/>
      <c r="GN1075" s="5"/>
      <c r="GO1075" s="5"/>
      <c r="GP1075" s="5"/>
      <c r="GQ1075" s="5"/>
      <c r="GR1075" s="5"/>
      <c r="GS1075" s="5"/>
      <c r="GT1075" s="5"/>
      <c r="GU1075" s="5"/>
      <c r="GV1075" s="5"/>
      <c r="GW1075" s="5"/>
      <c r="GX1075" s="5"/>
      <c r="GY1075" s="5"/>
      <c r="GZ1075" s="5"/>
      <c r="HA1075" s="5"/>
      <c r="HB1075" s="5"/>
      <c r="HC1075" s="5"/>
      <c r="HD1075" s="5"/>
      <c r="HE1075" s="5"/>
      <c r="HF1075" s="5"/>
      <c r="HG1075" s="5"/>
      <c r="HH1075" s="5"/>
      <c r="HI1075" s="5"/>
      <c r="HJ1075" s="5"/>
      <c r="HK1075" s="5"/>
      <c r="HL1075" s="5"/>
      <c r="HM1075" s="5"/>
      <c r="HN1075" s="5"/>
      <c r="HO1075" s="5"/>
      <c r="HP1075" s="5"/>
      <c r="HQ1075" s="5"/>
      <c r="HR1075" s="5"/>
      <c r="HS1075" s="5"/>
      <c r="HT1075" s="5"/>
      <c r="HU1075" s="5"/>
      <c r="HV1075" s="5"/>
      <c r="HW1075" s="5"/>
      <c r="HX1075" s="5"/>
      <c r="HY1075" s="5"/>
      <c r="HZ1075" s="5"/>
      <c r="IA1075" s="5"/>
      <c r="IB1075" s="5"/>
      <c r="IC1075" s="5"/>
      <c r="ID1075" s="5"/>
      <c r="IE1075" s="5"/>
      <c r="IF1075" s="5"/>
      <c r="IG1075" s="5"/>
      <c r="IH1075" s="5"/>
      <c r="II1075" s="5"/>
      <c r="IJ1075" s="5"/>
      <c r="IK1075" s="5"/>
      <c r="IL1075" s="5"/>
      <c r="IM1075" s="5"/>
      <c r="IN1075" s="5"/>
      <c r="IO1075" s="5"/>
      <c r="IP1075" s="5"/>
      <c r="IQ1075" s="5"/>
      <c r="IR1075" s="5"/>
      <c r="IS1075" s="5"/>
      <c r="IT1075" s="5"/>
      <c r="IU1075" s="5"/>
      <c r="IV1075" s="5"/>
      <c r="IW1075" s="5"/>
      <c r="IX1075" s="5"/>
      <c r="IY1075" s="5"/>
      <c r="IZ1075" s="5"/>
      <c r="JA1075" s="5"/>
      <c r="JB1075" s="5"/>
      <c r="JC1075" s="5"/>
      <c r="JD1075" s="5"/>
      <c r="JE1075" s="5"/>
      <c r="JF1075" s="5"/>
      <c r="JG1075" s="5"/>
      <c r="JH1075" s="5"/>
      <c r="JI1075" s="5"/>
      <c r="JJ1075" s="5"/>
      <c r="JK1075" s="5"/>
      <c r="JL1075" s="5"/>
      <c r="JM1075" s="5"/>
      <c r="JN1075" s="5"/>
      <c r="JO1075" s="5"/>
      <c r="JP1075" s="5"/>
      <c r="JQ1075" s="5"/>
      <c r="JR1075" s="5"/>
      <c r="JS1075" s="5"/>
      <c r="JT1075" s="5"/>
      <c r="JU1075" s="5"/>
      <c r="JV1075" s="5"/>
      <c r="JW1075" s="5"/>
      <c r="JX1075" s="5"/>
      <c r="JY1075" s="5"/>
      <c r="JZ1075" s="5"/>
      <c r="KA1075" s="5"/>
      <c r="KB1075" s="5"/>
      <c r="KC1075" s="5"/>
      <c r="KD1075" s="5"/>
      <c r="KE1075" s="5"/>
      <c r="KF1075" s="5"/>
      <c r="KG1075" s="5"/>
      <c r="KH1075" s="5"/>
      <c r="KI1075" s="5"/>
      <c r="KJ1075" s="5"/>
      <c r="KK1075" s="5"/>
      <c r="KL1075" s="5"/>
      <c r="KM1075" s="5"/>
      <c r="KN1075" s="5"/>
      <c r="KO1075" s="5"/>
      <c r="KP1075" s="5"/>
      <c r="KQ1075" s="5"/>
      <c r="KR1075" s="5"/>
      <c r="KS1075" s="5"/>
      <c r="KT1075" s="5"/>
      <c r="KU1075" s="5"/>
      <c r="KV1075" s="5"/>
      <c r="KW1075" s="5"/>
      <c r="KX1075" s="5"/>
      <c r="KY1075" s="5"/>
      <c r="KZ1075" s="5"/>
      <c r="LA1075" s="5"/>
      <c r="LB1075" s="5"/>
      <c r="LC1075" s="5"/>
      <c r="LD1075" s="5"/>
      <c r="LE1075" s="5"/>
      <c r="LF1075" s="5"/>
      <c r="LG1075" s="5"/>
      <c r="LH1075" s="5"/>
      <c r="LI1075" s="5"/>
      <c r="LJ1075" s="5"/>
      <c r="LK1075" s="5"/>
      <c r="LL1075" s="5"/>
      <c r="LM1075" s="5"/>
      <c r="LN1075" s="5"/>
      <c r="LO1075" s="5"/>
      <c r="LP1075" s="5"/>
      <c r="LQ1075" s="5"/>
      <c r="LR1075" s="5"/>
      <c r="LS1075" s="5"/>
      <c r="LT1075" s="5"/>
      <c r="LU1075" s="5"/>
      <c r="LV1075" s="5"/>
      <c r="LW1075" s="5"/>
      <c r="LX1075" s="5"/>
      <c r="LY1075" s="5"/>
      <c r="LZ1075" s="5"/>
      <c r="MA1075" s="5"/>
      <c r="MB1075" s="5"/>
      <c r="MC1075" s="5"/>
      <c r="MD1075" s="5"/>
      <c r="ME1075" s="5"/>
      <c r="MF1075" s="5"/>
      <c r="MG1075" s="5"/>
      <c r="MH1075" s="5"/>
      <c r="MI1075" s="5"/>
      <c r="MJ1075" s="5"/>
      <c r="MK1075" s="5"/>
      <c r="ML1075" s="5"/>
      <c r="MM1075" s="5"/>
      <c r="MN1075" s="5"/>
      <c r="MO1075" s="5"/>
      <c r="MP1075" s="5"/>
      <c r="MQ1075" s="5"/>
      <c r="MR1075" s="5"/>
      <c r="MS1075" s="5"/>
      <c r="MT1075" s="5"/>
      <c r="MU1075" s="5"/>
      <c r="MV1075" s="5"/>
      <c r="MW1075" s="5"/>
      <c r="MX1075" s="5"/>
      <c r="MY1075" s="5"/>
      <c r="MZ1075" s="5"/>
      <c r="NA1075" s="5"/>
      <c r="NB1075" s="5"/>
      <c r="NC1075" s="5"/>
      <c r="ND1075" s="5"/>
      <c r="NE1075" s="5"/>
      <c r="NF1075" s="5"/>
      <c r="NG1075" s="5"/>
      <c r="NH1075" s="5"/>
      <c r="NI1075" s="5"/>
      <c r="NJ1075" s="5"/>
      <c r="NK1075" s="5"/>
      <c r="NL1075" s="5"/>
      <c r="NM1075" s="5"/>
      <c r="NN1075" s="5"/>
      <c r="NO1075" s="5"/>
      <c r="NP1075" s="5"/>
      <c r="NQ1075" s="5"/>
      <c r="NR1075" s="5"/>
      <c r="NS1075" s="5"/>
      <c r="NT1075" s="5"/>
      <c r="NU1075" s="5"/>
      <c r="NV1075" s="5"/>
      <c r="NW1075" s="5"/>
      <c r="NX1075" s="5"/>
      <c r="NY1075" s="5"/>
      <c r="NZ1075" s="5"/>
      <c r="OA1075" s="5"/>
      <c r="OB1075" s="5"/>
      <c r="OC1075" s="5"/>
      <c r="OD1075" s="5"/>
      <c r="OE1075" s="5"/>
      <c r="OF1075" s="5"/>
      <c r="OG1075" s="5"/>
      <c r="OH1075" s="5"/>
      <c r="OI1075" s="5"/>
      <c r="OJ1075" s="5"/>
      <c r="OK1075" s="5"/>
      <c r="OL1075" s="5"/>
      <c r="OM1075" s="5"/>
      <c r="ON1075" s="5"/>
      <c r="OO1075" s="5"/>
      <c r="OP1075" s="5"/>
      <c r="OQ1075" s="5"/>
      <c r="OR1075" s="5"/>
      <c r="OS1075" s="5"/>
      <c r="OT1075" s="5"/>
      <c r="OU1075" s="5"/>
      <c r="OV1075" s="5"/>
      <c r="OW1075" s="5"/>
      <c r="OX1075" s="5"/>
      <c r="OY1075" s="5"/>
      <c r="OZ1075" s="5"/>
      <c r="PA1075" s="5"/>
      <c r="PB1075" s="5"/>
      <c r="PC1075" s="5"/>
      <c r="PD1075" s="5"/>
      <c r="PE1075" s="5"/>
      <c r="PF1075" s="5"/>
      <c r="PG1075" s="5"/>
      <c r="PH1075" s="5"/>
      <c r="PI1075" s="5"/>
      <c r="PJ1075" s="5"/>
      <c r="PK1075" s="5"/>
      <c r="PL1075" s="5"/>
      <c r="PM1075" s="5"/>
      <c r="PN1075" s="5"/>
      <c r="PO1075" s="5"/>
      <c r="PP1075" s="5"/>
      <c r="PQ1075" s="5"/>
      <c r="PR1075" s="5"/>
      <c r="PS1075" s="5"/>
      <c r="PT1075" s="5"/>
      <c r="PU1075" s="5"/>
      <c r="PV1075" s="5"/>
      <c r="PW1075" s="5"/>
      <c r="PX1075" s="5"/>
      <c r="PY1075" s="5"/>
      <c r="PZ1075" s="5"/>
      <c r="QA1075" s="5"/>
      <c r="QB1075" s="5"/>
      <c r="QC1075" s="5"/>
      <c r="QD1075" s="5"/>
      <c r="QE1075" s="5"/>
      <c r="QF1075" s="5"/>
      <c r="QG1075" s="5"/>
      <c r="QH1075" s="5"/>
      <c r="QI1075" s="5"/>
      <c r="QJ1075" s="5"/>
      <c r="QK1075" s="5"/>
      <c r="QL1075" s="5"/>
      <c r="QM1075" s="5"/>
      <c r="QN1075" s="5"/>
      <c r="QO1075" s="5"/>
      <c r="QP1075" s="5"/>
      <c r="QQ1075" s="5"/>
      <c r="QR1075" s="5"/>
      <c r="QS1075" s="5"/>
      <c r="QT1075" s="5"/>
      <c r="QU1075" s="5"/>
      <c r="QV1075" s="5"/>
      <c r="QW1075" s="5"/>
      <c r="QX1075" s="5"/>
      <c r="QY1075" s="5"/>
      <c r="QZ1075" s="5"/>
      <c r="RA1075" s="5"/>
      <c r="RB1075" s="5"/>
      <c r="RC1075" s="5"/>
      <c r="RD1075" s="5"/>
      <c r="RE1075" s="5"/>
      <c r="RF1075" s="5"/>
      <c r="RG1075" s="5"/>
      <c r="RH1075" s="5"/>
      <c r="RI1075" s="5"/>
      <c r="RJ1075" s="5"/>
      <c r="RK1075" s="5"/>
      <c r="RL1075" s="5"/>
      <c r="RM1075" s="5"/>
      <c r="RN1075" s="5"/>
      <c r="RO1075" s="5"/>
      <c r="RP1075" s="5"/>
      <c r="RQ1075" s="5"/>
      <c r="RR1075" s="5"/>
      <c r="RS1075" s="5"/>
      <c r="RT1075" s="5"/>
      <c r="RU1075" s="5"/>
      <c r="RV1075" s="5"/>
      <c r="RW1075" s="5"/>
      <c r="RX1075" s="5"/>
      <c r="RY1075" s="5"/>
      <c r="RZ1075" s="5"/>
      <c r="SA1075" s="5"/>
      <c r="SB1075" s="5"/>
      <c r="SC1075" s="5"/>
      <c r="SD1075" s="5"/>
      <c r="SE1075" s="5"/>
      <c r="SF1075" s="5"/>
      <c r="SG1075" s="5"/>
      <c r="SH1075" s="5"/>
      <c r="SI1075" s="5"/>
      <c r="SJ1075" s="5"/>
      <c r="SK1075" s="5"/>
      <c r="SL1075" s="5"/>
      <c r="SM1075" s="5"/>
      <c r="SN1075" s="5"/>
      <c r="SO1075" s="5"/>
      <c r="SP1075" s="5"/>
      <c r="SQ1075" s="5"/>
      <c r="SR1075" s="5"/>
      <c r="SS1075" s="5"/>
      <c r="ST1075" s="5"/>
      <c r="SU1075" s="5"/>
      <c r="SV1075" s="5"/>
      <c r="SW1075" s="5"/>
      <c r="SX1075" s="5"/>
      <c r="SY1075" s="5"/>
      <c r="SZ1075" s="5"/>
      <c r="TA1075" s="5"/>
      <c r="TB1075" s="5"/>
      <c r="TC1075" s="5"/>
      <c r="TD1075" s="5"/>
      <c r="TE1075" s="5"/>
      <c r="TF1075" s="5"/>
      <c r="TG1075" s="5"/>
      <c r="TH1075" s="5"/>
      <c r="TI1075" s="5"/>
      <c r="TJ1075" s="5"/>
      <c r="TK1075" s="5"/>
      <c r="TL1075" s="5"/>
      <c r="TM1075" s="5"/>
      <c r="TN1075" s="5"/>
      <c r="TO1075" s="5"/>
      <c r="TP1075" s="5"/>
      <c r="TQ1075" s="5"/>
      <c r="TR1075" s="5"/>
      <c r="TS1075" s="5"/>
      <c r="TT1075" s="5"/>
      <c r="TU1075" s="5"/>
      <c r="TV1075" s="5"/>
      <c r="TW1075" s="5"/>
      <c r="TX1075" s="5"/>
      <c r="TY1075" s="5"/>
      <c r="TZ1075" s="5"/>
      <c r="UA1075" s="5"/>
      <c r="UB1075" s="5"/>
      <c r="UC1075" s="5"/>
      <c r="UD1075" s="5"/>
      <c r="UE1075" s="5"/>
      <c r="UF1075" s="5"/>
      <c r="UG1075" s="5"/>
      <c r="UH1075" s="5"/>
      <c r="UI1075" s="5"/>
      <c r="UJ1075" s="5"/>
      <c r="UK1075" s="5"/>
      <c r="UL1075" s="5"/>
      <c r="UM1075" s="5"/>
      <c r="UN1075" s="5"/>
      <c r="UO1075" s="5"/>
      <c r="UP1075" s="5"/>
      <c r="UQ1075" s="5"/>
      <c r="UR1075" s="5"/>
      <c r="US1075" s="5"/>
      <c r="UT1075" s="5"/>
      <c r="UU1075" s="5"/>
      <c r="UV1075" s="5"/>
      <c r="UW1075" s="5"/>
      <c r="UX1075" s="5"/>
      <c r="UY1075" s="5"/>
      <c r="UZ1075" s="5"/>
      <c r="VA1075" s="5"/>
      <c r="VB1075" s="5"/>
      <c r="VC1075" s="5"/>
      <c r="VD1075" s="5"/>
      <c r="VE1075" s="5"/>
      <c r="VF1075" s="5"/>
      <c r="VG1075" s="5"/>
      <c r="VH1075" s="5"/>
      <c r="VI1075" s="5"/>
      <c r="VJ1075" s="5"/>
      <c r="VK1075" s="5"/>
      <c r="VL1075" s="5"/>
      <c r="VM1075" s="5"/>
      <c r="VN1075" s="5"/>
      <c r="VO1075" s="5"/>
      <c r="VP1075" s="5"/>
      <c r="VQ1075" s="5"/>
      <c r="VR1075" s="5"/>
      <c r="VS1075" s="5"/>
      <c r="VT1075" s="5"/>
      <c r="VU1075" s="5"/>
      <c r="VV1075" s="5"/>
      <c r="VW1075" s="5"/>
      <c r="VX1075" s="5"/>
      <c r="VY1075" s="5"/>
      <c r="VZ1075" s="5"/>
      <c r="WA1075" s="5"/>
      <c r="WB1075" s="5"/>
      <c r="WC1075" s="5"/>
      <c r="WD1075" s="5"/>
      <c r="WE1075" s="5"/>
      <c r="WF1075" s="5"/>
      <c r="WG1075" s="5"/>
      <c r="WH1075" s="5"/>
      <c r="WI1075" s="5"/>
      <c r="WJ1075" s="5"/>
      <c r="WK1075" s="5"/>
      <c r="WL1075" s="5"/>
      <c r="WM1075" s="5"/>
      <c r="WN1075" s="5"/>
      <c r="WO1075" s="5"/>
      <c r="WP1075" s="5"/>
      <c r="WQ1075" s="5"/>
      <c r="WR1075" s="5"/>
      <c r="WS1075" s="5"/>
      <c r="WT1075" s="5"/>
      <c r="WU1075" s="5"/>
      <c r="WV1075" s="5"/>
      <c r="WW1075" s="5"/>
      <c r="WX1075" s="5"/>
      <c r="WY1075" s="5"/>
      <c r="WZ1075" s="5"/>
      <c r="XA1075" s="5"/>
      <c r="XB1075" s="5"/>
      <c r="XC1075" s="5"/>
      <c r="XD1075" s="5"/>
      <c r="XE1075" s="5"/>
      <c r="XF1075" s="5"/>
      <c r="XG1075" s="5"/>
      <c r="XH1075" s="5"/>
      <c r="XI1075" s="5"/>
      <c r="XJ1075" s="5"/>
      <c r="XK1075" s="5"/>
      <c r="XL1075" s="5"/>
      <c r="XM1075" s="5"/>
      <c r="XN1075" s="5"/>
      <c r="XO1075" s="5"/>
      <c r="XP1075" s="5"/>
      <c r="XQ1075" s="5"/>
      <c r="XR1075" s="5"/>
      <c r="XS1075" s="5"/>
      <c r="XT1075" s="5"/>
      <c r="XU1075" s="5"/>
      <c r="XV1075" s="5"/>
      <c r="XW1075" s="5"/>
      <c r="XX1075" s="5"/>
      <c r="XY1075" s="5"/>
      <c r="XZ1075" s="5"/>
      <c r="YA1075" s="5"/>
      <c r="YB1075" s="5"/>
      <c r="YC1075" s="5"/>
      <c r="YD1075" s="5"/>
      <c r="YE1075" s="5"/>
      <c r="YF1075" s="5"/>
      <c r="YG1075" s="5"/>
      <c r="YH1075" s="5"/>
      <c r="YI1075" s="5"/>
      <c r="YJ1075" s="5"/>
      <c r="YK1075" s="5"/>
      <c r="YL1075" s="5"/>
      <c r="YM1075" s="5"/>
      <c r="YN1075" s="5"/>
      <c r="YO1075" s="5"/>
      <c r="YP1075" s="5"/>
      <c r="YQ1075" s="5"/>
      <c r="YR1075" s="5"/>
      <c r="YS1075" s="5"/>
      <c r="YT1075" s="5"/>
      <c r="YU1075" s="5"/>
      <c r="YV1075" s="5"/>
      <c r="YW1075" s="5"/>
      <c r="YX1075" s="5"/>
      <c r="YY1075" s="5"/>
      <c r="YZ1075" s="5"/>
      <c r="ZA1075" s="5"/>
      <c r="ZB1075" s="5"/>
      <c r="ZC1075" s="5"/>
      <c r="ZD1075" s="5"/>
      <c r="ZE1075" s="5"/>
      <c r="ZF1075" s="5"/>
      <c r="ZG1075" s="5"/>
      <c r="ZH1075" s="5"/>
      <c r="ZI1075" s="5"/>
      <c r="ZJ1075" s="5"/>
      <c r="ZK1075" s="5"/>
      <c r="ZL1075" s="5"/>
      <c r="ZM1075" s="5"/>
      <c r="ZN1075" s="5"/>
      <c r="ZO1075" s="5"/>
      <c r="ZP1075" s="5"/>
      <c r="ZQ1075" s="5"/>
      <c r="ZR1075" s="5"/>
      <c r="ZS1075" s="5"/>
      <c r="ZT1075" s="5"/>
      <c r="ZU1075" s="5"/>
      <c r="ZV1075" s="5"/>
      <c r="ZW1075" s="5"/>
      <c r="ZX1075" s="5"/>
      <c r="ZY1075" s="5"/>
      <c r="ZZ1075" s="5"/>
      <c r="AAA1075" s="5"/>
      <c r="AAB1075" s="5"/>
      <c r="AAC1075" s="5"/>
      <c r="AAD1075" s="5"/>
      <c r="AAE1075" s="5"/>
      <c r="AAF1075" s="5"/>
      <c r="AAG1075" s="5"/>
      <c r="AAH1075" s="5"/>
      <c r="AAI1075" s="5"/>
      <c r="AAJ1075" s="5"/>
      <c r="AAK1075" s="5"/>
      <c r="AAL1075" s="5"/>
      <c r="AAM1075" s="5"/>
      <c r="AAN1075" s="5"/>
      <c r="AAO1075" s="5"/>
      <c r="AAP1075" s="5"/>
      <c r="AAQ1075" s="5"/>
      <c r="AAR1075" s="5"/>
      <c r="AAS1075" s="5"/>
      <c r="AAT1075" s="5"/>
      <c r="AAU1075" s="5"/>
      <c r="AAV1075" s="5"/>
      <c r="AAW1075" s="5"/>
      <c r="AAX1075" s="5"/>
      <c r="AAY1075" s="5"/>
      <c r="AAZ1075" s="5"/>
      <c r="ABA1075" s="5"/>
      <c r="ABB1075" s="5"/>
      <c r="ABC1075" s="5"/>
      <c r="ABD1075" s="5"/>
      <c r="ABE1075" s="5"/>
      <c r="ABF1075" s="5"/>
      <c r="ABG1075" s="5"/>
      <c r="ABH1075" s="5"/>
      <c r="ABI1075" s="5"/>
      <c r="ABJ1075" s="5"/>
      <c r="ABK1075" s="5"/>
      <c r="ABL1075" s="5"/>
      <c r="ABM1075" s="5"/>
      <c r="ABN1075" s="5"/>
      <c r="ABO1075" s="5"/>
      <c r="ABP1075" s="5"/>
      <c r="ABQ1075" s="5"/>
      <c r="ABR1075" s="5"/>
      <c r="ABS1075" s="5"/>
      <c r="ABT1075" s="5"/>
      <c r="ABU1075" s="5"/>
      <c r="ABV1075" s="5"/>
      <c r="ABW1075" s="5"/>
      <c r="ABX1075" s="5"/>
      <c r="ABY1075" s="5"/>
      <c r="ABZ1075" s="5"/>
      <c r="ACA1075" s="5"/>
      <c r="ACB1075" s="5"/>
      <c r="ACC1075" s="5"/>
      <c r="ACD1075" s="5"/>
      <c r="ACE1075" s="5"/>
      <c r="ACF1075" s="5"/>
      <c r="ACG1075" s="5"/>
      <c r="ACH1075" s="5"/>
      <c r="ACI1075" s="5"/>
      <c r="ACJ1075" s="5"/>
      <c r="ACK1075" s="5"/>
      <c r="ACL1075" s="5"/>
      <c r="ACM1075" s="5"/>
      <c r="ACN1075" s="5"/>
      <c r="ACO1075" s="5"/>
      <c r="ACP1075" s="5"/>
      <c r="ACQ1075" s="5"/>
      <c r="ACR1075" s="5"/>
      <c r="ACS1075" s="5"/>
      <c r="ACT1075" s="5"/>
      <c r="ACU1075" s="5"/>
      <c r="ACV1075" s="5"/>
      <c r="ACW1075" s="5"/>
      <c r="ACX1075" s="5"/>
      <c r="ACY1075" s="5"/>
      <c r="ACZ1075" s="5"/>
      <c r="ADA1075" s="5"/>
      <c r="ADB1075" s="5"/>
      <c r="ADC1075" s="5"/>
      <c r="ADD1075" s="5"/>
      <c r="ADE1075" s="5"/>
      <c r="ADF1075" s="5"/>
      <c r="ADG1075" s="5"/>
      <c r="ADH1075" s="5"/>
      <c r="ADI1075" s="5"/>
      <c r="ADJ1075" s="5"/>
      <c r="ADK1075" s="5"/>
      <c r="ADL1075" s="5"/>
      <c r="ADM1075" s="5"/>
      <c r="ADN1075" s="5"/>
      <c r="ADO1075" s="5"/>
      <c r="ADP1075" s="5"/>
      <c r="ADQ1075" s="5"/>
      <c r="ADR1075" s="5"/>
      <c r="ADS1075" s="5"/>
      <c r="ADT1075" s="5"/>
      <c r="ADU1075" s="5"/>
      <c r="ADV1075" s="5"/>
      <c r="ADW1075" s="5"/>
      <c r="ADX1075" s="5"/>
      <c r="ADY1075" s="5"/>
      <c r="ADZ1075" s="5"/>
      <c r="AEA1075" s="5"/>
      <c r="AEB1075" s="5"/>
      <c r="AEC1075" s="5"/>
      <c r="AED1075" s="5"/>
      <c r="AEE1075" s="5"/>
      <c r="AEF1075" s="5"/>
      <c r="AEG1075" s="5"/>
      <c r="AEH1075" s="5"/>
      <c r="AEI1075" s="5"/>
      <c r="AEJ1075" s="5"/>
      <c r="AEK1075" s="5"/>
      <c r="AEL1075" s="5"/>
      <c r="AEM1075" s="5"/>
      <c r="AEN1075" s="5"/>
      <c r="AEO1075" s="5"/>
      <c r="AEP1075" s="5"/>
      <c r="AEQ1075" s="5"/>
      <c r="AER1075" s="5"/>
      <c r="AES1075" s="5"/>
      <c r="AET1075" s="5"/>
      <c r="AEU1075" s="5"/>
      <c r="AEV1075" s="5"/>
      <c r="AEW1075" s="5"/>
      <c r="AEX1075" s="5"/>
      <c r="AEY1075" s="5"/>
      <c r="AEZ1075" s="5"/>
      <c r="AFA1075" s="5"/>
      <c r="AFB1075" s="5"/>
      <c r="AFC1075" s="5"/>
      <c r="AFD1075" s="5"/>
      <c r="AFE1075" s="5"/>
      <c r="AFF1075" s="5"/>
      <c r="AFG1075" s="5"/>
      <c r="AFH1075" s="5"/>
      <c r="AFI1075" s="5"/>
      <c r="AFJ1075" s="5"/>
      <c r="AFK1075" s="5"/>
      <c r="AFL1075" s="5"/>
      <c r="AFM1075" s="5"/>
      <c r="AFN1075" s="5"/>
      <c r="AFO1075" s="5"/>
      <c r="AFP1075" s="5"/>
      <c r="AFQ1075" s="5"/>
      <c r="AFR1075" s="5"/>
      <c r="AFS1075" s="5"/>
      <c r="AFT1075" s="5"/>
      <c r="AFU1075" s="5"/>
      <c r="AFV1075" s="5"/>
      <c r="AFW1075" s="5"/>
      <c r="AFX1075" s="5"/>
      <c r="AFY1075" s="5"/>
      <c r="AFZ1075" s="5"/>
      <c r="AGA1075" s="5"/>
      <c r="AGB1075" s="5"/>
      <c r="AGC1075" s="5"/>
      <c r="AGD1075" s="5"/>
      <c r="AGE1075" s="5"/>
      <c r="AGF1075" s="5"/>
      <c r="AGG1075" s="5"/>
      <c r="AGH1075" s="5"/>
      <c r="AGI1075" s="5"/>
      <c r="AGJ1075" s="5"/>
      <c r="AGK1075" s="5"/>
      <c r="AGL1075" s="5"/>
      <c r="AGM1075" s="5"/>
      <c r="AGN1075" s="5"/>
      <c r="AGO1075" s="5"/>
      <c r="AGP1075" s="5"/>
      <c r="AGQ1075" s="5"/>
      <c r="AGR1075" s="5"/>
      <c r="AGS1075" s="5"/>
      <c r="AGT1075" s="5"/>
      <c r="AGU1075" s="5"/>
      <c r="AGV1075" s="5"/>
      <c r="AGW1075" s="5"/>
      <c r="AGX1075" s="5"/>
      <c r="AGY1075" s="5"/>
      <c r="AGZ1075" s="5"/>
      <c r="AHA1075" s="5"/>
      <c r="AHB1075" s="5"/>
      <c r="AHC1075" s="5"/>
      <c r="AHD1075" s="5"/>
      <c r="AHE1075" s="5"/>
      <c r="AHF1075" s="5"/>
      <c r="AHG1075" s="5"/>
      <c r="AHH1075" s="5"/>
      <c r="AHI1075" s="5"/>
      <c r="AHJ1075" s="5"/>
      <c r="AHK1075" s="5"/>
      <c r="AHL1075" s="5"/>
      <c r="AHM1075" s="5"/>
      <c r="AHN1075" s="5"/>
      <c r="AHO1075" s="5"/>
      <c r="AHP1075" s="5"/>
      <c r="AHQ1075" s="5"/>
      <c r="AHR1075" s="5"/>
      <c r="AHS1075" s="5"/>
      <c r="AHT1075" s="5"/>
      <c r="AHU1075" s="5"/>
      <c r="AHV1075" s="5"/>
      <c r="AHW1075" s="5"/>
      <c r="AHX1075" s="5"/>
      <c r="AHY1075" s="5"/>
      <c r="AHZ1075" s="5"/>
      <c r="AIA1075" s="5"/>
      <c r="AIB1075" s="5"/>
      <c r="AIC1075" s="5"/>
      <c r="AID1075" s="5"/>
      <c r="AIE1075" s="5"/>
      <c r="AIF1075" s="5"/>
      <c r="AIG1075" s="5"/>
      <c r="AIH1075" s="5"/>
      <c r="AII1075" s="5"/>
      <c r="AIJ1075" s="5"/>
      <c r="AIK1075" s="5"/>
      <c r="AIL1075" s="5"/>
      <c r="AIM1075" s="5"/>
      <c r="AIN1075" s="5"/>
      <c r="AIO1075" s="5"/>
      <c r="AIP1075" s="5"/>
      <c r="AIQ1075" s="5"/>
      <c r="AIR1075" s="5"/>
      <c r="AIS1075" s="5"/>
      <c r="AIT1075" s="5"/>
      <c r="AIU1075" s="5"/>
      <c r="AIV1075" s="5"/>
      <c r="AIW1075" s="5"/>
      <c r="AIX1075" s="5"/>
      <c r="AIY1075" s="5"/>
      <c r="AIZ1075" s="5"/>
      <c r="AJA1075" s="5"/>
      <c r="AJB1075" s="5"/>
      <c r="AJC1075" s="5"/>
      <c r="AJD1075" s="5"/>
      <c r="AJE1075" s="5"/>
      <c r="AJF1075" s="5"/>
      <c r="AJG1075" s="5"/>
      <c r="AJH1075" s="5"/>
      <c r="AJI1075" s="5"/>
      <c r="AJJ1075" s="5"/>
      <c r="AJK1075" s="5"/>
      <c r="AJL1075" s="5"/>
      <c r="AJM1075" s="5"/>
      <c r="AJN1075" s="5"/>
      <c r="AJO1075" s="5"/>
      <c r="AJP1075" s="5"/>
      <c r="AJQ1075" s="5"/>
      <c r="AJR1075" s="5"/>
      <c r="AJS1075" s="5"/>
      <c r="AJT1075" s="5"/>
      <c r="AJU1075" s="5"/>
      <c r="AJV1075" s="5"/>
      <c r="AJW1075" s="5"/>
      <c r="AJX1075" s="5"/>
      <c r="AJY1075" s="5"/>
      <c r="AJZ1075" s="5"/>
      <c r="AKA1075" s="5"/>
      <c r="AKB1075" s="5"/>
      <c r="AKC1075" s="5"/>
      <c r="AKD1075" s="5"/>
      <c r="AKE1075" s="5"/>
      <c r="AKF1075" s="5"/>
      <c r="AKG1075" s="5"/>
      <c r="AKH1075" s="5"/>
      <c r="AKI1075" s="5"/>
      <c r="AKJ1075" s="5"/>
      <c r="AKK1075" s="5"/>
      <c r="AKL1075" s="5"/>
      <c r="AKM1075" s="5"/>
      <c r="AKN1075" s="5"/>
      <c r="AKO1075" s="5"/>
      <c r="AKP1075" s="5"/>
      <c r="AKQ1075" s="5"/>
      <c r="AKR1075" s="5"/>
      <c r="AKS1075" s="5"/>
      <c r="AKT1075" s="5"/>
      <c r="AKU1075" s="5"/>
      <c r="AKV1075" s="5"/>
      <c r="AKW1075" s="5"/>
      <c r="AKX1075" s="5"/>
      <c r="AKY1075" s="5"/>
      <c r="AKZ1075" s="5"/>
      <c r="ALA1075" s="5"/>
      <c r="ALB1075" s="5"/>
      <c r="ALC1075" s="5"/>
      <c r="ALD1075" s="5"/>
      <c r="ALE1075" s="5"/>
      <c r="ALF1075" s="5"/>
      <c r="ALG1075" s="5"/>
      <c r="ALH1075" s="5"/>
      <c r="ALI1075" s="5"/>
      <c r="ALJ1075" s="5"/>
      <c r="ALK1075" s="5"/>
      <c r="ALL1075" s="5"/>
      <c r="ALM1075" s="5"/>
      <c r="ALN1075" s="5"/>
      <c r="ALO1075" s="5"/>
      <c r="ALP1075" s="5"/>
      <c r="ALQ1075" s="5"/>
      <c r="ALR1075" s="5"/>
      <c r="ALS1075" s="5"/>
      <c r="ALT1075" s="5"/>
      <c r="ALU1075" s="5"/>
      <c r="ALV1075" s="5"/>
      <c r="ALW1075" s="5"/>
      <c r="ALX1075" s="5"/>
      <c r="ALY1075" s="5"/>
      <c r="ALZ1075" s="5"/>
      <c r="AMA1075" s="5"/>
      <c r="AMB1075" s="5"/>
      <c r="AMC1075" s="5"/>
      <c r="AMD1075" s="5"/>
      <c r="AME1075" s="5"/>
      <c r="AMF1075" s="5"/>
      <c r="AMG1075" s="5"/>
      <c r="AMH1075" s="5"/>
      <c r="AMI1075" s="5"/>
      <c r="AMJ1075" s="5"/>
      <c r="AMK1075" s="5"/>
      <c r="AML1075" s="5"/>
      <c r="AMM1075" s="5"/>
      <c r="AMN1075" s="5"/>
      <c r="AMO1075" s="5"/>
      <c r="AMP1075" s="5"/>
      <c r="AMQ1075" s="5"/>
      <c r="AMR1075" s="5"/>
      <c r="AMS1075" s="5"/>
      <c r="AMT1075" s="5"/>
      <c r="AMU1075" s="5"/>
      <c r="AMV1075" s="5"/>
      <c r="AMW1075" s="5"/>
      <c r="AMX1075" s="5"/>
      <c r="AMY1075" s="5"/>
      <c r="AMZ1075" s="5"/>
      <c r="ANA1075" s="5"/>
      <c r="ANB1075" s="5"/>
      <c r="ANC1075" s="5"/>
      <c r="AND1075" s="5"/>
      <c r="ANE1075" s="5"/>
      <c r="ANF1075" s="5"/>
      <c r="ANG1075" s="5"/>
      <c r="ANH1075" s="5"/>
      <c r="ANI1075" s="5"/>
      <c r="ANJ1075" s="5"/>
      <c r="ANK1075" s="5"/>
      <c r="ANL1075" s="5"/>
      <c r="ANM1075" s="5"/>
      <c r="ANN1075" s="5"/>
      <c r="ANO1075" s="5"/>
      <c r="ANP1075" s="5"/>
      <c r="ANQ1075" s="5"/>
      <c r="ANR1075" s="5"/>
      <c r="ANS1075" s="5"/>
      <c r="ANT1075" s="5"/>
      <c r="ANU1075" s="5"/>
      <c r="ANV1075" s="5"/>
      <c r="ANW1075" s="5"/>
      <c r="ANX1075" s="5"/>
      <c r="ANY1075" s="5"/>
      <c r="ANZ1075" s="5"/>
      <c r="AOA1075" s="5"/>
      <c r="AOB1075" s="5"/>
      <c r="AOC1075" s="5"/>
      <c r="AOD1075" s="5"/>
      <c r="AOE1075" s="5"/>
      <c r="AOF1075" s="5"/>
      <c r="AOG1075" s="5"/>
      <c r="AOH1075" s="5"/>
      <c r="AOI1075" s="5"/>
      <c r="AOJ1075" s="5"/>
      <c r="AOK1075" s="5"/>
      <c r="AOL1075" s="5"/>
      <c r="AOM1075" s="5"/>
      <c r="AON1075" s="5"/>
      <c r="AOO1075" s="5"/>
      <c r="AOP1075" s="5"/>
      <c r="AOQ1075" s="5"/>
      <c r="AOR1075" s="5"/>
      <c r="AOS1075" s="5"/>
      <c r="AOT1075" s="5"/>
      <c r="AOU1075" s="5"/>
      <c r="AOV1075" s="5"/>
      <c r="AOW1075" s="5"/>
      <c r="AOX1075" s="5"/>
      <c r="AOY1075" s="5"/>
      <c r="AOZ1075" s="5"/>
      <c r="APA1075" s="5"/>
      <c r="APB1075" s="5"/>
      <c r="APC1075" s="5"/>
      <c r="APD1075" s="5"/>
      <c r="APE1075" s="5"/>
      <c r="APF1075" s="5"/>
      <c r="APG1075" s="5"/>
      <c r="APH1075" s="5"/>
      <c r="API1075" s="5"/>
      <c r="APJ1075" s="5"/>
      <c r="APK1075" s="5"/>
      <c r="APL1075" s="5"/>
      <c r="APM1075" s="5"/>
      <c r="APN1075" s="5"/>
      <c r="APO1075" s="5"/>
      <c r="APP1075" s="5"/>
      <c r="APQ1075" s="5"/>
      <c r="APR1075" s="5"/>
      <c r="APS1075" s="5"/>
      <c r="APT1075" s="5"/>
      <c r="APU1075" s="5"/>
      <c r="APV1075" s="5"/>
      <c r="APW1075" s="5"/>
      <c r="APX1075" s="5"/>
      <c r="APY1075" s="5"/>
      <c r="APZ1075" s="5"/>
      <c r="AQA1075" s="5"/>
      <c r="AQB1075" s="5"/>
      <c r="AQC1075" s="5"/>
      <c r="AQD1075" s="5"/>
      <c r="AQE1075" s="5"/>
      <c r="AQF1075" s="5"/>
      <c r="AQG1075" s="5"/>
      <c r="AQH1075" s="5"/>
      <c r="AQI1075" s="5"/>
      <c r="AQJ1075" s="5"/>
      <c r="AQK1075" s="5"/>
      <c r="AQL1075" s="5"/>
      <c r="AQM1075" s="5"/>
      <c r="AQN1075" s="5"/>
      <c r="AQO1075" s="5"/>
      <c r="AQP1075" s="5"/>
      <c r="AQQ1075" s="5"/>
      <c r="AQR1075" s="5"/>
      <c r="AQS1075" s="5"/>
      <c r="AQT1075" s="5"/>
      <c r="AQU1075" s="5"/>
      <c r="AQV1075" s="5"/>
      <c r="AQW1075" s="5"/>
      <c r="AQX1075" s="5"/>
      <c r="AQY1075" s="5"/>
      <c r="AQZ1075" s="5"/>
      <c r="ARA1075" s="5"/>
      <c r="ARB1075" s="5"/>
      <c r="ARC1075" s="5"/>
      <c r="ARD1075" s="5"/>
      <c r="ARE1075" s="5"/>
      <c r="ARF1075" s="5"/>
      <c r="ARG1075" s="5"/>
      <c r="ARH1075" s="5"/>
      <c r="ARI1075" s="5"/>
      <c r="ARJ1075" s="5"/>
      <c r="ARK1075" s="5"/>
      <c r="ARL1075" s="5"/>
      <c r="ARM1075" s="5"/>
      <c r="ARN1075" s="5"/>
      <c r="ARO1075" s="5"/>
      <c r="ARP1075" s="5"/>
      <c r="ARQ1075" s="5"/>
      <c r="ARR1075" s="5"/>
      <c r="ARS1075" s="5"/>
      <c r="ART1075" s="5"/>
      <c r="ARU1075" s="5"/>
      <c r="ARV1075" s="5"/>
      <c r="ARW1075" s="5"/>
      <c r="ARX1075" s="5"/>
      <c r="ARY1075" s="5"/>
      <c r="ARZ1075" s="5"/>
      <c r="ASA1075" s="5"/>
      <c r="ASB1075" s="5"/>
      <c r="ASC1075" s="5"/>
      <c r="ASD1075" s="5"/>
      <c r="ASE1075" s="5"/>
      <c r="ASF1075" s="5"/>
      <c r="ASG1075" s="5"/>
      <c r="ASH1075" s="5"/>
      <c r="ASI1075" s="5"/>
      <c r="ASJ1075" s="5"/>
      <c r="ASK1075" s="5"/>
      <c r="ASL1075" s="5"/>
      <c r="ASM1075" s="5"/>
      <c r="ASN1075" s="5"/>
      <c r="ASO1075" s="5"/>
      <c r="ASP1075" s="5"/>
      <c r="ASQ1075" s="5"/>
      <c r="ASR1075" s="5"/>
      <c r="ASS1075" s="5"/>
      <c r="AST1075" s="5"/>
      <c r="ASU1075" s="5"/>
      <c r="ASV1075" s="5"/>
      <c r="ASW1075" s="5"/>
      <c r="ASX1075" s="5"/>
      <c r="ASY1075" s="5"/>
      <c r="ASZ1075" s="5"/>
      <c r="ATA1075" s="5"/>
      <c r="ATB1075" s="5"/>
      <c r="ATC1075" s="5"/>
      <c r="ATD1075" s="5"/>
      <c r="ATE1075" s="5"/>
      <c r="ATF1075" s="5"/>
      <c r="ATG1075" s="5"/>
      <c r="ATH1075" s="5"/>
      <c r="ATI1075" s="5"/>
      <c r="ATJ1075" s="5"/>
      <c r="ATK1075" s="5"/>
      <c r="ATL1075" s="5"/>
      <c r="ATM1075" s="5"/>
      <c r="ATN1075" s="5"/>
      <c r="ATO1075" s="5"/>
      <c r="ATP1075" s="5"/>
      <c r="ATQ1075" s="5"/>
      <c r="ATR1075" s="5"/>
      <c r="ATS1075" s="5"/>
      <c r="ATT1075" s="5"/>
      <c r="ATU1075" s="5"/>
      <c r="ATV1075" s="5"/>
      <c r="ATW1075" s="5"/>
      <c r="ATX1075" s="5"/>
      <c r="ATY1075" s="5"/>
      <c r="ATZ1075" s="5"/>
      <c r="AUA1075" s="5"/>
      <c r="AUB1075" s="5"/>
      <c r="AUC1075" s="5"/>
      <c r="AUD1075" s="5"/>
      <c r="AUE1075" s="5"/>
      <c r="AUF1075" s="5"/>
      <c r="AUG1075" s="5"/>
      <c r="AUH1075" s="5"/>
      <c r="AUI1075" s="5"/>
      <c r="AUJ1075" s="5"/>
      <c r="AUK1075" s="5"/>
      <c r="AUL1075" s="5"/>
      <c r="AUM1075" s="5"/>
      <c r="AUN1075" s="5"/>
      <c r="AUO1075" s="5"/>
      <c r="AUP1075" s="5"/>
      <c r="AUQ1075" s="5"/>
      <c r="AUR1075" s="5"/>
      <c r="AUS1075" s="5"/>
      <c r="AUT1075" s="5"/>
      <c r="AUU1075" s="5"/>
      <c r="AUV1075" s="5"/>
      <c r="AUW1075" s="5"/>
      <c r="AUX1075" s="5"/>
      <c r="AUY1075" s="5"/>
      <c r="AUZ1075" s="5"/>
      <c r="AVA1075" s="5"/>
      <c r="AVB1075" s="5"/>
      <c r="AVC1075" s="5"/>
      <c r="AVD1075" s="5"/>
      <c r="AVE1075" s="5"/>
      <c r="AVF1075" s="5"/>
      <c r="AVG1075" s="5"/>
      <c r="AVH1075" s="5"/>
      <c r="AVI1075" s="5"/>
      <c r="AVJ1075" s="5"/>
      <c r="AVK1075" s="5"/>
      <c r="AVL1075" s="5"/>
      <c r="AVM1075" s="5"/>
      <c r="AVN1075" s="5"/>
      <c r="AVO1075" s="5"/>
      <c r="AVP1075" s="5"/>
      <c r="AVQ1075" s="5"/>
      <c r="AVR1075" s="5"/>
      <c r="AVS1075" s="5"/>
      <c r="AVT1075" s="5"/>
      <c r="AVU1075" s="5"/>
      <c r="AVV1075" s="5"/>
      <c r="AVW1075" s="5"/>
      <c r="AVX1075" s="5"/>
      <c r="AVY1075" s="5"/>
      <c r="AVZ1075" s="5"/>
      <c r="AWA1075" s="5"/>
      <c r="AWB1075" s="5"/>
      <c r="AWC1075" s="5"/>
      <c r="AWD1075" s="5"/>
      <c r="AWE1075" s="5"/>
      <c r="AWF1075" s="5"/>
      <c r="AWG1075" s="5"/>
      <c r="AWH1075" s="5"/>
      <c r="AWI1075" s="5"/>
      <c r="AWJ1075" s="5"/>
      <c r="AWK1075" s="5"/>
      <c r="AWL1075" s="5"/>
      <c r="AWM1075" s="5"/>
      <c r="AWN1075" s="5"/>
      <c r="AWO1075" s="5"/>
      <c r="AWP1075" s="5"/>
      <c r="AWQ1075" s="5"/>
      <c r="AWR1075" s="5"/>
      <c r="AWS1075" s="5"/>
      <c r="AWT1075" s="5"/>
      <c r="AWU1075" s="5"/>
      <c r="AWV1075" s="5"/>
      <c r="AWW1075" s="5"/>
      <c r="AWX1075" s="5"/>
      <c r="AWY1075" s="5"/>
      <c r="AWZ1075" s="5"/>
      <c r="AXA1075" s="5"/>
      <c r="AXB1075" s="5"/>
      <c r="AXC1075" s="5"/>
      <c r="AXD1075" s="5"/>
      <c r="AXE1075" s="5"/>
      <c r="AXF1075" s="5"/>
      <c r="AXG1075" s="5"/>
      <c r="AXH1075" s="5"/>
      <c r="AXI1075" s="5"/>
      <c r="AXJ1075" s="5"/>
      <c r="AXK1075" s="5"/>
      <c r="AXL1075" s="5"/>
      <c r="AXM1075" s="5"/>
      <c r="AXN1075" s="5"/>
      <c r="AXO1075" s="5"/>
      <c r="AXP1075" s="5"/>
      <c r="AXQ1075" s="5"/>
      <c r="AXR1075" s="5"/>
      <c r="AXS1075" s="5"/>
      <c r="AXT1075" s="5"/>
      <c r="AXU1075" s="5"/>
      <c r="AXV1075" s="5"/>
      <c r="AXW1075" s="5"/>
      <c r="AXX1075" s="5"/>
      <c r="AXY1075" s="5"/>
      <c r="AXZ1075" s="5"/>
      <c r="AYA1075" s="5"/>
      <c r="AYB1075" s="5"/>
      <c r="AYC1075" s="5"/>
      <c r="AYD1075" s="5"/>
      <c r="AYE1075" s="5"/>
      <c r="AYF1075" s="5"/>
      <c r="AYG1075" s="5"/>
      <c r="AYH1075" s="5"/>
      <c r="AYI1075" s="5"/>
      <c r="AYJ1075" s="5"/>
      <c r="AYK1075" s="5"/>
      <c r="AYL1075" s="5"/>
      <c r="AYM1075" s="5"/>
      <c r="AYN1075" s="5"/>
      <c r="AYO1075" s="5"/>
      <c r="AYP1075" s="5"/>
      <c r="AYQ1075" s="5"/>
      <c r="AYR1075" s="5"/>
      <c r="AYS1075" s="5"/>
      <c r="AYT1075" s="5"/>
      <c r="AYU1075" s="5"/>
      <c r="AYV1075" s="5"/>
      <c r="AYW1075" s="5"/>
      <c r="AYX1075" s="5"/>
      <c r="AYY1075" s="5"/>
      <c r="AYZ1075" s="5"/>
      <c r="AZA1075" s="5"/>
      <c r="AZB1075" s="5"/>
      <c r="AZC1075" s="5"/>
      <c r="AZD1075" s="5"/>
      <c r="AZE1075" s="5"/>
      <c r="AZF1075" s="5"/>
      <c r="AZG1075" s="5"/>
      <c r="AZH1075" s="5"/>
      <c r="AZI1075" s="5"/>
      <c r="AZJ1075" s="5"/>
      <c r="AZK1075" s="5"/>
      <c r="AZL1075" s="5"/>
      <c r="AZM1075" s="5"/>
      <c r="AZN1075" s="5"/>
      <c r="AZO1075" s="5"/>
      <c r="AZP1075" s="5"/>
      <c r="AZQ1075" s="5"/>
      <c r="AZR1075" s="5"/>
      <c r="AZS1075" s="5"/>
      <c r="AZT1075" s="5"/>
      <c r="AZU1075" s="5"/>
      <c r="AZV1075" s="5"/>
      <c r="AZW1075" s="5"/>
      <c r="AZX1075" s="5"/>
      <c r="AZY1075" s="5"/>
      <c r="AZZ1075" s="5"/>
      <c r="BAA1075" s="5"/>
      <c r="BAB1075" s="5"/>
      <c r="BAC1075" s="5"/>
      <c r="BAD1075" s="5"/>
      <c r="BAE1075" s="5"/>
      <c r="BAF1075" s="5"/>
      <c r="BAG1075" s="5"/>
      <c r="BAH1075" s="5"/>
      <c r="BAI1075" s="5"/>
      <c r="BAJ1075" s="5"/>
      <c r="BAK1075" s="5"/>
      <c r="BAL1075" s="5"/>
      <c r="BAM1075" s="5"/>
      <c r="BAN1075" s="5"/>
      <c r="BAO1075" s="5"/>
      <c r="BAP1075" s="5"/>
      <c r="BAQ1075" s="5"/>
      <c r="BAR1075" s="5"/>
      <c r="BAS1075" s="5"/>
      <c r="BAT1075" s="5"/>
      <c r="BAU1075" s="5"/>
      <c r="BAV1075" s="5"/>
      <c r="BAW1075" s="5"/>
      <c r="BAX1075" s="5"/>
      <c r="BAY1075" s="5"/>
      <c r="BAZ1075" s="5"/>
      <c r="BBA1075" s="5"/>
      <c r="BBB1075" s="5"/>
      <c r="BBC1075" s="5"/>
      <c r="BBD1075" s="5"/>
      <c r="BBE1075" s="5"/>
      <c r="BBF1075" s="5"/>
      <c r="BBG1075" s="5"/>
      <c r="BBH1075" s="5"/>
      <c r="BBI1075" s="5"/>
      <c r="BBJ1075" s="5"/>
      <c r="BBK1075" s="5"/>
      <c r="BBL1075" s="5"/>
      <c r="BBM1075" s="5"/>
      <c r="BBN1075" s="5"/>
      <c r="BBO1075" s="5"/>
      <c r="BBP1075" s="5"/>
      <c r="BBQ1075" s="5"/>
      <c r="BBR1075" s="5"/>
      <c r="BBS1075" s="5"/>
      <c r="BBT1075" s="5"/>
      <c r="BBU1075" s="5"/>
      <c r="BBV1075" s="5"/>
      <c r="BBW1075" s="5"/>
      <c r="BBX1075" s="5"/>
      <c r="BBY1075" s="5"/>
      <c r="BBZ1075" s="5"/>
      <c r="BCA1075" s="5"/>
      <c r="BCB1075" s="5"/>
      <c r="BCC1075" s="5"/>
      <c r="BCD1075" s="5"/>
      <c r="BCE1075" s="5"/>
      <c r="BCF1075" s="5"/>
      <c r="BCG1075" s="5"/>
      <c r="BCH1075" s="5"/>
      <c r="BCI1075" s="5"/>
      <c r="BCJ1075" s="5"/>
      <c r="BCK1075" s="5"/>
      <c r="BCL1075" s="5"/>
      <c r="BCM1075" s="5"/>
      <c r="BCN1075" s="5"/>
      <c r="BCO1075" s="5"/>
      <c r="BCP1075" s="5"/>
      <c r="BCQ1075" s="5"/>
      <c r="BCR1075" s="5"/>
      <c r="BCS1075" s="5"/>
      <c r="BCT1075" s="5"/>
      <c r="BCU1075" s="5"/>
      <c r="BCV1075" s="5"/>
      <c r="BCW1075" s="5"/>
      <c r="BCX1075" s="5"/>
      <c r="BCY1075" s="5"/>
      <c r="BCZ1075" s="5"/>
      <c r="BDA1075" s="5"/>
      <c r="BDB1075" s="5"/>
      <c r="BDC1075" s="5"/>
      <c r="BDD1075" s="5"/>
      <c r="BDE1075" s="5"/>
      <c r="BDF1075" s="5"/>
      <c r="BDG1075" s="5"/>
      <c r="BDH1075" s="5"/>
      <c r="BDI1075" s="5"/>
      <c r="BDJ1075" s="5"/>
      <c r="BDK1075" s="5"/>
      <c r="BDL1075" s="5"/>
      <c r="BDM1075" s="5"/>
      <c r="BDN1075" s="5"/>
      <c r="BDO1075" s="5"/>
      <c r="BDP1075" s="5"/>
      <c r="BDQ1075" s="5"/>
      <c r="BDR1075" s="5"/>
      <c r="BDS1075" s="5"/>
      <c r="BDT1075" s="5"/>
      <c r="BDU1075" s="5"/>
      <c r="BDV1075" s="5"/>
      <c r="BDW1075" s="5"/>
      <c r="BDX1075" s="5"/>
      <c r="BDY1075" s="5"/>
      <c r="BDZ1075" s="5"/>
      <c r="BEA1075" s="5"/>
      <c r="BEB1075" s="5"/>
      <c r="BEC1075" s="5"/>
      <c r="BED1075" s="5"/>
      <c r="BEE1075" s="5"/>
      <c r="BEF1075" s="5"/>
      <c r="BEG1075" s="5"/>
      <c r="BEH1075" s="5"/>
      <c r="BEI1075" s="5"/>
      <c r="BEJ1075" s="5"/>
      <c r="BEK1075" s="5"/>
      <c r="BEL1075" s="5"/>
      <c r="BEM1075" s="5"/>
      <c r="BEN1075" s="5"/>
      <c r="BEO1075" s="5"/>
      <c r="BEP1075" s="5"/>
      <c r="BEQ1075" s="5"/>
      <c r="BER1075" s="5"/>
      <c r="BES1075" s="5"/>
      <c r="BET1075" s="5"/>
      <c r="BEU1075" s="5"/>
      <c r="BEV1075" s="5"/>
      <c r="BEW1075" s="5"/>
      <c r="BEX1075" s="5"/>
      <c r="BEY1075" s="5"/>
      <c r="BEZ1075" s="5"/>
      <c r="BFA1075" s="5"/>
      <c r="BFB1075" s="5"/>
      <c r="BFC1075" s="5"/>
      <c r="BFD1075" s="5"/>
      <c r="BFE1075" s="5"/>
      <c r="BFF1075" s="5"/>
      <c r="BFG1075" s="5"/>
      <c r="BFH1075" s="5"/>
      <c r="BFI1075" s="5"/>
      <c r="BFJ1075" s="5"/>
      <c r="BFK1075" s="5"/>
      <c r="BFL1075" s="5"/>
      <c r="BFM1075" s="5"/>
      <c r="BFN1075" s="5"/>
      <c r="BFO1075" s="5"/>
      <c r="BFP1075" s="5"/>
      <c r="BFQ1075" s="5"/>
      <c r="BFR1075" s="5"/>
      <c r="BFS1075" s="5"/>
      <c r="BFT1075" s="5"/>
      <c r="BFU1075" s="5"/>
      <c r="BFV1075" s="5"/>
      <c r="BFW1075" s="5"/>
      <c r="BFX1075" s="5"/>
      <c r="BFY1075" s="5"/>
      <c r="BFZ1075" s="5"/>
      <c r="BGA1075" s="5"/>
      <c r="BGB1075" s="5"/>
      <c r="BGC1075" s="5"/>
      <c r="BGD1075" s="5"/>
      <c r="BGE1075" s="5"/>
      <c r="BGF1075" s="5"/>
      <c r="BGG1075" s="5"/>
      <c r="BGH1075" s="5"/>
      <c r="BGI1075" s="5"/>
      <c r="BGJ1075" s="5"/>
      <c r="BGK1075" s="5"/>
      <c r="BGL1075" s="5"/>
      <c r="BGM1075" s="5"/>
      <c r="BGN1075" s="5"/>
      <c r="BGO1075" s="5"/>
      <c r="BGP1075" s="5"/>
      <c r="BGQ1075" s="5"/>
      <c r="BGR1075" s="5"/>
      <c r="BGS1075" s="5"/>
      <c r="BGT1075" s="5"/>
      <c r="BGU1075" s="5"/>
      <c r="BGV1075" s="5"/>
      <c r="BGW1075" s="5"/>
      <c r="BGX1075" s="5"/>
      <c r="BGY1075" s="5"/>
      <c r="BGZ1075" s="5"/>
      <c r="BHA1075" s="5"/>
      <c r="BHB1075" s="5"/>
      <c r="BHC1075" s="5"/>
      <c r="BHD1075" s="5"/>
      <c r="BHE1075" s="5"/>
      <c r="BHF1075" s="5"/>
      <c r="BHG1075" s="5"/>
      <c r="BHH1075" s="5"/>
      <c r="BHI1075" s="5"/>
      <c r="BHJ1075" s="5"/>
      <c r="BHK1075" s="5"/>
      <c r="BHL1075" s="5"/>
      <c r="BHM1075" s="5"/>
      <c r="BHN1075" s="5"/>
      <c r="BHO1075" s="5"/>
      <c r="BHP1075" s="5"/>
      <c r="BHQ1075" s="5"/>
      <c r="BHR1075" s="5"/>
      <c r="BHS1075" s="5"/>
      <c r="BHT1075" s="5"/>
      <c r="BHU1075" s="5"/>
      <c r="BHV1075" s="5"/>
      <c r="BHW1075" s="5"/>
      <c r="BHX1075" s="5"/>
      <c r="BHY1075" s="5"/>
      <c r="BHZ1075" s="5"/>
      <c r="BIA1075" s="5"/>
      <c r="BIB1075" s="5"/>
      <c r="BIC1075" s="5"/>
      <c r="BID1075" s="5"/>
      <c r="BIE1075" s="5"/>
      <c r="BIF1075" s="5"/>
      <c r="BIG1075" s="5"/>
      <c r="BIH1075" s="5"/>
      <c r="BII1075" s="5"/>
      <c r="BIJ1075" s="5"/>
      <c r="BIK1075" s="5"/>
      <c r="BIL1075" s="5"/>
      <c r="BIM1075" s="5"/>
      <c r="BIN1075" s="5"/>
      <c r="BIO1075" s="5"/>
      <c r="BIP1075" s="5"/>
      <c r="BIQ1075" s="5"/>
      <c r="BIR1075" s="5"/>
      <c r="BIS1075" s="5"/>
      <c r="BIT1075" s="5"/>
      <c r="BIU1075" s="5"/>
      <c r="BIV1075" s="5"/>
      <c r="BIW1075" s="5"/>
      <c r="BIX1075" s="5"/>
      <c r="BIY1075" s="5"/>
      <c r="BIZ1075" s="5"/>
      <c r="BJA1075" s="5"/>
      <c r="BJB1075" s="5"/>
      <c r="BJC1075" s="5"/>
      <c r="BJD1075" s="5"/>
      <c r="BJE1075" s="5"/>
      <c r="BJF1075" s="5"/>
      <c r="BJG1075" s="5"/>
      <c r="BJH1075" s="5"/>
      <c r="BJI1075" s="5"/>
      <c r="BJJ1075" s="5"/>
      <c r="BJK1075" s="5"/>
      <c r="BJL1075" s="5"/>
      <c r="BJM1075" s="5"/>
      <c r="BJN1075" s="5"/>
      <c r="BJO1075" s="5"/>
      <c r="BJP1075" s="5"/>
      <c r="BJQ1075" s="5"/>
      <c r="BJR1075" s="5"/>
      <c r="BJS1075" s="5"/>
      <c r="BJT1075" s="5"/>
      <c r="BJU1075" s="5"/>
      <c r="BJV1075" s="5"/>
      <c r="BJW1075" s="5"/>
      <c r="BJX1075" s="5"/>
      <c r="BJY1075" s="5"/>
      <c r="BJZ1075" s="5"/>
      <c r="BKA1075" s="5"/>
      <c r="BKB1075" s="5"/>
      <c r="BKC1075" s="5"/>
      <c r="BKD1075" s="5"/>
      <c r="BKE1075" s="5"/>
      <c r="BKF1075" s="5"/>
      <c r="BKG1075" s="5"/>
      <c r="BKH1075" s="5"/>
      <c r="BKI1075" s="5"/>
      <c r="BKJ1075" s="5"/>
      <c r="BKK1075" s="5"/>
      <c r="BKL1075" s="5"/>
      <c r="BKM1075" s="5"/>
      <c r="BKN1075" s="5"/>
      <c r="BKO1075" s="5"/>
      <c r="BKP1075" s="5"/>
      <c r="BKQ1075" s="5"/>
      <c r="BKR1075" s="5"/>
      <c r="BKS1075" s="5"/>
      <c r="BKT1075" s="5"/>
      <c r="BKU1075" s="5"/>
      <c r="BKV1075" s="5"/>
      <c r="BKW1075" s="5"/>
      <c r="BKX1075" s="5"/>
      <c r="BKY1075" s="5"/>
      <c r="BKZ1075" s="5"/>
      <c r="BLA1075" s="5"/>
      <c r="BLB1075" s="5"/>
      <c r="BLC1075" s="5"/>
      <c r="BLD1075" s="5"/>
      <c r="BLE1075" s="5"/>
      <c r="BLF1075" s="5"/>
      <c r="BLG1075" s="5"/>
      <c r="BLH1075" s="5"/>
      <c r="BLI1075" s="5"/>
      <c r="BLJ1075" s="5"/>
      <c r="BLK1075" s="5"/>
      <c r="BLL1075" s="5"/>
      <c r="BLM1075" s="5"/>
      <c r="BLN1075" s="5"/>
      <c r="BLO1075" s="5"/>
      <c r="BLP1075" s="5"/>
      <c r="BLQ1075" s="5"/>
      <c r="BLR1075" s="5"/>
      <c r="BLS1075" s="5"/>
      <c r="BLT1075" s="5"/>
      <c r="BLU1075" s="5"/>
      <c r="BLV1075" s="5"/>
      <c r="BLW1075" s="5"/>
      <c r="BLX1075" s="5"/>
      <c r="BLY1075" s="5"/>
      <c r="BLZ1075" s="5"/>
      <c r="BMA1075" s="5"/>
      <c r="BMB1075" s="5"/>
      <c r="BMC1075" s="5"/>
      <c r="BMD1075" s="5"/>
      <c r="BME1075" s="5"/>
      <c r="BMF1075" s="5"/>
      <c r="BMG1075" s="5"/>
      <c r="BMH1075" s="5"/>
      <c r="BMI1075" s="5"/>
      <c r="BMJ1075" s="5"/>
      <c r="BMK1075" s="5"/>
      <c r="BML1075" s="5"/>
      <c r="BMM1075" s="5"/>
      <c r="BMN1075" s="5"/>
      <c r="BMO1075" s="5"/>
      <c r="BMP1075" s="5"/>
      <c r="BMQ1075" s="5"/>
      <c r="BMR1075" s="5"/>
      <c r="BMS1075" s="5"/>
      <c r="BMT1075" s="5"/>
      <c r="BMU1075" s="5"/>
      <c r="BMV1075" s="5"/>
      <c r="BMW1075" s="5"/>
      <c r="BMX1075" s="5"/>
      <c r="BMY1075" s="5"/>
      <c r="BMZ1075" s="5"/>
      <c r="BNA1075" s="5"/>
      <c r="BNB1075" s="5"/>
      <c r="BNC1075" s="5"/>
      <c r="BND1075" s="5"/>
      <c r="BNE1075" s="5"/>
      <c r="BNF1075" s="5"/>
      <c r="BNG1075" s="5"/>
      <c r="BNH1075" s="5"/>
      <c r="BNI1075" s="5"/>
      <c r="BNJ1075" s="5"/>
      <c r="BNK1075" s="5"/>
      <c r="BNL1075" s="5"/>
      <c r="BNM1075" s="5"/>
      <c r="BNN1075" s="5"/>
      <c r="BNO1075" s="5"/>
      <c r="BNP1075" s="5"/>
      <c r="BNQ1075" s="5"/>
      <c r="BNR1075" s="5"/>
      <c r="BNS1075" s="5"/>
      <c r="BNT1075" s="5"/>
      <c r="BNU1075" s="5"/>
      <c r="BNV1075" s="5"/>
      <c r="BNW1075" s="5"/>
      <c r="BNX1075" s="5"/>
      <c r="BNY1075" s="5"/>
      <c r="BNZ1075" s="5"/>
      <c r="BOA1075" s="5"/>
      <c r="BOB1075" s="5"/>
      <c r="BOC1075" s="5"/>
      <c r="BOD1075" s="5"/>
      <c r="BOE1075" s="5"/>
      <c r="BOF1075" s="5"/>
      <c r="BOG1075" s="5"/>
      <c r="BOH1075" s="5"/>
      <c r="BOI1075" s="5"/>
      <c r="BOJ1075" s="5"/>
      <c r="BOK1075" s="5"/>
      <c r="BOL1075" s="5"/>
      <c r="BOM1075" s="5"/>
      <c r="BON1075" s="5"/>
      <c r="BOO1075" s="5"/>
      <c r="BOP1075" s="5"/>
      <c r="BOQ1075" s="5"/>
      <c r="BOR1075" s="5"/>
      <c r="BOS1075" s="5"/>
      <c r="BOT1075" s="5"/>
      <c r="BOU1075" s="5"/>
      <c r="BOV1075" s="5"/>
      <c r="BOW1075" s="5"/>
      <c r="BOX1075" s="5"/>
      <c r="BOY1075" s="5"/>
      <c r="BOZ1075" s="5"/>
      <c r="BPA1075" s="5"/>
      <c r="BPB1075" s="5"/>
      <c r="BPC1075" s="5"/>
      <c r="BPD1075" s="5"/>
      <c r="BPE1075" s="5"/>
      <c r="BPF1075" s="5"/>
      <c r="BPG1075" s="5"/>
      <c r="BPH1075" s="5"/>
      <c r="BPI1075" s="5"/>
      <c r="BPJ1075" s="5"/>
      <c r="BPK1075" s="5"/>
      <c r="BPL1075" s="5"/>
      <c r="BPM1075" s="5"/>
      <c r="BPN1075" s="5"/>
      <c r="BPO1075" s="5"/>
      <c r="BPP1075" s="5"/>
      <c r="BPQ1075" s="5"/>
      <c r="BPR1075" s="5"/>
      <c r="BPS1075" s="5"/>
      <c r="BPT1075" s="5"/>
      <c r="BPU1075" s="5"/>
      <c r="BPV1075" s="5"/>
      <c r="BPW1075" s="5"/>
      <c r="BPX1075" s="5"/>
      <c r="BPY1075" s="5"/>
      <c r="BPZ1075" s="5"/>
      <c r="BQA1075" s="5"/>
      <c r="BQB1075" s="5"/>
      <c r="BQC1075" s="5"/>
      <c r="BQD1075" s="5"/>
      <c r="BQE1075" s="5"/>
      <c r="BQF1075" s="5"/>
      <c r="BQG1075" s="5"/>
      <c r="BQH1075" s="5"/>
      <c r="BQI1075" s="5"/>
      <c r="BQJ1075" s="5"/>
      <c r="BQK1075" s="5"/>
      <c r="BQL1075" s="5"/>
      <c r="BQM1075" s="5"/>
      <c r="BQN1075" s="5"/>
      <c r="BQO1075" s="5"/>
      <c r="BQP1075" s="5"/>
      <c r="BQQ1075" s="5"/>
      <c r="BQR1075" s="5"/>
      <c r="BQS1075" s="5"/>
      <c r="BQT1075" s="5"/>
      <c r="BQU1075" s="5"/>
      <c r="BQV1075" s="5"/>
      <c r="BQW1075" s="5"/>
      <c r="BQX1075" s="5"/>
      <c r="BQY1075" s="5"/>
      <c r="BQZ1075" s="5"/>
      <c r="BRA1075" s="5"/>
      <c r="BRB1075" s="5"/>
      <c r="BRC1075" s="5"/>
      <c r="BRD1075" s="5"/>
      <c r="BRE1075" s="5"/>
      <c r="BRF1075" s="5"/>
      <c r="BRG1075" s="5"/>
      <c r="BRH1075" s="5"/>
      <c r="BRI1075" s="5"/>
      <c r="BRJ1075" s="5"/>
      <c r="BRK1075" s="5"/>
      <c r="BRL1075" s="5"/>
      <c r="BRM1075" s="5"/>
      <c r="BRN1075" s="5"/>
      <c r="BRO1075" s="5"/>
      <c r="BRP1075" s="5"/>
      <c r="BRQ1075" s="5"/>
      <c r="BRR1075" s="5"/>
      <c r="BRS1075" s="5"/>
      <c r="BRT1075" s="5"/>
      <c r="BRU1075" s="5"/>
      <c r="BRV1075" s="5"/>
      <c r="BRW1075" s="5"/>
      <c r="BRX1075" s="5"/>
      <c r="BRY1075" s="5"/>
      <c r="BRZ1075" s="5"/>
      <c r="BSA1075" s="5"/>
      <c r="BSB1075" s="5"/>
      <c r="BSC1075" s="5"/>
      <c r="BSD1075" s="5"/>
      <c r="BSE1075" s="5"/>
      <c r="BSF1075" s="5"/>
      <c r="BSG1075" s="5"/>
      <c r="BSH1075" s="5"/>
      <c r="BSI1075" s="5"/>
      <c r="BSJ1075" s="5"/>
      <c r="BSK1075" s="5"/>
      <c r="BSL1075" s="5"/>
      <c r="BSM1075" s="5"/>
      <c r="BSN1075" s="5"/>
      <c r="BSO1075" s="5"/>
      <c r="BSP1075" s="5"/>
      <c r="BSQ1075" s="5"/>
      <c r="BSR1075" s="5"/>
      <c r="BSS1075" s="5"/>
      <c r="BST1075" s="5"/>
      <c r="BSU1075" s="5"/>
      <c r="BSV1075" s="5"/>
      <c r="BSW1075" s="5"/>
      <c r="BSX1075" s="5"/>
      <c r="BSY1075" s="5"/>
      <c r="BSZ1075" s="5"/>
      <c r="BTA1075" s="5"/>
      <c r="BTB1075" s="5"/>
      <c r="BTC1075" s="5"/>
      <c r="BTD1075" s="5"/>
      <c r="BTE1075" s="5"/>
      <c r="BTF1075" s="5"/>
      <c r="BTG1075" s="5"/>
      <c r="BTH1075" s="5"/>
      <c r="BTI1075" s="5"/>
      <c r="BTJ1075" s="5"/>
      <c r="BTK1075" s="5"/>
      <c r="BTL1075" s="5"/>
      <c r="BTM1075" s="5"/>
      <c r="BTN1075" s="5"/>
      <c r="BTO1075" s="5"/>
      <c r="BTP1075" s="5"/>
      <c r="BTQ1075" s="5"/>
      <c r="BTR1075" s="5"/>
      <c r="BTS1075" s="5"/>
      <c r="BTT1075" s="5"/>
      <c r="BTU1075" s="5"/>
      <c r="BTV1075" s="5"/>
      <c r="BTW1075" s="5"/>
      <c r="BTX1075" s="5"/>
      <c r="BTY1075" s="5"/>
      <c r="BTZ1075" s="5"/>
      <c r="BUA1075" s="5"/>
      <c r="BUB1075" s="5"/>
      <c r="BUC1075" s="5"/>
      <c r="BUD1075" s="5"/>
      <c r="BUE1075" s="5"/>
      <c r="BUF1075" s="5"/>
      <c r="BUG1075" s="5"/>
      <c r="BUH1075" s="5"/>
      <c r="BUI1075" s="5"/>
      <c r="BUJ1075" s="5"/>
      <c r="BUK1075" s="5"/>
      <c r="BUL1075" s="5"/>
      <c r="BUM1075" s="5"/>
      <c r="BUN1075" s="5"/>
      <c r="BUO1075" s="5"/>
      <c r="BUP1075" s="5"/>
      <c r="BUQ1075" s="5"/>
      <c r="BUR1075" s="5"/>
      <c r="BUS1075" s="5"/>
      <c r="BUT1075" s="5"/>
      <c r="BUU1075" s="5"/>
      <c r="BUV1075" s="5"/>
      <c r="BUW1075" s="5"/>
      <c r="BUX1075" s="5"/>
      <c r="BUY1075" s="5"/>
      <c r="BUZ1075" s="5"/>
      <c r="BVA1075" s="5"/>
      <c r="BVB1075" s="5"/>
      <c r="BVC1075" s="5"/>
      <c r="BVD1075" s="5"/>
      <c r="BVE1075" s="5"/>
      <c r="BVF1075" s="5"/>
      <c r="BVG1075" s="5"/>
      <c r="BVH1075" s="5"/>
      <c r="BVI1075" s="5"/>
      <c r="BVJ1075" s="5"/>
      <c r="BVK1075" s="5"/>
      <c r="BVL1075" s="5"/>
      <c r="BVM1075" s="5"/>
      <c r="BVN1075" s="5"/>
      <c r="BVO1075" s="5"/>
      <c r="BVP1075" s="5"/>
      <c r="BVQ1075" s="5"/>
      <c r="BVR1075" s="5"/>
      <c r="BVS1075" s="5"/>
      <c r="BVT1075" s="5"/>
      <c r="BVU1075" s="5"/>
      <c r="BVV1075" s="5"/>
      <c r="BVW1075" s="5"/>
      <c r="BVX1075" s="5"/>
      <c r="BVY1075" s="5"/>
      <c r="BVZ1075" s="5"/>
      <c r="BWA1075" s="5"/>
      <c r="BWB1075" s="5"/>
      <c r="BWC1075" s="5"/>
      <c r="BWD1075" s="5"/>
      <c r="BWE1075" s="5"/>
      <c r="BWF1075" s="5"/>
      <c r="BWG1075" s="5"/>
      <c r="BWH1075" s="5"/>
      <c r="BWI1075" s="5"/>
      <c r="BWJ1075" s="5"/>
      <c r="BWK1075" s="5"/>
      <c r="BWL1075" s="5"/>
      <c r="BWM1075" s="5"/>
      <c r="BWN1075" s="5"/>
      <c r="BWO1075" s="5"/>
      <c r="BWP1075" s="5"/>
      <c r="BWQ1075" s="5"/>
      <c r="BWR1075" s="5"/>
      <c r="BWS1075" s="5"/>
      <c r="BWT1075" s="5"/>
      <c r="BWU1075" s="5"/>
      <c r="BWV1075" s="5"/>
      <c r="BWW1075" s="5"/>
      <c r="BWX1075" s="5"/>
      <c r="BWY1075" s="5"/>
      <c r="BWZ1075" s="5"/>
      <c r="BXA1075" s="5"/>
      <c r="BXB1075" s="5"/>
      <c r="BXC1075" s="5"/>
      <c r="BXD1075" s="5"/>
      <c r="BXE1075" s="5"/>
      <c r="BXF1075" s="5"/>
      <c r="BXG1075" s="5"/>
      <c r="BXH1075" s="5"/>
      <c r="BXI1075" s="5"/>
      <c r="BXJ1075" s="5"/>
      <c r="BXK1075" s="5"/>
      <c r="BXL1075" s="5"/>
      <c r="BXM1075" s="5"/>
      <c r="BXN1075" s="5"/>
      <c r="BXO1075" s="5"/>
      <c r="BXP1075" s="5"/>
      <c r="BXQ1075" s="5"/>
      <c r="BXR1075" s="5"/>
      <c r="BXS1075" s="5"/>
      <c r="BXT1075" s="5"/>
      <c r="BXU1075" s="5"/>
      <c r="BXV1075" s="5"/>
      <c r="BXW1075" s="5"/>
      <c r="BXX1075" s="5"/>
      <c r="BXY1075" s="5"/>
      <c r="BXZ1075" s="5"/>
      <c r="BYA1075" s="5"/>
      <c r="BYB1075" s="5"/>
      <c r="BYC1075" s="5"/>
      <c r="BYD1075" s="5"/>
      <c r="BYE1075" s="5"/>
      <c r="BYF1075" s="5"/>
      <c r="BYG1075" s="5"/>
      <c r="BYH1075" s="5"/>
      <c r="BYI1075" s="5"/>
      <c r="BYJ1075" s="5"/>
      <c r="BYK1075" s="5"/>
      <c r="BYL1075" s="5"/>
      <c r="BYM1075" s="5"/>
      <c r="BYN1075" s="5"/>
      <c r="BYO1075" s="5"/>
      <c r="BYP1075" s="5"/>
      <c r="BYQ1075" s="5"/>
      <c r="BYR1075" s="5"/>
      <c r="BYS1075" s="5"/>
      <c r="BYT1075" s="5"/>
      <c r="BYU1075" s="5"/>
      <c r="BYV1075" s="5"/>
      <c r="BYW1075" s="5"/>
      <c r="BYX1075" s="5"/>
      <c r="BYY1075" s="5"/>
      <c r="BYZ1075" s="5"/>
      <c r="BZA1075" s="5"/>
      <c r="BZB1075" s="5"/>
      <c r="BZC1075" s="5"/>
      <c r="BZD1075" s="5"/>
      <c r="BZE1075" s="5"/>
      <c r="BZF1075" s="5"/>
      <c r="BZG1075" s="5"/>
      <c r="BZH1075" s="5"/>
      <c r="BZI1075" s="5"/>
      <c r="BZJ1075" s="5"/>
      <c r="BZK1075" s="5"/>
      <c r="BZL1075" s="5"/>
      <c r="BZM1075" s="5"/>
      <c r="BZN1075" s="5"/>
      <c r="BZO1075" s="5"/>
      <c r="BZP1075" s="5"/>
      <c r="BZQ1075" s="5"/>
      <c r="BZR1075" s="5"/>
      <c r="BZS1075" s="5"/>
      <c r="BZT1075" s="5"/>
      <c r="BZU1075" s="5"/>
      <c r="BZV1075" s="5"/>
      <c r="BZW1075" s="5"/>
      <c r="BZX1075" s="5"/>
      <c r="BZY1075" s="5"/>
      <c r="BZZ1075" s="5"/>
      <c r="CAA1075" s="5"/>
      <c r="CAB1075" s="5"/>
      <c r="CAC1075" s="5"/>
      <c r="CAD1075" s="5"/>
      <c r="CAE1075" s="5"/>
      <c r="CAF1075" s="5"/>
      <c r="CAG1075" s="5"/>
      <c r="CAH1075" s="5"/>
      <c r="CAI1075" s="5"/>
      <c r="CAJ1075" s="5"/>
      <c r="CAK1075" s="5"/>
      <c r="CAL1075" s="5"/>
      <c r="CAM1075" s="5"/>
      <c r="CAN1075" s="5"/>
      <c r="CAO1075" s="5"/>
      <c r="CAP1075" s="5"/>
      <c r="CAQ1075" s="5"/>
      <c r="CAR1075" s="5"/>
      <c r="CAS1075" s="5"/>
      <c r="CAT1075" s="5"/>
      <c r="CAU1075" s="5"/>
      <c r="CAV1075" s="5"/>
      <c r="CAW1075" s="5"/>
      <c r="CAX1075" s="5"/>
      <c r="CAY1075" s="5"/>
      <c r="CAZ1075" s="5"/>
      <c r="CBA1075" s="5"/>
      <c r="CBB1075" s="5"/>
      <c r="CBC1075" s="5"/>
      <c r="CBD1075" s="5"/>
      <c r="CBE1075" s="5"/>
      <c r="CBF1075" s="5"/>
      <c r="CBG1075" s="5"/>
      <c r="CBH1075" s="5"/>
      <c r="CBI1075" s="5"/>
      <c r="CBJ1075" s="5"/>
      <c r="CBK1075" s="5"/>
      <c r="CBL1075" s="5"/>
      <c r="CBM1075" s="5"/>
      <c r="CBN1075" s="5"/>
      <c r="CBO1075" s="5"/>
      <c r="CBP1075" s="5"/>
      <c r="CBQ1075" s="5"/>
      <c r="CBR1075" s="5"/>
      <c r="CBS1075" s="5"/>
      <c r="CBT1075" s="5"/>
      <c r="CBU1075" s="5"/>
      <c r="CBV1075" s="5"/>
      <c r="CBW1075" s="5"/>
      <c r="CBX1075" s="5"/>
      <c r="CBY1075" s="5"/>
      <c r="CBZ1075" s="5"/>
      <c r="CCA1075" s="5"/>
      <c r="CCB1075" s="5"/>
      <c r="CCC1075" s="5"/>
      <c r="CCD1075" s="5"/>
      <c r="CCE1075" s="5"/>
      <c r="CCF1075" s="5"/>
      <c r="CCG1075" s="5"/>
      <c r="CCH1075" s="5"/>
      <c r="CCI1075" s="5"/>
      <c r="CCJ1075" s="5"/>
      <c r="CCK1075" s="5"/>
      <c r="CCL1075" s="5"/>
      <c r="CCM1075" s="5"/>
      <c r="CCN1075" s="5"/>
      <c r="CCO1075" s="5"/>
      <c r="CCP1075" s="5"/>
      <c r="CCQ1075" s="5"/>
      <c r="CCR1075" s="5"/>
      <c r="CCS1075" s="5"/>
      <c r="CCT1075" s="5"/>
      <c r="CCU1075" s="5"/>
      <c r="CCV1075" s="5"/>
      <c r="CCW1075" s="5"/>
      <c r="CCX1075" s="5"/>
      <c r="CCY1075" s="5"/>
      <c r="CCZ1075" s="5"/>
      <c r="CDA1075" s="5"/>
      <c r="CDB1075" s="5"/>
      <c r="CDC1075" s="5"/>
      <c r="CDD1075" s="5"/>
      <c r="CDE1075" s="5"/>
      <c r="CDF1075" s="5"/>
      <c r="CDG1075" s="5"/>
      <c r="CDH1075" s="5"/>
      <c r="CDI1075" s="5"/>
      <c r="CDJ1075" s="5"/>
      <c r="CDK1075" s="5"/>
      <c r="CDL1075" s="5"/>
      <c r="CDM1075" s="5"/>
      <c r="CDN1075" s="5"/>
      <c r="CDO1075" s="5"/>
      <c r="CDP1075" s="5"/>
      <c r="CDQ1075" s="5"/>
      <c r="CDR1075" s="5"/>
      <c r="CDS1075" s="5"/>
      <c r="CDT1075" s="5"/>
      <c r="CDU1075" s="5"/>
      <c r="CDV1075" s="5"/>
      <c r="CDW1075" s="5"/>
      <c r="CDX1075" s="5"/>
      <c r="CDY1075" s="5"/>
      <c r="CDZ1075" s="5"/>
      <c r="CEA1075" s="5"/>
      <c r="CEB1075" s="5"/>
      <c r="CEC1075" s="5"/>
      <c r="CED1075" s="5"/>
      <c r="CEE1075" s="5"/>
      <c r="CEF1075" s="5"/>
      <c r="CEG1075" s="5"/>
      <c r="CEH1075" s="5"/>
      <c r="CEI1075" s="5"/>
      <c r="CEJ1075" s="5"/>
      <c r="CEK1075" s="5"/>
      <c r="CEL1075" s="5"/>
      <c r="CEM1075" s="5"/>
      <c r="CEN1075" s="5"/>
      <c r="CEO1075" s="5"/>
      <c r="CEP1075" s="5"/>
      <c r="CEQ1075" s="5"/>
      <c r="CER1075" s="5"/>
      <c r="CES1075" s="5"/>
      <c r="CET1075" s="5"/>
      <c r="CEU1075" s="5"/>
      <c r="CEV1075" s="5"/>
      <c r="CEW1075" s="5"/>
      <c r="CEX1075" s="5"/>
      <c r="CEY1075" s="5"/>
      <c r="CEZ1075" s="5"/>
      <c r="CFA1075" s="5"/>
      <c r="CFB1075" s="5"/>
      <c r="CFC1075" s="5"/>
      <c r="CFD1075" s="5"/>
      <c r="CFE1075" s="5"/>
      <c r="CFF1075" s="5"/>
      <c r="CFG1075" s="5"/>
      <c r="CFH1075" s="5"/>
      <c r="CFI1075" s="5"/>
      <c r="CFJ1075" s="5"/>
      <c r="CFK1075" s="5"/>
      <c r="CFL1075" s="5"/>
      <c r="CFM1075" s="5"/>
      <c r="CFN1075" s="5"/>
      <c r="CFO1075" s="5"/>
      <c r="CFP1075" s="5"/>
      <c r="CFQ1075" s="5"/>
      <c r="CFR1075" s="5"/>
      <c r="CFS1075" s="5"/>
      <c r="CFT1075" s="5"/>
      <c r="CFU1075" s="5"/>
      <c r="CFV1075" s="5"/>
      <c r="CFW1075" s="5"/>
      <c r="CFX1075" s="5"/>
      <c r="CFY1075" s="5"/>
      <c r="CFZ1075" s="5"/>
      <c r="CGA1075" s="5"/>
      <c r="CGB1075" s="5"/>
      <c r="CGC1075" s="5"/>
      <c r="CGD1075" s="5"/>
      <c r="CGE1075" s="5"/>
      <c r="CGF1075" s="5"/>
      <c r="CGG1075" s="5"/>
      <c r="CGH1075" s="5"/>
      <c r="CGI1075" s="5"/>
      <c r="CGJ1075" s="5"/>
      <c r="CGK1075" s="5"/>
      <c r="CGL1075" s="5"/>
      <c r="CGM1075" s="5"/>
      <c r="CGN1075" s="5"/>
      <c r="CGO1075" s="5"/>
      <c r="CGP1075" s="5"/>
      <c r="CGQ1075" s="5"/>
      <c r="CGR1075" s="5"/>
      <c r="CGS1075" s="5"/>
      <c r="CGT1075" s="5"/>
      <c r="CGU1075" s="5"/>
      <c r="CGV1075" s="5"/>
      <c r="CGW1075" s="5"/>
      <c r="CGX1075" s="5"/>
      <c r="CGY1075" s="5"/>
      <c r="CGZ1075" s="5"/>
      <c r="CHA1075" s="5"/>
      <c r="CHB1075" s="5"/>
      <c r="CHC1075" s="5"/>
      <c r="CHD1075" s="5"/>
      <c r="CHE1075" s="5"/>
      <c r="CHF1075" s="5"/>
      <c r="CHG1075" s="5"/>
      <c r="CHH1075" s="5"/>
      <c r="CHI1075" s="5"/>
      <c r="CHJ1075" s="5"/>
      <c r="CHK1075" s="5"/>
      <c r="CHL1075" s="5"/>
      <c r="CHM1075" s="5"/>
      <c r="CHN1075" s="5"/>
      <c r="CHO1075" s="5"/>
      <c r="CHP1075" s="5"/>
      <c r="CHQ1075" s="5"/>
      <c r="CHR1075" s="5"/>
      <c r="CHS1075" s="5"/>
      <c r="CHT1075" s="5"/>
      <c r="CHU1075" s="5"/>
      <c r="CHV1075" s="5"/>
      <c r="CHW1075" s="5"/>
      <c r="CHX1075" s="5"/>
      <c r="CHY1075" s="5"/>
      <c r="CHZ1075" s="5"/>
      <c r="CIA1075" s="5"/>
      <c r="CIB1075" s="5"/>
      <c r="CIC1075" s="5"/>
      <c r="CID1075" s="5"/>
      <c r="CIE1075" s="5"/>
      <c r="CIF1075" s="5"/>
      <c r="CIG1075" s="5"/>
      <c r="CIH1075" s="5"/>
      <c r="CII1075" s="5"/>
      <c r="CIJ1075" s="5"/>
      <c r="CIK1075" s="5"/>
      <c r="CIL1075" s="5"/>
      <c r="CIM1075" s="5"/>
      <c r="CIN1075" s="5"/>
      <c r="CIO1075" s="5"/>
      <c r="CIP1075" s="5"/>
      <c r="CIQ1075" s="5"/>
      <c r="CIR1075" s="5"/>
      <c r="CIS1075" s="5"/>
      <c r="CIT1075" s="5"/>
      <c r="CIU1075" s="5"/>
      <c r="CIV1075" s="5"/>
      <c r="CIW1075" s="5"/>
      <c r="CIX1075" s="5"/>
      <c r="CIY1075" s="5"/>
      <c r="CIZ1075" s="5"/>
      <c r="CJA1075" s="5"/>
      <c r="CJB1075" s="5"/>
      <c r="CJC1075" s="5"/>
      <c r="CJD1075" s="5"/>
      <c r="CJE1075" s="5"/>
      <c r="CJF1075" s="5"/>
      <c r="CJG1075" s="5"/>
      <c r="CJH1075" s="5"/>
      <c r="CJI1075" s="5"/>
      <c r="CJJ1075" s="5"/>
      <c r="CJK1075" s="5"/>
      <c r="CJL1075" s="5"/>
      <c r="CJM1075" s="5"/>
      <c r="CJN1075" s="5"/>
      <c r="CJO1075" s="5"/>
      <c r="CJP1075" s="5"/>
      <c r="CJQ1075" s="5"/>
      <c r="CJR1075" s="5"/>
      <c r="CJS1075" s="5"/>
      <c r="CJT1075" s="5"/>
      <c r="CJU1075" s="5"/>
      <c r="CJV1075" s="5"/>
      <c r="CJW1075" s="5"/>
      <c r="CJX1075" s="5"/>
      <c r="CJY1075" s="5"/>
      <c r="CJZ1075" s="5"/>
      <c r="CKA1075" s="5"/>
      <c r="CKB1075" s="5"/>
      <c r="CKC1075" s="5"/>
      <c r="CKD1075" s="5"/>
      <c r="CKE1075" s="5"/>
      <c r="CKF1075" s="5"/>
      <c r="CKG1075" s="5"/>
      <c r="CKH1075" s="5"/>
      <c r="CKI1075" s="5"/>
      <c r="CKJ1075" s="5"/>
      <c r="CKK1075" s="5"/>
      <c r="CKL1075" s="5"/>
      <c r="CKM1075" s="5"/>
      <c r="CKN1075" s="5"/>
      <c r="CKO1075" s="5"/>
      <c r="CKP1075" s="5"/>
      <c r="CKQ1075" s="5"/>
      <c r="CKR1075" s="5"/>
      <c r="CKS1075" s="5"/>
      <c r="CKT1075" s="5"/>
      <c r="CKU1075" s="5"/>
      <c r="CKV1075" s="5"/>
      <c r="CKW1075" s="5"/>
      <c r="CKX1075" s="5"/>
      <c r="CKY1075" s="5"/>
      <c r="CKZ1075" s="5"/>
      <c r="CLA1075" s="5"/>
      <c r="CLB1075" s="5"/>
      <c r="CLC1075" s="5"/>
      <c r="CLD1075" s="5"/>
      <c r="CLE1075" s="5"/>
      <c r="CLF1075" s="5"/>
      <c r="CLG1075" s="5"/>
      <c r="CLH1075" s="5"/>
      <c r="CLI1075" s="5"/>
      <c r="CLJ1075" s="5"/>
      <c r="CLK1075" s="5"/>
      <c r="CLL1075" s="5"/>
      <c r="CLM1075" s="5"/>
      <c r="CLN1075" s="5"/>
      <c r="CLO1075" s="5"/>
      <c r="CLP1075" s="5"/>
      <c r="CLQ1075" s="5"/>
      <c r="CLR1075" s="5"/>
      <c r="CLS1075" s="5"/>
      <c r="CLT1075" s="5"/>
      <c r="CLU1075" s="5"/>
      <c r="CLV1075" s="5"/>
      <c r="CLW1075" s="5"/>
      <c r="CLX1075" s="5"/>
      <c r="CLY1075" s="5"/>
      <c r="CLZ1075" s="5"/>
      <c r="CMA1075" s="5"/>
      <c r="CMB1075" s="5"/>
      <c r="CMC1075" s="5"/>
      <c r="CMD1075" s="5"/>
      <c r="CME1075" s="5"/>
      <c r="CMF1075" s="5"/>
      <c r="CMG1075" s="5"/>
      <c r="CMH1075" s="5"/>
      <c r="CMI1075" s="5"/>
      <c r="CMJ1075" s="5"/>
      <c r="CMK1075" s="5"/>
      <c r="CML1075" s="5"/>
      <c r="CMM1075" s="5"/>
      <c r="CMN1075" s="5"/>
      <c r="CMO1075" s="5"/>
      <c r="CMP1075" s="5"/>
      <c r="CMQ1075" s="5"/>
      <c r="CMR1075" s="5"/>
      <c r="CMS1075" s="5"/>
      <c r="CMT1075" s="5"/>
      <c r="CMU1075" s="5"/>
      <c r="CMV1075" s="5"/>
      <c r="CMW1075" s="5"/>
      <c r="CMX1075" s="5"/>
      <c r="CMY1075" s="5"/>
      <c r="CMZ1075" s="5"/>
      <c r="CNA1075" s="5"/>
      <c r="CNB1075" s="5"/>
      <c r="CNC1075" s="5"/>
      <c r="CND1075" s="5"/>
      <c r="CNE1075" s="5"/>
      <c r="CNF1075" s="5"/>
      <c r="CNG1075" s="5"/>
      <c r="CNH1075" s="5"/>
      <c r="CNI1075" s="5"/>
      <c r="CNJ1075" s="5"/>
      <c r="CNK1075" s="5"/>
      <c r="CNL1075" s="5"/>
      <c r="CNM1075" s="5"/>
      <c r="CNN1075" s="5"/>
      <c r="CNO1075" s="5"/>
      <c r="CNP1075" s="5"/>
      <c r="CNQ1075" s="5"/>
      <c r="CNR1075" s="5"/>
      <c r="CNS1075" s="5"/>
      <c r="CNT1075" s="5"/>
      <c r="CNU1075" s="5"/>
      <c r="CNV1075" s="5"/>
      <c r="CNW1075" s="5"/>
      <c r="CNX1075" s="5"/>
      <c r="CNY1075" s="5"/>
      <c r="CNZ1075" s="5"/>
      <c r="COA1075" s="5"/>
      <c r="COB1075" s="5"/>
      <c r="COC1075" s="5"/>
      <c r="COD1075" s="5"/>
      <c r="COE1075" s="5"/>
      <c r="COF1075" s="5"/>
      <c r="COG1075" s="5"/>
      <c r="COH1075" s="5"/>
      <c r="COI1075" s="5"/>
      <c r="COJ1075" s="5"/>
      <c r="COK1075" s="5"/>
      <c r="COL1075" s="5"/>
      <c r="COM1075" s="5"/>
      <c r="CON1075" s="5"/>
      <c r="COO1075" s="5"/>
      <c r="COP1075" s="5"/>
      <c r="COQ1075" s="5"/>
      <c r="COR1075" s="5"/>
      <c r="COS1075" s="5"/>
      <c r="COT1075" s="5"/>
      <c r="COU1075" s="5"/>
      <c r="COV1075" s="5"/>
      <c r="COW1075" s="5"/>
      <c r="COX1075" s="5"/>
      <c r="COY1075" s="5"/>
      <c r="COZ1075" s="5"/>
      <c r="CPA1075" s="5"/>
      <c r="CPB1075" s="5"/>
      <c r="CPC1075" s="5"/>
      <c r="CPD1075" s="5"/>
      <c r="CPE1075" s="5"/>
      <c r="CPF1075" s="5"/>
      <c r="CPG1075" s="5"/>
      <c r="CPH1075" s="5"/>
      <c r="CPI1075" s="5"/>
      <c r="CPJ1075" s="5"/>
      <c r="CPK1075" s="5"/>
      <c r="CPL1075" s="5"/>
      <c r="CPM1075" s="5"/>
      <c r="CPN1075" s="5"/>
      <c r="CPO1075" s="5"/>
      <c r="CPP1075" s="5"/>
      <c r="CPQ1075" s="5"/>
      <c r="CPR1075" s="5"/>
      <c r="CPS1075" s="5"/>
      <c r="CPT1075" s="5"/>
      <c r="CPU1075" s="5"/>
      <c r="CPV1075" s="5"/>
      <c r="CPW1075" s="5"/>
      <c r="CPX1075" s="5"/>
      <c r="CPY1075" s="5"/>
      <c r="CPZ1075" s="5"/>
      <c r="CQA1075" s="5"/>
      <c r="CQB1075" s="5"/>
      <c r="CQC1075" s="5"/>
      <c r="CQD1075" s="5"/>
      <c r="CQE1075" s="5"/>
      <c r="CQF1075" s="5"/>
      <c r="CQG1075" s="5"/>
      <c r="CQH1075" s="5"/>
      <c r="CQI1075" s="5"/>
      <c r="CQJ1075" s="5"/>
      <c r="CQK1075" s="5"/>
      <c r="CQL1075" s="5"/>
      <c r="CQM1075" s="5"/>
      <c r="CQN1075" s="5"/>
      <c r="CQO1075" s="5"/>
      <c r="CQP1075" s="5"/>
      <c r="CQQ1075" s="5"/>
      <c r="CQR1075" s="5"/>
      <c r="CQS1075" s="5"/>
      <c r="CQT1075" s="5"/>
      <c r="CQU1075" s="5"/>
      <c r="CQV1075" s="5"/>
      <c r="CQW1075" s="5"/>
      <c r="CQX1075" s="5"/>
      <c r="CQY1075" s="5"/>
      <c r="CQZ1075" s="5"/>
      <c r="CRA1075" s="5"/>
      <c r="CRB1075" s="5"/>
      <c r="CRC1075" s="5"/>
      <c r="CRD1075" s="5"/>
      <c r="CRE1075" s="5"/>
      <c r="CRF1075" s="5"/>
      <c r="CRG1075" s="5"/>
      <c r="CRH1075" s="5"/>
      <c r="CRI1075" s="5"/>
      <c r="CRJ1075" s="5"/>
      <c r="CRK1075" s="5"/>
      <c r="CRL1075" s="5"/>
      <c r="CRM1075" s="5"/>
      <c r="CRN1075" s="5"/>
      <c r="CRO1075" s="5"/>
      <c r="CRP1075" s="5"/>
      <c r="CRQ1075" s="5"/>
      <c r="CRR1075" s="5"/>
      <c r="CRS1075" s="5"/>
      <c r="CRT1075" s="5"/>
      <c r="CRU1075" s="5"/>
      <c r="CRV1075" s="5"/>
      <c r="CRW1075" s="5"/>
      <c r="CRX1075" s="5"/>
      <c r="CRY1075" s="5"/>
      <c r="CRZ1075" s="5"/>
      <c r="CSA1075" s="5"/>
      <c r="CSB1075" s="5"/>
      <c r="CSC1075" s="5"/>
      <c r="CSD1075" s="5"/>
      <c r="CSE1075" s="5"/>
      <c r="CSF1075" s="5"/>
      <c r="CSG1075" s="5"/>
      <c r="CSH1075" s="5"/>
      <c r="CSI1075" s="5"/>
      <c r="CSJ1075" s="5"/>
      <c r="CSK1075" s="5"/>
      <c r="CSL1075" s="5"/>
      <c r="CSM1075" s="5"/>
      <c r="CSN1075" s="5"/>
      <c r="CSO1075" s="5"/>
      <c r="CSP1075" s="5"/>
      <c r="CSQ1075" s="5"/>
      <c r="CSR1075" s="5"/>
      <c r="CSS1075" s="5"/>
      <c r="CST1075" s="5"/>
      <c r="CSU1075" s="5"/>
      <c r="CSV1075" s="5"/>
      <c r="CSW1075" s="5"/>
      <c r="CSX1075" s="5"/>
      <c r="CSY1075" s="5"/>
      <c r="CSZ1075" s="5"/>
      <c r="CTA1075" s="5"/>
      <c r="CTB1075" s="5"/>
      <c r="CTC1075" s="5"/>
      <c r="CTD1075" s="5"/>
      <c r="CTE1075" s="5"/>
      <c r="CTF1075" s="5"/>
      <c r="CTG1075" s="5"/>
      <c r="CTH1075" s="5"/>
      <c r="CTI1075" s="5"/>
      <c r="CTJ1075" s="5"/>
      <c r="CTK1075" s="5"/>
      <c r="CTL1075" s="5"/>
      <c r="CTM1075" s="5"/>
      <c r="CTN1075" s="5"/>
      <c r="CTO1075" s="5"/>
      <c r="CTP1075" s="5"/>
      <c r="CTQ1075" s="5"/>
      <c r="CTR1075" s="5"/>
      <c r="CTS1075" s="5"/>
      <c r="CTT1075" s="5"/>
      <c r="CTU1075" s="5"/>
      <c r="CTV1075" s="5"/>
      <c r="CTW1075" s="5"/>
      <c r="CTX1075" s="5"/>
      <c r="CTY1075" s="5"/>
      <c r="CTZ1075" s="5"/>
      <c r="CUA1075" s="5"/>
      <c r="CUB1075" s="5"/>
      <c r="CUC1075" s="5"/>
      <c r="CUD1075" s="5"/>
      <c r="CUE1075" s="5"/>
      <c r="CUF1075" s="5"/>
      <c r="CUG1075" s="5"/>
      <c r="CUH1075" s="5"/>
      <c r="CUI1075" s="5"/>
      <c r="CUJ1075" s="5"/>
      <c r="CUK1075" s="5"/>
      <c r="CUL1075" s="5"/>
      <c r="CUM1075" s="5"/>
      <c r="CUN1075" s="5"/>
      <c r="CUO1075" s="5"/>
      <c r="CUP1075" s="5"/>
      <c r="CUQ1075" s="5"/>
      <c r="CUR1075" s="5"/>
      <c r="CUS1075" s="5"/>
      <c r="CUT1075" s="5"/>
      <c r="CUU1075" s="5"/>
      <c r="CUV1075" s="5"/>
      <c r="CUW1075" s="5"/>
      <c r="CUX1075" s="5"/>
      <c r="CUY1075" s="5"/>
      <c r="CUZ1075" s="5"/>
      <c r="CVA1075" s="5"/>
      <c r="CVB1075" s="5"/>
      <c r="CVC1075" s="5"/>
      <c r="CVD1075" s="5"/>
      <c r="CVE1075" s="5"/>
      <c r="CVF1075" s="5"/>
      <c r="CVG1075" s="5"/>
      <c r="CVH1075" s="5"/>
      <c r="CVI1075" s="5"/>
      <c r="CVJ1075" s="5"/>
      <c r="CVK1075" s="5"/>
      <c r="CVL1075" s="5"/>
      <c r="CVM1075" s="5"/>
      <c r="CVN1075" s="5"/>
      <c r="CVO1075" s="5"/>
      <c r="CVP1075" s="5"/>
      <c r="CVQ1075" s="5"/>
      <c r="CVR1075" s="5"/>
      <c r="CVS1075" s="5"/>
      <c r="CVT1075" s="5"/>
      <c r="CVU1075" s="5"/>
      <c r="CVV1075" s="5"/>
      <c r="CVW1075" s="5"/>
      <c r="CVX1075" s="5"/>
      <c r="CVY1075" s="5"/>
      <c r="CVZ1075" s="5"/>
      <c r="CWA1075" s="5"/>
      <c r="CWB1075" s="5"/>
      <c r="CWC1075" s="5"/>
      <c r="CWD1075" s="5"/>
      <c r="CWE1075" s="5"/>
      <c r="CWF1075" s="5"/>
      <c r="CWG1075" s="5"/>
      <c r="CWH1075" s="5"/>
      <c r="CWI1075" s="5"/>
      <c r="CWJ1075" s="5"/>
      <c r="CWK1075" s="5"/>
      <c r="CWL1075" s="5"/>
      <c r="CWM1075" s="5"/>
      <c r="CWN1075" s="5"/>
      <c r="CWO1075" s="5"/>
      <c r="CWP1075" s="5"/>
      <c r="CWQ1075" s="5"/>
      <c r="CWR1075" s="5"/>
      <c r="CWS1075" s="5"/>
      <c r="CWT1075" s="5"/>
      <c r="CWU1075" s="5"/>
      <c r="CWV1075" s="5"/>
      <c r="CWW1075" s="5"/>
      <c r="CWX1075" s="5"/>
      <c r="CWY1075" s="5"/>
      <c r="CWZ1075" s="5"/>
      <c r="CXA1075" s="5"/>
      <c r="CXB1075" s="5"/>
      <c r="CXC1075" s="5"/>
      <c r="CXD1075" s="5"/>
      <c r="CXE1075" s="5"/>
      <c r="CXF1075" s="5"/>
      <c r="CXG1075" s="5"/>
      <c r="CXH1075" s="5"/>
      <c r="CXI1075" s="5"/>
      <c r="CXJ1075" s="5"/>
      <c r="CXK1075" s="5"/>
      <c r="CXL1075" s="5"/>
      <c r="CXM1075" s="5"/>
      <c r="CXN1075" s="5"/>
      <c r="CXO1075" s="5"/>
      <c r="CXP1075" s="5"/>
      <c r="CXQ1075" s="5"/>
      <c r="CXR1075" s="5"/>
      <c r="CXS1075" s="5"/>
      <c r="CXT1075" s="5"/>
      <c r="CXU1075" s="5"/>
      <c r="CXV1075" s="5"/>
      <c r="CXW1075" s="5"/>
      <c r="CXX1075" s="5"/>
      <c r="CXY1075" s="5"/>
      <c r="CXZ1075" s="5"/>
      <c r="CYA1075" s="5"/>
      <c r="CYB1075" s="5"/>
      <c r="CYC1075" s="5"/>
      <c r="CYD1075" s="5"/>
      <c r="CYE1075" s="5"/>
      <c r="CYF1075" s="5"/>
      <c r="CYG1075" s="5"/>
      <c r="CYH1075" s="5"/>
      <c r="CYI1075" s="5"/>
      <c r="CYJ1075" s="5"/>
      <c r="CYK1075" s="5"/>
      <c r="CYL1075" s="5"/>
      <c r="CYM1075" s="5"/>
      <c r="CYN1075" s="5"/>
      <c r="CYO1075" s="5"/>
      <c r="CYP1075" s="5"/>
      <c r="CYQ1075" s="5"/>
      <c r="CYR1075" s="5"/>
      <c r="CYS1075" s="5"/>
      <c r="CYT1075" s="5"/>
      <c r="CYU1075" s="5"/>
      <c r="CYV1075" s="5"/>
      <c r="CYW1075" s="5"/>
      <c r="CYX1075" s="5"/>
      <c r="CYY1075" s="5"/>
      <c r="CYZ1075" s="5"/>
      <c r="CZA1075" s="5"/>
      <c r="CZB1075" s="5"/>
      <c r="CZC1075" s="5"/>
      <c r="CZD1075" s="5"/>
      <c r="CZE1075" s="5"/>
      <c r="CZF1075" s="5"/>
      <c r="CZG1075" s="5"/>
      <c r="CZH1075" s="5"/>
      <c r="CZI1075" s="5"/>
      <c r="CZJ1075" s="5"/>
      <c r="CZK1075" s="5"/>
      <c r="CZL1075" s="5"/>
      <c r="CZM1075" s="5"/>
      <c r="CZN1075" s="5"/>
      <c r="CZO1075" s="5"/>
      <c r="CZP1075" s="5"/>
      <c r="CZQ1075" s="5"/>
      <c r="CZR1075" s="5"/>
      <c r="CZS1075" s="5"/>
      <c r="CZT1075" s="5"/>
      <c r="CZU1075" s="5"/>
      <c r="CZV1075" s="5"/>
      <c r="CZW1075" s="5"/>
      <c r="CZX1075" s="5"/>
      <c r="CZY1075" s="5"/>
      <c r="CZZ1075" s="5"/>
      <c r="DAA1075" s="5"/>
      <c r="DAB1075" s="5"/>
      <c r="DAC1075" s="5"/>
      <c r="DAD1075" s="5"/>
      <c r="DAE1075" s="5"/>
      <c r="DAF1075" s="5"/>
      <c r="DAG1075" s="5"/>
      <c r="DAH1075" s="5"/>
      <c r="DAI1075" s="5"/>
      <c r="DAJ1075" s="5"/>
      <c r="DAK1075" s="5"/>
      <c r="DAL1075" s="5"/>
      <c r="DAM1075" s="5"/>
      <c r="DAN1075" s="5"/>
      <c r="DAO1075" s="5"/>
      <c r="DAP1075" s="5"/>
      <c r="DAQ1075" s="5"/>
      <c r="DAR1075" s="5"/>
      <c r="DAS1075" s="5"/>
      <c r="DAT1075" s="5"/>
      <c r="DAU1075" s="5"/>
      <c r="DAV1075" s="5"/>
      <c r="DAW1075" s="5"/>
      <c r="DAX1075" s="5"/>
      <c r="DAY1075" s="5"/>
      <c r="DAZ1075" s="5"/>
      <c r="DBA1075" s="5"/>
      <c r="DBB1075" s="5"/>
      <c r="DBC1075" s="5"/>
      <c r="DBD1075" s="5"/>
      <c r="DBE1075" s="5"/>
      <c r="DBF1075" s="5"/>
      <c r="DBG1075" s="5"/>
      <c r="DBH1075" s="5"/>
      <c r="DBI1075" s="5"/>
      <c r="DBJ1075" s="5"/>
      <c r="DBK1075" s="5"/>
      <c r="DBL1075" s="5"/>
      <c r="DBM1075" s="5"/>
      <c r="DBN1075" s="5"/>
      <c r="DBO1075" s="5"/>
      <c r="DBP1075" s="5"/>
      <c r="DBQ1075" s="5"/>
      <c r="DBR1075" s="5"/>
      <c r="DBS1075" s="5"/>
      <c r="DBT1075" s="5"/>
      <c r="DBU1075" s="5"/>
      <c r="DBV1075" s="5"/>
      <c r="DBW1075" s="5"/>
      <c r="DBX1075" s="5"/>
      <c r="DBY1075" s="5"/>
      <c r="DBZ1075" s="5"/>
      <c r="DCA1075" s="5"/>
      <c r="DCB1075" s="5"/>
      <c r="DCC1075" s="5"/>
      <c r="DCD1075" s="5"/>
      <c r="DCE1075" s="5"/>
      <c r="DCF1075" s="5"/>
      <c r="DCG1075" s="5"/>
      <c r="DCH1075" s="5"/>
      <c r="DCI1075" s="5"/>
      <c r="DCJ1075" s="5"/>
      <c r="DCK1075" s="5"/>
      <c r="DCL1075" s="5"/>
      <c r="DCM1075" s="5"/>
      <c r="DCN1075" s="5"/>
      <c r="DCO1075" s="5"/>
      <c r="DCP1075" s="5"/>
      <c r="DCQ1075" s="5"/>
      <c r="DCR1075" s="5"/>
      <c r="DCS1075" s="5"/>
      <c r="DCT1075" s="5"/>
      <c r="DCU1075" s="5"/>
      <c r="DCV1075" s="5"/>
      <c r="DCW1075" s="5"/>
      <c r="DCX1075" s="5"/>
      <c r="DCY1075" s="5"/>
      <c r="DCZ1075" s="5"/>
      <c r="DDA1075" s="5"/>
      <c r="DDB1075" s="5"/>
      <c r="DDC1075" s="5"/>
      <c r="DDD1075" s="5"/>
      <c r="DDE1075" s="5"/>
      <c r="DDF1075" s="5"/>
      <c r="DDG1075" s="5"/>
      <c r="DDH1075" s="5"/>
      <c r="DDI1075" s="5"/>
      <c r="DDJ1075" s="5"/>
      <c r="DDK1075" s="5"/>
      <c r="DDL1075" s="5"/>
      <c r="DDM1075" s="5"/>
      <c r="DDN1075" s="5"/>
      <c r="DDO1075" s="5"/>
      <c r="DDP1075" s="5"/>
      <c r="DDQ1075" s="5"/>
      <c r="DDR1075" s="5"/>
      <c r="DDS1075" s="5"/>
      <c r="DDT1075" s="5"/>
      <c r="DDU1075" s="5"/>
      <c r="DDV1075" s="5"/>
      <c r="DDW1075" s="5"/>
      <c r="DDX1075" s="5"/>
      <c r="DDY1075" s="5"/>
      <c r="DDZ1075" s="5"/>
      <c r="DEA1075" s="5"/>
      <c r="DEB1075" s="5"/>
      <c r="DEC1075" s="5"/>
      <c r="DED1075" s="5"/>
      <c r="DEE1075" s="5"/>
      <c r="DEF1075" s="5"/>
      <c r="DEG1075" s="5"/>
      <c r="DEH1075" s="5"/>
      <c r="DEI1075" s="5"/>
      <c r="DEJ1075" s="5"/>
      <c r="DEK1075" s="5"/>
      <c r="DEL1075" s="5"/>
      <c r="DEM1075" s="5"/>
      <c r="DEN1075" s="5"/>
      <c r="DEO1075" s="5"/>
      <c r="DEP1075" s="5"/>
      <c r="DEQ1075" s="5"/>
      <c r="DER1075" s="5"/>
      <c r="DES1075" s="5"/>
      <c r="DET1075" s="5"/>
      <c r="DEU1075" s="5"/>
      <c r="DEV1075" s="5"/>
      <c r="DEW1075" s="5"/>
      <c r="DEX1075" s="5"/>
      <c r="DEY1075" s="5"/>
      <c r="DEZ1075" s="5"/>
      <c r="DFA1075" s="5"/>
      <c r="DFB1075" s="5"/>
      <c r="DFC1075" s="5"/>
      <c r="DFD1075" s="5"/>
      <c r="DFE1075" s="5"/>
      <c r="DFF1075" s="5"/>
      <c r="DFG1075" s="5"/>
      <c r="DFH1075" s="5"/>
      <c r="DFI1075" s="5"/>
      <c r="DFJ1075" s="5"/>
      <c r="DFK1075" s="5"/>
      <c r="DFL1075" s="5"/>
      <c r="DFM1075" s="5"/>
      <c r="DFN1075" s="5"/>
      <c r="DFO1075" s="5"/>
      <c r="DFP1075" s="5"/>
      <c r="DFQ1075" s="5"/>
      <c r="DFR1075" s="5"/>
      <c r="DFS1075" s="5"/>
      <c r="DFT1075" s="5"/>
      <c r="DFU1075" s="5"/>
      <c r="DFV1075" s="5"/>
      <c r="DFW1075" s="5"/>
      <c r="DFX1075" s="5"/>
      <c r="DFY1075" s="5"/>
      <c r="DFZ1075" s="5"/>
      <c r="DGA1075" s="5"/>
      <c r="DGB1075" s="5"/>
      <c r="DGC1075" s="5"/>
      <c r="DGD1075" s="5"/>
      <c r="DGE1075" s="5"/>
      <c r="DGF1075" s="5"/>
      <c r="DGG1075" s="5"/>
      <c r="DGH1075" s="5"/>
      <c r="DGI1075" s="5"/>
      <c r="DGJ1075" s="5"/>
      <c r="DGK1075" s="5"/>
      <c r="DGL1075" s="5"/>
      <c r="DGM1075" s="5"/>
      <c r="DGN1075" s="5"/>
      <c r="DGO1075" s="5"/>
      <c r="DGP1075" s="5"/>
      <c r="DGQ1075" s="5"/>
      <c r="DGR1075" s="5"/>
      <c r="DGS1075" s="5"/>
      <c r="DGT1075" s="5"/>
      <c r="DGU1075" s="5"/>
      <c r="DGV1075" s="5"/>
      <c r="DGW1075" s="5"/>
      <c r="DGX1075" s="5"/>
      <c r="DGY1075" s="5"/>
      <c r="DGZ1075" s="5"/>
      <c r="DHA1075" s="5"/>
      <c r="DHB1075" s="5"/>
      <c r="DHC1075" s="5"/>
      <c r="DHD1075" s="5"/>
      <c r="DHE1075" s="5"/>
      <c r="DHF1075" s="5"/>
      <c r="DHG1075" s="5"/>
      <c r="DHH1075" s="5"/>
      <c r="DHI1075" s="5"/>
      <c r="DHJ1075" s="5"/>
      <c r="DHK1075" s="5"/>
      <c r="DHL1075" s="5"/>
      <c r="DHM1075" s="5"/>
      <c r="DHN1075" s="5"/>
      <c r="DHO1075" s="5"/>
      <c r="DHP1075" s="5"/>
      <c r="DHQ1075" s="5"/>
      <c r="DHR1075" s="5"/>
      <c r="DHS1075" s="5"/>
      <c r="DHT1075" s="5"/>
      <c r="DHU1075" s="5"/>
      <c r="DHV1075" s="5"/>
      <c r="DHW1075" s="5"/>
      <c r="DHX1075" s="5"/>
      <c r="DHY1075" s="5"/>
      <c r="DHZ1075" s="5"/>
      <c r="DIA1075" s="5"/>
      <c r="DIB1075" s="5"/>
      <c r="DIC1075" s="5"/>
      <c r="DID1075" s="5"/>
      <c r="DIE1075" s="5"/>
      <c r="DIF1075" s="5"/>
      <c r="DIG1075" s="5"/>
      <c r="DIH1075" s="5"/>
      <c r="DII1075" s="5"/>
      <c r="DIJ1075" s="5"/>
      <c r="DIK1075" s="5"/>
      <c r="DIL1075" s="5"/>
      <c r="DIM1075" s="5"/>
      <c r="DIN1075" s="5"/>
      <c r="DIO1075" s="5"/>
      <c r="DIP1075" s="5"/>
      <c r="DIQ1075" s="5"/>
      <c r="DIR1075" s="5"/>
      <c r="DIS1075" s="5"/>
      <c r="DIT1075" s="5"/>
      <c r="DIU1075" s="5"/>
      <c r="DIV1075" s="5"/>
      <c r="DIW1075" s="5"/>
      <c r="DIX1075" s="5"/>
      <c r="DIY1075" s="5"/>
      <c r="DIZ1075" s="5"/>
      <c r="DJA1075" s="5"/>
      <c r="DJB1075" s="5"/>
      <c r="DJC1075" s="5"/>
      <c r="DJD1075" s="5"/>
      <c r="DJE1075" s="5"/>
      <c r="DJF1075" s="5"/>
      <c r="DJG1075" s="5"/>
      <c r="DJH1075" s="5"/>
      <c r="DJI1075" s="5"/>
      <c r="DJJ1075" s="5"/>
      <c r="DJK1075" s="5"/>
      <c r="DJL1075" s="5"/>
      <c r="DJM1075" s="5"/>
      <c r="DJN1075" s="5"/>
      <c r="DJO1075" s="5"/>
      <c r="DJP1075" s="5"/>
      <c r="DJQ1075" s="5"/>
      <c r="DJR1075" s="5"/>
      <c r="DJS1075" s="5"/>
      <c r="DJT1075" s="5"/>
      <c r="DJU1075" s="5"/>
      <c r="DJV1075" s="5"/>
      <c r="DJW1075" s="5"/>
      <c r="DJX1075" s="5"/>
      <c r="DJY1075" s="5"/>
      <c r="DJZ1075" s="5"/>
      <c r="DKA1075" s="5"/>
      <c r="DKB1075" s="5"/>
      <c r="DKC1075" s="5"/>
      <c r="DKD1075" s="5"/>
      <c r="DKE1075" s="5"/>
      <c r="DKF1075" s="5"/>
      <c r="DKG1075" s="5"/>
      <c r="DKH1075" s="5"/>
      <c r="DKI1075" s="5"/>
      <c r="DKJ1075" s="5"/>
      <c r="DKK1075" s="5"/>
      <c r="DKL1075" s="5"/>
      <c r="DKM1075" s="5"/>
      <c r="DKN1075" s="5"/>
      <c r="DKO1075" s="5"/>
      <c r="DKP1075" s="5"/>
      <c r="DKQ1075" s="5"/>
      <c r="DKR1075" s="5"/>
      <c r="DKS1075" s="5"/>
      <c r="DKT1075" s="5"/>
      <c r="DKU1075" s="5"/>
      <c r="DKV1075" s="5"/>
      <c r="DKW1075" s="5"/>
      <c r="DKX1075" s="5"/>
      <c r="DKY1075" s="5"/>
      <c r="DKZ1075" s="5"/>
      <c r="DLA1075" s="5"/>
      <c r="DLB1075" s="5"/>
      <c r="DLC1075" s="5"/>
      <c r="DLD1075" s="5"/>
      <c r="DLE1075" s="5"/>
      <c r="DLF1075" s="5"/>
      <c r="DLG1075" s="5"/>
      <c r="DLH1075" s="5"/>
      <c r="DLI1075" s="5"/>
      <c r="DLJ1075" s="5"/>
      <c r="DLK1075" s="5"/>
      <c r="DLL1075" s="5"/>
      <c r="DLM1075" s="5"/>
      <c r="DLN1075" s="5"/>
      <c r="DLO1075" s="5"/>
      <c r="DLP1075" s="5"/>
      <c r="DLQ1075" s="5"/>
      <c r="DLR1075" s="5"/>
      <c r="DLS1075" s="5"/>
      <c r="DLT1075" s="5"/>
      <c r="DLU1075" s="5"/>
      <c r="DLV1075" s="5"/>
      <c r="DLW1075" s="5"/>
      <c r="DLX1075" s="5"/>
      <c r="DLY1075" s="5"/>
      <c r="DLZ1075" s="5"/>
      <c r="DMA1075" s="5"/>
      <c r="DMB1075" s="5"/>
      <c r="DMC1075" s="5"/>
      <c r="DMD1075" s="5"/>
      <c r="DME1075" s="5"/>
      <c r="DMF1075" s="5"/>
      <c r="DMG1075" s="5"/>
      <c r="DMH1075" s="5"/>
      <c r="DMI1075" s="5"/>
      <c r="DMJ1075" s="5"/>
      <c r="DMK1075" s="5"/>
      <c r="DML1075" s="5"/>
      <c r="DMM1075" s="5"/>
      <c r="DMN1075" s="5"/>
      <c r="DMO1075" s="5"/>
      <c r="DMP1075" s="5"/>
      <c r="DMQ1075" s="5"/>
      <c r="DMR1075" s="5"/>
      <c r="DMS1075" s="5"/>
      <c r="DMT1075" s="5"/>
      <c r="DMU1075" s="5"/>
      <c r="DMV1075" s="5"/>
      <c r="DMW1075" s="5"/>
      <c r="DMX1075" s="5"/>
      <c r="DMY1075" s="5"/>
      <c r="DMZ1075" s="5"/>
      <c r="DNA1075" s="5"/>
      <c r="DNB1075" s="5"/>
      <c r="DNC1075" s="5"/>
      <c r="DND1075" s="5"/>
      <c r="DNE1075" s="5"/>
      <c r="DNF1075" s="5"/>
      <c r="DNG1075" s="5"/>
      <c r="DNH1075" s="5"/>
      <c r="DNI1075" s="5"/>
      <c r="DNJ1075" s="5"/>
      <c r="DNK1075" s="5"/>
      <c r="DNL1075" s="5"/>
      <c r="DNM1075" s="5"/>
      <c r="DNN1075" s="5"/>
      <c r="DNO1075" s="5"/>
      <c r="DNP1075" s="5"/>
      <c r="DNQ1075" s="5"/>
      <c r="DNR1075" s="5"/>
      <c r="DNS1075" s="5"/>
      <c r="DNT1075" s="5"/>
      <c r="DNU1075" s="5"/>
      <c r="DNV1075" s="5"/>
      <c r="DNW1075" s="5"/>
      <c r="DNX1075" s="5"/>
      <c r="DNY1075" s="5"/>
      <c r="DNZ1075" s="5"/>
      <c r="DOA1075" s="5"/>
      <c r="DOB1075" s="5"/>
      <c r="DOC1075" s="5"/>
      <c r="DOD1075" s="5"/>
      <c r="DOE1075" s="5"/>
      <c r="DOF1075" s="5"/>
      <c r="DOG1075" s="5"/>
      <c r="DOH1075" s="5"/>
      <c r="DOI1075" s="5"/>
      <c r="DOJ1075" s="5"/>
      <c r="DOK1075" s="5"/>
      <c r="DOL1075" s="5"/>
      <c r="DOM1075" s="5"/>
      <c r="DON1075" s="5"/>
      <c r="DOO1075" s="5"/>
      <c r="DOP1075" s="5"/>
      <c r="DOQ1075" s="5"/>
      <c r="DOR1075" s="5"/>
      <c r="DOS1075" s="5"/>
      <c r="DOT1075" s="5"/>
      <c r="DOU1075" s="5"/>
      <c r="DOV1075" s="5"/>
      <c r="DOW1075" s="5"/>
      <c r="DOX1075" s="5"/>
      <c r="DOY1075" s="5"/>
      <c r="DOZ1075" s="5"/>
      <c r="DPA1075" s="5"/>
      <c r="DPB1075" s="5"/>
      <c r="DPC1075" s="5"/>
      <c r="DPD1075" s="5"/>
      <c r="DPE1075" s="5"/>
      <c r="DPF1075" s="5"/>
      <c r="DPG1075" s="5"/>
      <c r="DPH1075" s="5"/>
      <c r="DPI1075" s="5"/>
      <c r="DPJ1075" s="5"/>
      <c r="DPK1075" s="5"/>
      <c r="DPL1075" s="5"/>
      <c r="DPM1075" s="5"/>
      <c r="DPN1075" s="5"/>
      <c r="DPO1075" s="5"/>
      <c r="DPP1075" s="5"/>
      <c r="DPQ1075" s="5"/>
      <c r="DPR1075" s="5"/>
      <c r="DPS1075" s="5"/>
      <c r="DPT1075" s="5"/>
      <c r="DPU1075" s="5"/>
      <c r="DPV1075" s="5"/>
      <c r="DPW1075" s="5"/>
      <c r="DPX1075" s="5"/>
      <c r="DPY1075" s="5"/>
      <c r="DPZ1075" s="5"/>
      <c r="DQA1075" s="5"/>
      <c r="DQB1075" s="5"/>
      <c r="DQC1075" s="5"/>
      <c r="DQD1075" s="5"/>
      <c r="DQE1075" s="5"/>
      <c r="DQF1075" s="5"/>
      <c r="DQG1075" s="5"/>
      <c r="DQH1075" s="5"/>
      <c r="DQI1075" s="5"/>
      <c r="DQJ1075" s="5"/>
      <c r="DQK1075" s="5"/>
      <c r="DQL1075" s="5"/>
      <c r="DQM1075" s="5"/>
      <c r="DQN1075" s="5"/>
      <c r="DQO1075" s="5"/>
      <c r="DQP1075" s="5"/>
      <c r="DQQ1075" s="5"/>
      <c r="DQR1075" s="5"/>
      <c r="DQS1075" s="5"/>
      <c r="DQT1075" s="5"/>
      <c r="DQU1075" s="5"/>
      <c r="DQV1075" s="5"/>
      <c r="DQW1075" s="5"/>
      <c r="DQX1075" s="5"/>
      <c r="DQY1075" s="5"/>
      <c r="DQZ1075" s="5"/>
      <c r="DRA1075" s="5"/>
      <c r="DRB1075" s="5"/>
      <c r="DRC1075" s="5"/>
      <c r="DRD1075" s="5"/>
      <c r="DRE1075" s="5"/>
      <c r="DRF1075" s="5"/>
      <c r="DRG1075" s="5"/>
      <c r="DRH1075" s="5"/>
      <c r="DRI1075" s="5"/>
      <c r="DRJ1075" s="5"/>
      <c r="DRK1075" s="5"/>
      <c r="DRL1075" s="5"/>
      <c r="DRM1075" s="5"/>
      <c r="DRN1075" s="5"/>
      <c r="DRO1075" s="5"/>
      <c r="DRP1075" s="5"/>
      <c r="DRQ1075" s="5"/>
      <c r="DRR1075" s="5"/>
      <c r="DRS1075" s="5"/>
      <c r="DRT1075" s="5"/>
      <c r="DRU1075" s="5"/>
      <c r="DRV1075" s="5"/>
      <c r="DRW1075" s="5"/>
      <c r="DRX1075" s="5"/>
      <c r="DRY1075" s="5"/>
      <c r="DRZ1075" s="5"/>
      <c r="DSA1075" s="5"/>
      <c r="DSB1075" s="5"/>
      <c r="DSC1075" s="5"/>
      <c r="DSD1075" s="5"/>
      <c r="DSE1075" s="5"/>
      <c r="DSF1075" s="5"/>
      <c r="DSG1075" s="5"/>
      <c r="DSH1075" s="5"/>
      <c r="DSI1075" s="5"/>
      <c r="DSJ1075" s="5"/>
      <c r="DSK1075" s="5"/>
      <c r="DSL1075" s="5"/>
      <c r="DSM1075" s="5"/>
      <c r="DSN1075" s="5"/>
      <c r="DSO1075" s="5"/>
      <c r="DSP1075" s="5"/>
      <c r="DSQ1075" s="5"/>
      <c r="DSR1075" s="5"/>
      <c r="DSS1075" s="5"/>
      <c r="DST1075" s="5"/>
      <c r="DSU1075" s="5"/>
      <c r="DSV1075" s="5"/>
      <c r="DSW1075" s="5"/>
      <c r="DSX1075" s="5"/>
      <c r="DSY1075" s="5"/>
      <c r="DSZ1075" s="5"/>
      <c r="DTA1075" s="5"/>
      <c r="DTB1075" s="5"/>
      <c r="DTC1075" s="5"/>
      <c r="DTD1075" s="5"/>
      <c r="DTE1075" s="5"/>
      <c r="DTF1075" s="5"/>
      <c r="DTG1075" s="5"/>
      <c r="DTH1075" s="5"/>
      <c r="DTI1075" s="5"/>
      <c r="DTJ1075" s="5"/>
      <c r="DTK1075" s="5"/>
      <c r="DTL1075" s="5"/>
      <c r="DTM1075" s="5"/>
      <c r="DTN1075" s="5"/>
      <c r="DTO1075" s="5"/>
      <c r="DTP1075" s="5"/>
      <c r="DTQ1075" s="5"/>
      <c r="DTR1075" s="5"/>
      <c r="DTS1075" s="5"/>
      <c r="DTT1075" s="5"/>
      <c r="DTU1075" s="5"/>
      <c r="DTV1075" s="5"/>
      <c r="DTW1075" s="5"/>
      <c r="DTX1075" s="5"/>
      <c r="DTY1075" s="5"/>
      <c r="DTZ1075" s="5"/>
      <c r="DUA1075" s="5"/>
      <c r="DUB1075" s="5"/>
      <c r="DUC1075" s="5"/>
      <c r="DUD1075" s="5"/>
      <c r="DUE1075" s="5"/>
      <c r="DUF1075" s="5"/>
      <c r="DUG1075" s="5"/>
      <c r="DUH1075" s="5"/>
      <c r="DUI1075" s="5"/>
      <c r="DUJ1075" s="5"/>
      <c r="DUK1075" s="5"/>
      <c r="DUL1075" s="5"/>
      <c r="DUM1075" s="5"/>
      <c r="DUN1075" s="5"/>
      <c r="DUO1075" s="5"/>
      <c r="DUP1075" s="5"/>
      <c r="DUQ1075" s="5"/>
      <c r="DUR1075" s="5"/>
      <c r="DUS1075" s="5"/>
      <c r="DUT1075" s="5"/>
      <c r="DUU1075" s="5"/>
      <c r="DUV1075" s="5"/>
      <c r="DUW1075" s="5"/>
      <c r="DUX1075" s="5"/>
      <c r="DUY1075" s="5"/>
      <c r="DUZ1075" s="5"/>
      <c r="DVA1075" s="5"/>
      <c r="DVB1075" s="5"/>
      <c r="DVC1075" s="5"/>
      <c r="DVD1075" s="5"/>
      <c r="DVE1075" s="5"/>
      <c r="DVF1075" s="5"/>
      <c r="DVG1075" s="5"/>
      <c r="DVH1075" s="5"/>
      <c r="DVI1075" s="5"/>
      <c r="DVJ1075" s="5"/>
      <c r="DVK1075" s="5"/>
      <c r="DVL1075" s="5"/>
      <c r="DVM1075" s="5"/>
      <c r="DVN1075" s="5"/>
      <c r="DVO1075" s="5"/>
      <c r="DVP1075" s="5"/>
      <c r="DVQ1075" s="5"/>
      <c r="DVR1075" s="5"/>
      <c r="DVS1075" s="5"/>
      <c r="DVT1075" s="5"/>
      <c r="DVU1075" s="5"/>
      <c r="DVV1075" s="5"/>
      <c r="DVW1075" s="5"/>
      <c r="DVX1075" s="5"/>
      <c r="DVY1075" s="5"/>
      <c r="DVZ1075" s="5"/>
      <c r="DWA1075" s="5"/>
      <c r="DWB1075" s="5"/>
      <c r="DWC1075" s="5"/>
      <c r="DWD1075" s="5"/>
      <c r="DWE1075" s="5"/>
      <c r="DWF1075" s="5"/>
      <c r="DWG1075" s="5"/>
      <c r="DWH1075" s="5"/>
      <c r="DWI1075" s="5"/>
      <c r="DWJ1075" s="5"/>
      <c r="DWK1075" s="5"/>
      <c r="DWL1075" s="5"/>
      <c r="DWM1075" s="5"/>
      <c r="DWN1075" s="5"/>
      <c r="DWO1075" s="5"/>
      <c r="DWP1075" s="5"/>
      <c r="DWQ1075" s="5"/>
      <c r="DWR1075" s="5"/>
      <c r="DWS1075" s="5"/>
      <c r="DWT1075" s="5"/>
      <c r="DWU1075" s="5"/>
      <c r="DWV1075" s="5"/>
      <c r="DWW1075" s="5"/>
      <c r="DWX1075" s="5"/>
      <c r="DWY1075" s="5"/>
      <c r="DWZ1075" s="5"/>
      <c r="DXA1075" s="5"/>
      <c r="DXB1075" s="5"/>
      <c r="DXC1075" s="5"/>
      <c r="DXD1075" s="5"/>
      <c r="DXE1075" s="5"/>
      <c r="DXF1075" s="5"/>
      <c r="DXG1075" s="5"/>
      <c r="DXH1075" s="5"/>
      <c r="DXI1075" s="5"/>
      <c r="DXJ1075" s="5"/>
      <c r="DXK1075" s="5"/>
      <c r="DXL1075" s="5"/>
      <c r="DXM1075" s="5"/>
      <c r="DXN1075" s="5"/>
      <c r="DXO1075" s="5"/>
      <c r="DXP1075" s="5"/>
      <c r="DXQ1075" s="5"/>
      <c r="DXR1075" s="5"/>
      <c r="DXS1075" s="5"/>
      <c r="DXT1075" s="5"/>
      <c r="DXU1075" s="5"/>
      <c r="DXV1075" s="5"/>
      <c r="DXW1075" s="5"/>
      <c r="DXX1075" s="5"/>
      <c r="DXY1075" s="5"/>
      <c r="DXZ1075" s="5"/>
      <c r="DYA1075" s="5"/>
      <c r="DYB1075" s="5"/>
      <c r="DYC1075" s="5"/>
      <c r="DYD1075" s="5"/>
      <c r="DYE1075" s="5"/>
      <c r="DYF1075" s="5"/>
      <c r="DYG1075" s="5"/>
      <c r="DYH1075" s="5"/>
      <c r="DYI1075" s="5"/>
      <c r="DYJ1075" s="5"/>
      <c r="DYK1075" s="5"/>
      <c r="DYL1075" s="5"/>
      <c r="DYM1075" s="5"/>
      <c r="DYN1075" s="5"/>
      <c r="DYO1075" s="5"/>
      <c r="DYP1075" s="5"/>
      <c r="DYQ1075" s="5"/>
      <c r="DYR1075" s="5"/>
      <c r="DYS1075" s="5"/>
      <c r="DYT1075" s="5"/>
      <c r="DYU1075" s="5"/>
      <c r="DYV1075" s="5"/>
      <c r="DYW1075" s="5"/>
      <c r="DYX1075" s="5"/>
      <c r="DYY1075" s="5"/>
      <c r="DYZ1075" s="5"/>
      <c r="DZA1075" s="5"/>
      <c r="DZB1075" s="5"/>
      <c r="DZC1075" s="5"/>
      <c r="DZD1075" s="5"/>
      <c r="DZE1075" s="5"/>
      <c r="DZF1075" s="5"/>
      <c r="DZG1075" s="5"/>
      <c r="DZH1075" s="5"/>
      <c r="DZI1075" s="5"/>
      <c r="DZJ1075" s="5"/>
      <c r="DZK1075" s="5"/>
      <c r="DZL1075" s="5"/>
      <c r="DZM1075" s="5"/>
      <c r="DZN1075" s="5"/>
      <c r="DZO1075" s="5"/>
      <c r="DZP1075" s="5"/>
      <c r="DZQ1075" s="5"/>
      <c r="DZR1075" s="5"/>
      <c r="DZS1075" s="5"/>
      <c r="DZT1075" s="5"/>
      <c r="DZU1075" s="5"/>
      <c r="DZV1075" s="5"/>
      <c r="DZW1075" s="5"/>
      <c r="DZX1075" s="5"/>
      <c r="DZY1075" s="5"/>
      <c r="DZZ1075" s="5"/>
      <c r="EAA1075" s="5"/>
      <c r="EAB1075" s="5"/>
      <c r="EAC1075" s="5"/>
      <c r="EAD1075" s="5"/>
      <c r="EAE1075" s="5"/>
      <c r="EAF1075" s="5"/>
      <c r="EAG1075" s="5"/>
      <c r="EAH1075" s="5"/>
      <c r="EAI1075" s="5"/>
      <c r="EAJ1075" s="5"/>
      <c r="EAK1075" s="5"/>
      <c r="EAL1075" s="5"/>
      <c r="EAM1075" s="5"/>
      <c r="EAN1075" s="5"/>
      <c r="EAO1075" s="5"/>
      <c r="EAP1075" s="5"/>
      <c r="EAQ1075" s="5"/>
      <c r="EAR1075" s="5"/>
      <c r="EAS1075" s="5"/>
      <c r="EAT1075" s="5"/>
      <c r="EAU1075" s="5"/>
      <c r="EAV1075" s="5"/>
      <c r="EAW1075" s="5"/>
      <c r="EAX1075" s="5"/>
      <c r="EAY1075" s="5"/>
      <c r="EAZ1075" s="5"/>
      <c r="EBA1075" s="5"/>
      <c r="EBB1075" s="5"/>
      <c r="EBC1075" s="5"/>
      <c r="EBD1075" s="5"/>
      <c r="EBE1075" s="5"/>
      <c r="EBF1075" s="5"/>
      <c r="EBG1075" s="5"/>
      <c r="EBH1075" s="5"/>
      <c r="EBI1075" s="5"/>
      <c r="EBJ1075" s="5"/>
      <c r="EBK1075" s="5"/>
      <c r="EBL1075" s="5"/>
      <c r="EBM1075" s="5"/>
      <c r="EBN1075" s="5"/>
      <c r="EBO1075" s="5"/>
      <c r="EBP1075" s="5"/>
      <c r="EBQ1075" s="5"/>
      <c r="EBR1075" s="5"/>
      <c r="EBS1075" s="5"/>
      <c r="EBT1075" s="5"/>
      <c r="EBU1075" s="5"/>
      <c r="EBV1075" s="5"/>
      <c r="EBW1075" s="5"/>
      <c r="EBX1075" s="5"/>
      <c r="EBY1075" s="5"/>
      <c r="EBZ1075" s="5"/>
      <c r="ECA1075" s="5"/>
      <c r="ECB1075" s="5"/>
      <c r="ECC1075" s="5"/>
      <c r="ECD1075" s="5"/>
      <c r="ECE1075" s="5"/>
      <c r="ECF1075" s="5"/>
      <c r="ECG1075" s="5"/>
      <c r="ECH1075" s="5"/>
      <c r="ECI1075" s="5"/>
      <c r="ECJ1075" s="5"/>
      <c r="ECK1075" s="5"/>
      <c r="ECL1075" s="5"/>
      <c r="ECM1075" s="5"/>
      <c r="ECN1075" s="5"/>
      <c r="ECO1075" s="5"/>
      <c r="ECP1075" s="5"/>
      <c r="ECQ1075" s="5"/>
      <c r="ECR1075" s="5"/>
      <c r="ECS1075" s="5"/>
      <c r="ECT1075" s="5"/>
      <c r="ECU1075" s="5"/>
      <c r="ECV1075" s="5"/>
      <c r="ECW1075" s="5"/>
      <c r="ECX1075" s="5"/>
      <c r="ECY1075" s="5"/>
      <c r="ECZ1075" s="5"/>
      <c r="EDA1075" s="5"/>
      <c r="EDB1075" s="5"/>
      <c r="EDC1075" s="5"/>
      <c r="EDD1075" s="5"/>
      <c r="EDE1075" s="5"/>
      <c r="EDF1075" s="5"/>
      <c r="EDG1075" s="5"/>
      <c r="EDH1075" s="5"/>
      <c r="EDI1075" s="5"/>
      <c r="EDJ1075" s="5"/>
      <c r="EDK1075" s="5"/>
      <c r="EDL1075" s="5"/>
      <c r="EDM1075" s="5"/>
      <c r="EDN1075" s="5"/>
      <c r="EDO1075" s="5"/>
      <c r="EDP1075" s="5"/>
      <c r="EDQ1075" s="5"/>
      <c r="EDR1075" s="5"/>
      <c r="EDS1075" s="5"/>
      <c r="EDT1075" s="5"/>
      <c r="EDU1075" s="5"/>
      <c r="EDV1075" s="5"/>
      <c r="EDW1075" s="5"/>
      <c r="EDX1075" s="5"/>
      <c r="EDY1075" s="5"/>
      <c r="EDZ1075" s="5"/>
      <c r="EEA1075" s="5"/>
      <c r="EEB1075" s="5"/>
      <c r="EEC1075" s="5"/>
      <c r="EED1075" s="5"/>
      <c r="EEE1075" s="5"/>
      <c r="EEF1075" s="5"/>
      <c r="EEG1075" s="5"/>
      <c r="EEH1075" s="5"/>
      <c r="EEI1075" s="5"/>
      <c r="EEJ1075" s="5"/>
      <c r="EEK1075" s="5"/>
      <c r="EEL1075" s="5"/>
      <c r="EEM1075" s="5"/>
      <c r="EEN1075" s="5"/>
      <c r="EEO1075" s="5"/>
      <c r="EEP1075" s="5"/>
      <c r="EEQ1075" s="5"/>
      <c r="EER1075" s="5"/>
      <c r="EES1075" s="5"/>
      <c r="EET1075" s="5"/>
      <c r="EEU1075" s="5"/>
      <c r="EEV1075" s="5"/>
      <c r="EEW1075" s="5"/>
      <c r="EEX1075" s="5"/>
      <c r="EEY1075" s="5"/>
      <c r="EEZ1075" s="5"/>
      <c r="EFA1075" s="5"/>
      <c r="EFB1075" s="5"/>
      <c r="EFC1075" s="5"/>
      <c r="EFD1075" s="5"/>
      <c r="EFE1075" s="5"/>
      <c r="EFF1075" s="5"/>
      <c r="EFG1075" s="5"/>
      <c r="EFH1075" s="5"/>
      <c r="EFI1075" s="5"/>
      <c r="EFJ1075" s="5"/>
      <c r="EFK1075" s="5"/>
      <c r="EFL1075" s="5"/>
      <c r="EFM1075" s="5"/>
      <c r="EFN1075" s="5"/>
      <c r="EFO1075" s="5"/>
      <c r="EFP1075" s="5"/>
      <c r="EFQ1075" s="5"/>
      <c r="EFR1075" s="5"/>
      <c r="EFS1075" s="5"/>
      <c r="EFT1075" s="5"/>
      <c r="EFU1075" s="5"/>
      <c r="EFV1075" s="5"/>
      <c r="EFW1075" s="5"/>
      <c r="EFX1075" s="5"/>
      <c r="EFY1075" s="5"/>
      <c r="EFZ1075" s="5"/>
      <c r="EGA1075" s="5"/>
      <c r="EGB1075" s="5"/>
      <c r="EGC1075" s="5"/>
      <c r="EGD1075" s="5"/>
      <c r="EGE1075" s="5"/>
      <c r="EGF1075" s="5"/>
      <c r="EGG1075" s="5"/>
      <c r="EGH1075" s="5"/>
      <c r="EGI1075" s="5"/>
      <c r="EGJ1075" s="5"/>
      <c r="EGK1075" s="5"/>
      <c r="EGL1075" s="5"/>
      <c r="EGM1075" s="5"/>
      <c r="EGN1075" s="5"/>
      <c r="EGO1075" s="5"/>
      <c r="EGP1075" s="5"/>
      <c r="EGQ1075" s="5"/>
      <c r="EGR1075" s="5"/>
      <c r="EGS1075" s="5"/>
      <c r="EGT1075" s="5"/>
      <c r="EGU1075" s="5"/>
      <c r="EGV1075" s="5"/>
      <c r="EGW1075" s="5"/>
      <c r="EGX1075" s="5"/>
      <c r="EGY1075" s="5"/>
      <c r="EGZ1075" s="5"/>
      <c r="EHA1075" s="5"/>
      <c r="EHB1075" s="5"/>
      <c r="EHC1075" s="5"/>
      <c r="EHD1075" s="5"/>
      <c r="EHE1075" s="5"/>
      <c r="EHF1075" s="5"/>
      <c r="EHG1075" s="5"/>
      <c r="EHH1075" s="5"/>
      <c r="EHI1075" s="5"/>
      <c r="EHJ1075" s="5"/>
      <c r="EHK1075" s="5"/>
      <c r="EHL1075" s="5"/>
      <c r="EHM1075" s="5"/>
      <c r="EHN1075" s="5"/>
      <c r="EHO1075" s="5"/>
      <c r="EHP1075" s="5"/>
      <c r="EHQ1075" s="5"/>
      <c r="EHR1075" s="5"/>
      <c r="EHS1075" s="5"/>
      <c r="EHT1075" s="5"/>
      <c r="EHU1075" s="5"/>
      <c r="EHV1075" s="5"/>
      <c r="EHW1075" s="5"/>
      <c r="EHX1075" s="5"/>
      <c r="EHY1075" s="5"/>
      <c r="EHZ1075" s="5"/>
      <c r="EIA1075" s="5"/>
      <c r="EIB1075" s="5"/>
      <c r="EIC1075" s="5"/>
      <c r="EID1075" s="5"/>
      <c r="EIE1075" s="5"/>
      <c r="EIF1075" s="5"/>
      <c r="EIG1075" s="5"/>
      <c r="EIH1075" s="5"/>
      <c r="EII1075" s="5"/>
      <c r="EIJ1075" s="5"/>
      <c r="EIK1075" s="5"/>
      <c r="EIL1075" s="5"/>
      <c r="EIM1075" s="5"/>
      <c r="EIN1075" s="5"/>
      <c r="EIO1075" s="5"/>
      <c r="EIP1075" s="5"/>
      <c r="EIQ1075" s="5"/>
      <c r="EIR1075" s="5"/>
      <c r="EIS1075" s="5"/>
      <c r="EIT1075" s="5"/>
      <c r="EIU1075" s="5"/>
      <c r="EIV1075" s="5"/>
      <c r="EIW1075" s="5"/>
      <c r="EIX1075" s="5"/>
      <c r="EIY1075" s="5"/>
      <c r="EIZ1075" s="5"/>
      <c r="EJA1075" s="5"/>
      <c r="EJB1075" s="5"/>
      <c r="EJC1075" s="5"/>
      <c r="EJD1075" s="5"/>
      <c r="EJE1075" s="5"/>
      <c r="EJF1075" s="5"/>
      <c r="EJG1075" s="5"/>
      <c r="EJH1075" s="5"/>
      <c r="EJI1075" s="5"/>
      <c r="EJJ1075" s="5"/>
      <c r="EJK1075" s="5"/>
      <c r="EJL1075" s="5"/>
      <c r="EJM1075" s="5"/>
      <c r="EJN1075" s="5"/>
      <c r="EJO1075" s="5"/>
      <c r="EJP1075" s="5"/>
      <c r="EJQ1075" s="5"/>
      <c r="EJR1075" s="5"/>
      <c r="EJS1075" s="5"/>
      <c r="EJT1075" s="5"/>
      <c r="EJU1075" s="5"/>
      <c r="EJV1075" s="5"/>
      <c r="EJW1075" s="5"/>
      <c r="EJX1075" s="5"/>
      <c r="EJY1075" s="5"/>
      <c r="EJZ1075" s="5"/>
      <c r="EKA1075" s="5"/>
      <c r="EKB1075" s="5"/>
      <c r="EKC1075" s="5"/>
      <c r="EKD1075" s="5"/>
      <c r="EKE1075" s="5"/>
      <c r="EKF1075" s="5"/>
      <c r="EKG1075" s="5"/>
      <c r="EKH1075" s="5"/>
      <c r="EKI1075" s="5"/>
      <c r="EKJ1075" s="5"/>
      <c r="EKK1075" s="5"/>
      <c r="EKL1075" s="5"/>
      <c r="EKM1075" s="5"/>
      <c r="EKN1075" s="5"/>
      <c r="EKO1075" s="5"/>
      <c r="EKP1075" s="5"/>
      <c r="EKQ1075" s="5"/>
      <c r="EKR1075" s="5"/>
      <c r="EKS1075" s="5"/>
      <c r="EKT1075" s="5"/>
      <c r="EKU1075" s="5"/>
      <c r="EKV1075" s="5"/>
      <c r="EKW1075" s="5"/>
      <c r="EKX1075" s="5"/>
      <c r="EKY1075" s="5"/>
      <c r="EKZ1075" s="5"/>
      <c r="ELA1075" s="5"/>
      <c r="ELB1075" s="5"/>
      <c r="ELC1075" s="5"/>
      <c r="ELD1075" s="5"/>
      <c r="ELE1075" s="5"/>
      <c r="ELF1075" s="5"/>
      <c r="ELG1075" s="5"/>
      <c r="ELH1075" s="5"/>
      <c r="ELI1075" s="5"/>
      <c r="ELJ1075" s="5"/>
      <c r="ELK1075" s="5"/>
      <c r="ELL1075" s="5"/>
      <c r="ELM1075" s="5"/>
      <c r="ELN1075" s="5"/>
      <c r="ELO1075" s="5"/>
      <c r="ELP1075" s="5"/>
      <c r="ELQ1075" s="5"/>
      <c r="ELR1075" s="5"/>
      <c r="ELS1075" s="5"/>
      <c r="ELT1075" s="5"/>
      <c r="ELU1075" s="5"/>
      <c r="ELV1075" s="5"/>
      <c r="ELW1075" s="5"/>
      <c r="ELX1075" s="5"/>
      <c r="ELY1075" s="5"/>
      <c r="ELZ1075" s="5"/>
      <c r="EMA1075" s="5"/>
      <c r="EMB1075" s="5"/>
      <c r="EMC1075" s="5"/>
      <c r="EMD1075" s="5"/>
      <c r="EME1075" s="5"/>
      <c r="EMF1075" s="5"/>
      <c r="EMG1075" s="5"/>
      <c r="EMH1075" s="5"/>
      <c r="EMI1075" s="5"/>
      <c r="EMJ1075" s="5"/>
      <c r="EMK1075" s="5"/>
      <c r="EML1075" s="5"/>
      <c r="EMM1075" s="5"/>
      <c r="EMN1075" s="5"/>
      <c r="EMO1075" s="5"/>
      <c r="EMP1075" s="5"/>
      <c r="EMQ1075" s="5"/>
      <c r="EMR1075" s="5"/>
      <c r="EMS1075" s="5"/>
      <c r="EMT1075" s="5"/>
      <c r="EMU1075" s="5"/>
      <c r="EMV1075" s="5"/>
      <c r="EMW1075" s="5"/>
      <c r="EMX1075" s="5"/>
      <c r="EMY1075" s="5"/>
      <c r="EMZ1075" s="5"/>
      <c r="ENA1075" s="5"/>
      <c r="ENB1075" s="5"/>
      <c r="ENC1075" s="5"/>
      <c r="END1075" s="5"/>
      <c r="ENE1075" s="5"/>
      <c r="ENF1075" s="5"/>
      <c r="ENG1075" s="5"/>
      <c r="ENH1075" s="5"/>
      <c r="ENI1075" s="5"/>
      <c r="ENJ1075" s="5"/>
      <c r="ENK1075" s="5"/>
      <c r="ENL1075" s="5"/>
      <c r="ENM1075" s="5"/>
      <c r="ENN1075" s="5"/>
      <c r="ENO1075" s="5"/>
      <c r="ENP1075" s="5"/>
      <c r="ENQ1075" s="5"/>
      <c r="ENR1075" s="5"/>
      <c r="ENS1075" s="5"/>
      <c r="ENT1075" s="5"/>
      <c r="ENU1075" s="5"/>
      <c r="ENV1075" s="5"/>
      <c r="ENW1075" s="5"/>
      <c r="ENX1075" s="5"/>
      <c r="ENY1075" s="5"/>
      <c r="ENZ1075" s="5"/>
      <c r="EOA1075" s="5"/>
      <c r="EOB1075" s="5"/>
      <c r="EOC1075" s="5"/>
      <c r="EOD1075" s="5"/>
      <c r="EOE1075" s="5"/>
      <c r="EOF1075" s="5"/>
      <c r="EOG1075" s="5"/>
      <c r="EOH1075" s="5"/>
      <c r="EOI1075" s="5"/>
      <c r="EOJ1075" s="5"/>
      <c r="EOK1075" s="5"/>
      <c r="EOL1075" s="5"/>
      <c r="EOM1075" s="5"/>
      <c r="EON1075" s="5"/>
      <c r="EOO1075" s="5"/>
      <c r="EOP1075" s="5"/>
      <c r="EOQ1075" s="5"/>
      <c r="EOR1075" s="5"/>
      <c r="EOS1075" s="5"/>
      <c r="EOT1075" s="5"/>
      <c r="EOU1075" s="5"/>
      <c r="EOV1075" s="5"/>
      <c r="EOW1075" s="5"/>
      <c r="EOX1075" s="5"/>
      <c r="EOY1075" s="5"/>
      <c r="EOZ1075" s="5"/>
      <c r="EPA1075" s="5"/>
      <c r="EPB1075" s="5"/>
      <c r="EPC1075" s="5"/>
      <c r="EPD1075" s="5"/>
      <c r="EPE1075" s="5"/>
      <c r="EPF1075" s="5"/>
      <c r="EPG1075" s="5"/>
      <c r="EPH1075" s="5"/>
      <c r="EPI1075" s="5"/>
      <c r="EPJ1075" s="5"/>
      <c r="EPK1075" s="5"/>
      <c r="EPL1075" s="5"/>
      <c r="EPM1075" s="5"/>
      <c r="EPN1075" s="5"/>
      <c r="EPO1075" s="5"/>
      <c r="EPP1075" s="5"/>
      <c r="EPQ1075" s="5"/>
      <c r="EPR1075" s="5"/>
      <c r="EPS1075" s="5"/>
      <c r="EPT1075" s="5"/>
      <c r="EPU1075" s="5"/>
      <c r="EPV1075" s="5"/>
      <c r="EPW1075" s="5"/>
      <c r="EPX1075" s="5"/>
      <c r="EPY1075" s="5"/>
      <c r="EPZ1075" s="5"/>
      <c r="EQA1075" s="5"/>
      <c r="EQB1075" s="5"/>
      <c r="EQC1075" s="5"/>
      <c r="EQD1075" s="5"/>
      <c r="EQE1075" s="5"/>
      <c r="EQF1075" s="5"/>
      <c r="EQG1075" s="5"/>
      <c r="EQH1075" s="5"/>
      <c r="EQI1075" s="5"/>
      <c r="EQJ1075" s="5"/>
      <c r="EQK1075" s="5"/>
      <c r="EQL1075" s="5"/>
      <c r="EQM1075" s="5"/>
      <c r="EQN1075" s="5"/>
      <c r="EQO1075" s="5"/>
      <c r="EQP1075" s="5"/>
      <c r="EQQ1075" s="5"/>
      <c r="EQR1075" s="5"/>
      <c r="EQS1075" s="5"/>
      <c r="EQT1075" s="5"/>
      <c r="EQU1075" s="5"/>
      <c r="EQV1075" s="5"/>
      <c r="EQW1075" s="5"/>
      <c r="EQX1075" s="5"/>
      <c r="EQY1075" s="5"/>
      <c r="EQZ1075" s="5"/>
      <c r="ERA1075" s="5"/>
      <c r="ERB1075" s="5"/>
      <c r="ERC1075" s="5"/>
      <c r="ERD1075" s="5"/>
      <c r="ERE1075" s="5"/>
      <c r="ERF1075" s="5"/>
      <c r="ERG1075" s="5"/>
      <c r="ERH1075" s="5"/>
      <c r="ERI1075" s="5"/>
      <c r="ERJ1075" s="5"/>
      <c r="ERK1075" s="5"/>
      <c r="ERL1075" s="5"/>
      <c r="ERM1075" s="5"/>
      <c r="ERN1075" s="5"/>
      <c r="ERO1075" s="5"/>
      <c r="ERP1075" s="5"/>
      <c r="ERQ1075" s="5"/>
      <c r="ERR1075" s="5"/>
      <c r="ERS1075" s="5"/>
      <c r="ERT1075" s="5"/>
      <c r="ERU1075" s="5"/>
      <c r="ERV1075" s="5"/>
      <c r="ERW1075" s="5"/>
      <c r="ERX1075" s="5"/>
      <c r="ERY1075" s="5"/>
      <c r="ERZ1075" s="5"/>
      <c r="ESA1075" s="5"/>
      <c r="ESB1075" s="5"/>
      <c r="ESC1075" s="5"/>
      <c r="ESD1075" s="5"/>
      <c r="ESE1075" s="5"/>
      <c r="ESF1075" s="5"/>
      <c r="ESG1075" s="5"/>
      <c r="ESH1075" s="5"/>
      <c r="ESI1075" s="5"/>
      <c r="ESJ1075" s="5"/>
      <c r="ESK1075" s="5"/>
      <c r="ESL1075" s="5"/>
      <c r="ESM1075" s="5"/>
      <c r="ESN1075" s="5"/>
      <c r="ESO1075" s="5"/>
      <c r="ESP1075" s="5"/>
      <c r="ESQ1075" s="5"/>
      <c r="ESR1075" s="5"/>
      <c r="ESS1075" s="5"/>
      <c r="EST1075" s="5"/>
      <c r="ESU1075" s="5"/>
      <c r="ESV1075" s="5"/>
      <c r="ESW1075" s="5"/>
      <c r="ESX1075" s="5"/>
      <c r="ESY1075" s="5"/>
      <c r="ESZ1075" s="5"/>
      <c r="ETA1075" s="5"/>
      <c r="ETB1075" s="5"/>
      <c r="ETC1075" s="5"/>
      <c r="ETD1075" s="5"/>
      <c r="ETE1075" s="5"/>
      <c r="ETF1075" s="5"/>
      <c r="ETG1075" s="5"/>
      <c r="ETH1075" s="5"/>
      <c r="ETI1075" s="5"/>
      <c r="ETJ1075" s="5"/>
      <c r="ETK1075" s="5"/>
      <c r="ETL1075" s="5"/>
      <c r="ETM1075" s="5"/>
      <c r="ETN1075" s="5"/>
      <c r="ETO1075" s="5"/>
      <c r="ETP1075" s="5"/>
      <c r="ETQ1075" s="5"/>
      <c r="ETR1075" s="5"/>
      <c r="ETS1075" s="5"/>
      <c r="ETT1075" s="5"/>
      <c r="ETU1075" s="5"/>
      <c r="ETV1075" s="5"/>
      <c r="ETW1075" s="5"/>
      <c r="ETX1075" s="5"/>
      <c r="ETY1075" s="5"/>
      <c r="ETZ1075" s="5"/>
      <c r="EUA1075" s="5"/>
      <c r="EUB1075" s="5"/>
      <c r="EUC1075" s="5"/>
      <c r="EUD1075" s="5"/>
      <c r="EUE1075" s="5"/>
      <c r="EUF1075" s="5"/>
      <c r="EUG1075" s="5"/>
      <c r="EUH1075" s="5"/>
      <c r="EUI1075" s="5"/>
      <c r="EUJ1075" s="5"/>
      <c r="EUK1075" s="5"/>
      <c r="EUL1075" s="5"/>
      <c r="EUM1075" s="5"/>
      <c r="EUN1075" s="5"/>
      <c r="EUO1075" s="5"/>
      <c r="EUP1075" s="5"/>
      <c r="EUQ1075" s="5"/>
      <c r="EUR1075" s="5"/>
      <c r="EUS1075" s="5"/>
      <c r="EUT1075" s="5"/>
      <c r="EUU1075" s="5"/>
      <c r="EUV1075" s="5"/>
      <c r="EUW1075" s="5"/>
      <c r="EUX1075" s="5"/>
      <c r="EUY1075" s="5"/>
      <c r="EUZ1075" s="5"/>
      <c r="EVA1075" s="5"/>
      <c r="EVB1075" s="5"/>
      <c r="EVC1075" s="5"/>
      <c r="EVD1075" s="5"/>
      <c r="EVE1075" s="5"/>
      <c r="EVF1075" s="5"/>
      <c r="EVG1075" s="5"/>
      <c r="EVH1075" s="5"/>
      <c r="EVI1075" s="5"/>
      <c r="EVJ1075" s="5"/>
      <c r="EVK1075" s="5"/>
      <c r="EVL1075" s="5"/>
      <c r="EVM1075" s="5"/>
      <c r="EVN1075" s="5"/>
      <c r="EVO1075" s="5"/>
      <c r="EVP1075" s="5"/>
      <c r="EVQ1075" s="5"/>
      <c r="EVR1075" s="5"/>
      <c r="EVS1075" s="5"/>
      <c r="EVT1075" s="5"/>
      <c r="EVU1075" s="5"/>
      <c r="EVV1075" s="5"/>
      <c r="EVW1075" s="5"/>
      <c r="EVX1075" s="5"/>
      <c r="EVY1075" s="5"/>
      <c r="EVZ1075" s="5"/>
      <c r="EWA1075" s="5"/>
      <c r="EWB1075" s="5"/>
      <c r="EWC1075" s="5"/>
      <c r="EWD1075" s="5"/>
      <c r="EWE1075" s="5"/>
      <c r="EWF1075" s="5"/>
      <c r="EWG1075" s="5"/>
      <c r="EWH1075" s="5"/>
      <c r="EWI1075" s="5"/>
      <c r="EWJ1075" s="5"/>
      <c r="EWK1075" s="5"/>
      <c r="EWL1075" s="5"/>
      <c r="EWM1075" s="5"/>
      <c r="EWN1075" s="5"/>
      <c r="EWO1075" s="5"/>
      <c r="EWP1075" s="5"/>
      <c r="EWQ1075" s="5"/>
      <c r="EWR1075" s="5"/>
      <c r="EWS1075" s="5"/>
      <c r="EWT1075" s="5"/>
      <c r="EWU1075" s="5"/>
      <c r="EWV1075" s="5"/>
      <c r="EWW1075" s="5"/>
      <c r="EWX1075" s="5"/>
      <c r="EWY1075" s="5"/>
      <c r="EWZ1075" s="5"/>
      <c r="EXA1075" s="5"/>
      <c r="EXB1075" s="5"/>
      <c r="EXC1075" s="5"/>
      <c r="EXD1075" s="5"/>
      <c r="EXE1075" s="5"/>
      <c r="EXF1075" s="5"/>
      <c r="EXG1075" s="5"/>
      <c r="EXH1075" s="5"/>
      <c r="EXI1075" s="5"/>
      <c r="EXJ1075" s="5"/>
      <c r="EXK1075" s="5"/>
      <c r="EXL1075" s="5"/>
      <c r="EXM1075" s="5"/>
      <c r="EXN1075" s="5"/>
      <c r="EXO1075" s="5"/>
      <c r="EXP1075" s="5"/>
      <c r="EXQ1075" s="5"/>
      <c r="EXR1075" s="5"/>
      <c r="EXS1075" s="5"/>
      <c r="EXT1075" s="5"/>
      <c r="EXU1075" s="5"/>
      <c r="EXV1075" s="5"/>
      <c r="EXW1075" s="5"/>
      <c r="EXX1075" s="5"/>
      <c r="EXY1075" s="5"/>
      <c r="EXZ1075" s="5"/>
      <c r="EYA1075" s="5"/>
      <c r="EYB1075" s="5"/>
      <c r="EYC1075" s="5"/>
      <c r="EYD1075" s="5"/>
      <c r="EYE1075" s="5"/>
      <c r="EYF1075" s="5"/>
      <c r="EYG1075" s="5"/>
      <c r="EYH1075" s="5"/>
      <c r="EYI1075" s="5"/>
      <c r="EYJ1075" s="5"/>
      <c r="EYK1075" s="5"/>
      <c r="EYL1075" s="5"/>
      <c r="EYM1075" s="5"/>
      <c r="EYN1075" s="5"/>
      <c r="EYO1075" s="5"/>
      <c r="EYP1075" s="5"/>
      <c r="EYQ1075" s="5"/>
      <c r="EYR1075" s="5"/>
      <c r="EYS1075" s="5"/>
      <c r="EYT1075" s="5"/>
      <c r="EYU1075" s="5"/>
      <c r="EYV1075" s="5"/>
      <c r="EYW1075" s="5"/>
      <c r="EYX1075" s="5"/>
      <c r="EYY1075" s="5"/>
      <c r="EYZ1075" s="5"/>
      <c r="EZA1075" s="5"/>
      <c r="EZB1075" s="5"/>
      <c r="EZC1075" s="5"/>
      <c r="EZD1075" s="5"/>
      <c r="EZE1075" s="5"/>
      <c r="EZF1075" s="5"/>
      <c r="EZG1075" s="5"/>
      <c r="EZH1075" s="5"/>
      <c r="EZI1075" s="5"/>
      <c r="EZJ1075" s="5"/>
      <c r="EZK1075" s="5"/>
      <c r="EZL1075" s="5"/>
      <c r="EZM1075" s="5"/>
      <c r="EZN1075" s="5"/>
      <c r="EZO1075" s="5"/>
      <c r="EZP1075" s="5"/>
      <c r="EZQ1075" s="5"/>
      <c r="EZR1075" s="5"/>
      <c r="EZS1075" s="5"/>
      <c r="EZT1075" s="5"/>
      <c r="EZU1075" s="5"/>
      <c r="EZV1075" s="5"/>
      <c r="EZW1075" s="5"/>
      <c r="EZX1075" s="5"/>
      <c r="EZY1075" s="5"/>
      <c r="EZZ1075" s="5"/>
      <c r="FAA1075" s="5"/>
      <c r="FAB1075" s="5"/>
      <c r="FAC1075" s="5"/>
      <c r="FAD1075" s="5"/>
      <c r="FAE1075" s="5"/>
      <c r="FAF1075" s="5"/>
      <c r="FAG1075" s="5"/>
      <c r="FAH1075" s="5"/>
      <c r="FAI1075" s="5"/>
      <c r="FAJ1075" s="5"/>
      <c r="FAK1075" s="5"/>
      <c r="FAL1075" s="5"/>
      <c r="FAM1075" s="5"/>
      <c r="FAN1075" s="5"/>
      <c r="FAO1075" s="5"/>
      <c r="FAP1075" s="5"/>
      <c r="FAQ1075" s="5"/>
      <c r="FAR1075" s="5"/>
      <c r="FAS1075" s="5"/>
      <c r="FAT1075" s="5"/>
      <c r="FAU1075" s="5"/>
      <c r="FAV1075" s="5"/>
      <c r="FAW1075" s="5"/>
      <c r="FAX1075" s="5"/>
      <c r="FAY1075" s="5"/>
      <c r="FAZ1075" s="5"/>
      <c r="FBA1075" s="5"/>
      <c r="FBB1075" s="5"/>
      <c r="FBC1075" s="5"/>
      <c r="FBD1075" s="5"/>
      <c r="FBE1075" s="5"/>
      <c r="FBF1075" s="5"/>
      <c r="FBG1075" s="5"/>
      <c r="FBH1075" s="5"/>
      <c r="FBI1075" s="5"/>
      <c r="FBJ1075" s="5"/>
      <c r="FBK1075" s="5"/>
      <c r="FBL1075" s="5"/>
      <c r="FBM1075" s="5"/>
      <c r="FBN1075" s="5"/>
      <c r="FBO1075" s="5"/>
      <c r="FBP1075" s="5"/>
      <c r="FBQ1075" s="5"/>
      <c r="FBR1075" s="5"/>
      <c r="FBS1075" s="5"/>
      <c r="FBT1075" s="5"/>
      <c r="FBU1075" s="5"/>
      <c r="FBV1075" s="5"/>
      <c r="FBW1075" s="5"/>
      <c r="FBX1075" s="5"/>
      <c r="FBY1075" s="5"/>
      <c r="FBZ1075" s="5"/>
      <c r="FCA1075" s="5"/>
      <c r="FCB1075" s="5"/>
      <c r="FCC1075" s="5"/>
      <c r="FCD1075" s="5"/>
      <c r="FCE1075" s="5"/>
      <c r="FCF1075" s="5"/>
      <c r="FCG1075" s="5"/>
      <c r="FCH1075" s="5"/>
      <c r="FCI1075" s="5"/>
      <c r="FCJ1075" s="5"/>
      <c r="FCK1075" s="5"/>
      <c r="FCL1075" s="5"/>
      <c r="FCM1075" s="5"/>
      <c r="FCN1075" s="5"/>
      <c r="FCO1075" s="5"/>
      <c r="FCP1075" s="5"/>
      <c r="FCQ1075" s="5"/>
      <c r="FCR1075" s="5"/>
      <c r="FCS1075" s="5"/>
      <c r="FCT1075" s="5"/>
      <c r="FCU1075" s="5"/>
      <c r="FCV1075" s="5"/>
      <c r="FCW1075" s="5"/>
      <c r="FCX1075" s="5"/>
      <c r="FCY1075" s="5"/>
      <c r="FCZ1075" s="5"/>
      <c r="FDA1075" s="5"/>
      <c r="FDB1075" s="5"/>
      <c r="FDC1075" s="5"/>
      <c r="FDD1075" s="5"/>
      <c r="FDE1075" s="5"/>
      <c r="FDF1075" s="5"/>
      <c r="FDG1075" s="5"/>
      <c r="FDH1075" s="5"/>
      <c r="FDI1075" s="5"/>
      <c r="FDJ1075" s="5"/>
      <c r="FDK1075" s="5"/>
      <c r="FDL1075" s="5"/>
      <c r="FDM1075" s="5"/>
      <c r="FDN1075" s="5"/>
      <c r="FDO1075" s="5"/>
      <c r="FDP1075" s="5"/>
      <c r="FDQ1075" s="5"/>
      <c r="FDR1075" s="5"/>
      <c r="FDS1075" s="5"/>
      <c r="FDT1075" s="5"/>
      <c r="FDU1075" s="5"/>
      <c r="FDV1075" s="5"/>
      <c r="FDW1075" s="5"/>
      <c r="FDX1075" s="5"/>
      <c r="FDY1075" s="5"/>
      <c r="FDZ1075" s="5"/>
      <c r="FEA1075" s="5"/>
      <c r="FEB1075" s="5"/>
      <c r="FEC1075" s="5"/>
      <c r="FED1075" s="5"/>
      <c r="FEE1075" s="5"/>
      <c r="FEF1075" s="5"/>
      <c r="FEG1075" s="5"/>
      <c r="FEH1075" s="5"/>
      <c r="FEI1075" s="5"/>
      <c r="FEJ1075" s="5"/>
      <c r="FEK1075" s="5"/>
      <c r="FEL1075" s="5"/>
      <c r="FEM1075" s="5"/>
      <c r="FEN1075" s="5"/>
      <c r="FEO1075" s="5"/>
      <c r="FEP1075" s="5"/>
      <c r="FEQ1075" s="5"/>
      <c r="FER1075" s="5"/>
      <c r="FES1075" s="5"/>
      <c r="FET1075" s="5"/>
      <c r="FEU1075" s="5"/>
      <c r="FEV1075" s="5"/>
      <c r="FEW1075" s="5"/>
      <c r="FEX1075" s="5"/>
      <c r="FEY1075" s="5"/>
      <c r="FEZ1075" s="5"/>
      <c r="FFA1075" s="5"/>
      <c r="FFB1075" s="5"/>
      <c r="FFC1075" s="5"/>
      <c r="FFD1075" s="5"/>
      <c r="FFE1075" s="5"/>
      <c r="FFF1075" s="5"/>
      <c r="FFG1075" s="5"/>
      <c r="FFH1075" s="5"/>
      <c r="FFI1075" s="5"/>
      <c r="FFJ1075" s="5"/>
      <c r="FFK1075" s="5"/>
      <c r="FFL1075" s="5"/>
      <c r="FFM1075" s="5"/>
      <c r="FFN1075" s="5"/>
      <c r="FFO1075" s="5"/>
      <c r="FFP1075" s="5"/>
      <c r="FFQ1075" s="5"/>
      <c r="FFR1075" s="5"/>
      <c r="FFS1075" s="5"/>
      <c r="FFT1075" s="5"/>
      <c r="FFU1075" s="5"/>
      <c r="FFV1075" s="5"/>
      <c r="FFW1075" s="5"/>
      <c r="FFX1075" s="5"/>
      <c r="FFY1075" s="5"/>
      <c r="FFZ1075" s="5"/>
      <c r="FGA1075" s="5"/>
      <c r="FGB1075" s="5"/>
      <c r="FGC1075" s="5"/>
      <c r="FGD1075" s="5"/>
      <c r="FGE1075" s="5"/>
      <c r="FGF1075" s="5"/>
      <c r="FGG1075" s="5"/>
      <c r="FGH1075" s="5"/>
      <c r="FGI1075" s="5"/>
      <c r="FGJ1075" s="5"/>
      <c r="FGK1075" s="5"/>
      <c r="FGL1075" s="5"/>
      <c r="FGM1075" s="5"/>
      <c r="FGN1075" s="5"/>
      <c r="FGO1075" s="5"/>
      <c r="FGP1075" s="5"/>
      <c r="FGQ1075" s="5"/>
      <c r="FGR1075" s="5"/>
      <c r="FGS1075" s="5"/>
      <c r="FGT1075" s="5"/>
      <c r="FGU1075" s="5"/>
      <c r="FGV1075" s="5"/>
      <c r="FGW1075" s="5"/>
      <c r="FGX1075" s="5"/>
      <c r="FGY1075" s="5"/>
      <c r="FGZ1075" s="5"/>
      <c r="FHA1075" s="5"/>
      <c r="FHB1075" s="5"/>
      <c r="FHC1075" s="5"/>
      <c r="FHD1075" s="5"/>
      <c r="FHE1075" s="5"/>
      <c r="FHF1075" s="5"/>
      <c r="FHG1075" s="5"/>
      <c r="FHH1075" s="5"/>
      <c r="FHI1075" s="5"/>
      <c r="FHJ1075" s="5"/>
      <c r="FHK1075" s="5"/>
      <c r="FHL1075" s="5"/>
      <c r="FHM1075" s="5"/>
      <c r="FHN1075" s="5"/>
      <c r="FHO1075" s="5"/>
      <c r="FHP1075" s="5"/>
      <c r="FHQ1075" s="5"/>
      <c r="FHR1075" s="5"/>
      <c r="FHS1075" s="5"/>
      <c r="FHT1075" s="5"/>
      <c r="FHU1075" s="5"/>
      <c r="FHV1075" s="5"/>
      <c r="FHW1075" s="5"/>
      <c r="FHX1075" s="5"/>
      <c r="FHY1075" s="5"/>
      <c r="FHZ1075" s="5"/>
      <c r="FIA1075" s="5"/>
      <c r="FIB1075" s="5"/>
      <c r="FIC1075" s="5"/>
      <c r="FID1075" s="5"/>
      <c r="FIE1075" s="5"/>
      <c r="FIF1075" s="5"/>
      <c r="FIG1075" s="5"/>
      <c r="FIH1075" s="5"/>
      <c r="FII1075" s="5"/>
      <c r="FIJ1075" s="5"/>
      <c r="FIK1075" s="5"/>
      <c r="FIL1075" s="5"/>
      <c r="FIM1075" s="5"/>
      <c r="FIN1075" s="5"/>
      <c r="FIO1075" s="5"/>
      <c r="FIP1075" s="5"/>
      <c r="FIQ1075" s="5"/>
      <c r="FIR1075" s="5"/>
      <c r="FIS1075" s="5"/>
      <c r="FIT1075" s="5"/>
      <c r="FIU1075" s="5"/>
      <c r="FIV1075" s="5"/>
      <c r="FIW1075" s="5"/>
      <c r="FIX1075" s="5"/>
      <c r="FIY1075" s="5"/>
      <c r="FIZ1075" s="5"/>
      <c r="FJA1075" s="5"/>
      <c r="FJB1075" s="5"/>
      <c r="FJC1075" s="5"/>
      <c r="FJD1075" s="5"/>
      <c r="FJE1075" s="5"/>
      <c r="FJF1075" s="5"/>
      <c r="FJG1075" s="5"/>
      <c r="FJH1075" s="5"/>
      <c r="FJI1075" s="5"/>
      <c r="FJJ1075" s="5"/>
      <c r="FJK1075" s="5"/>
      <c r="FJL1075" s="5"/>
      <c r="FJM1075" s="5"/>
      <c r="FJN1075" s="5"/>
      <c r="FJO1075" s="5"/>
      <c r="FJP1075" s="5"/>
      <c r="FJQ1075" s="5"/>
      <c r="FJR1075" s="5"/>
      <c r="FJS1075" s="5"/>
      <c r="FJT1075" s="5"/>
      <c r="FJU1075" s="5"/>
      <c r="FJV1075" s="5"/>
      <c r="FJW1075" s="5"/>
      <c r="FJX1075" s="5"/>
      <c r="FJY1075" s="5"/>
      <c r="FJZ1075" s="5"/>
      <c r="FKA1075" s="5"/>
      <c r="FKB1075" s="5"/>
      <c r="FKC1075" s="5"/>
      <c r="FKD1075" s="5"/>
      <c r="FKE1075" s="5"/>
      <c r="FKF1075" s="5"/>
      <c r="FKG1075" s="5"/>
      <c r="FKH1075" s="5"/>
      <c r="FKI1075" s="5"/>
      <c r="FKJ1075" s="5"/>
      <c r="FKK1075" s="5"/>
      <c r="FKL1075" s="5"/>
      <c r="FKM1075" s="5"/>
      <c r="FKN1075" s="5"/>
      <c r="FKO1075" s="5"/>
      <c r="FKP1075" s="5"/>
      <c r="FKQ1075" s="5"/>
      <c r="FKR1075" s="5"/>
      <c r="FKS1075" s="5"/>
      <c r="FKT1075" s="5"/>
      <c r="FKU1075" s="5"/>
      <c r="FKV1075" s="5"/>
      <c r="FKW1075" s="5"/>
      <c r="FKX1075" s="5"/>
      <c r="FKY1075" s="5"/>
      <c r="FKZ1075" s="5"/>
      <c r="FLA1075" s="5"/>
      <c r="FLB1075" s="5"/>
      <c r="FLC1075" s="5"/>
      <c r="FLD1075" s="5"/>
      <c r="FLE1075" s="5"/>
      <c r="FLF1075" s="5"/>
      <c r="FLG1075" s="5"/>
      <c r="FLH1075" s="5"/>
      <c r="FLI1075" s="5"/>
      <c r="FLJ1075" s="5"/>
      <c r="FLK1075" s="5"/>
      <c r="FLL1075" s="5"/>
      <c r="FLM1075" s="5"/>
      <c r="FLN1075" s="5"/>
      <c r="FLO1075" s="5"/>
      <c r="FLP1075" s="5"/>
      <c r="FLQ1075" s="5"/>
      <c r="FLR1075" s="5"/>
      <c r="FLS1075" s="5"/>
      <c r="FLT1075" s="5"/>
      <c r="FLU1075" s="5"/>
      <c r="FLV1075" s="5"/>
      <c r="FLW1075" s="5"/>
      <c r="FLX1075" s="5"/>
      <c r="FLY1075" s="5"/>
      <c r="FLZ1075" s="5"/>
      <c r="FMA1075" s="5"/>
      <c r="FMB1075" s="5"/>
      <c r="FMC1075" s="5"/>
      <c r="FMD1075" s="5"/>
      <c r="FME1075" s="5"/>
      <c r="FMF1075" s="5"/>
      <c r="FMG1075" s="5"/>
      <c r="FMH1075" s="5"/>
      <c r="FMI1075" s="5"/>
      <c r="FMJ1075" s="5"/>
      <c r="FMK1075" s="5"/>
      <c r="FML1075" s="5"/>
      <c r="FMM1075" s="5"/>
      <c r="FMN1075" s="5"/>
      <c r="FMO1075" s="5"/>
      <c r="FMP1075" s="5"/>
      <c r="FMQ1075" s="5"/>
      <c r="FMR1075" s="5"/>
      <c r="FMS1075" s="5"/>
      <c r="FMT1075" s="5"/>
      <c r="FMU1075" s="5"/>
      <c r="FMV1075" s="5"/>
      <c r="FMW1075" s="5"/>
      <c r="FMX1075" s="5"/>
      <c r="FMY1075" s="5"/>
      <c r="FMZ1075" s="5"/>
      <c r="FNA1075" s="5"/>
      <c r="FNB1075" s="5"/>
      <c r="FNC1075" s="5"/>
      <c r="FND1075" s="5"/>
      <c r="FNE1075" s="5"/>
      <c r="FNF1075" s="5"/>
      <c r="FNG1075" s="5"/>
      <c r="FNH1075" s="5"/>
      <c r="FNI1075" s="5"/>
      <c r="FNJ1075" s="5"/>
      <c r="FNK1075" s="5"/>
      <c r="FNL1075" s="5"/>
      <c r="FNM1075" s="5"/>
      <c r="FNN1075" s="5"/>
      <c r="FNO1075" s="5"/>
      <c r="FNP1075" s="5"/>
      <c r="FNQ1075" s="5"/>
      <c r="FNR1075" s="5"/>
      <c r="FNS1075" s="5"/>
      <c r="FNT1075" s="5"/>
      <c r="FNU1075" s="5"/>
      <c r="FNV1075" s="5"/>
      <c r="FNW1075" s="5"/>
      <c r="FNX1075" s="5"/>
      <c r="FNY1075" s="5"/>
      <c r="FNZ1075" s="5"/>
      <c r="FOA1075" s="5"/>
      <c r="FOB1075" s="5"/>
      <c r="FOC1075" s="5"/>
      <c r="FOD1075" s="5"/>
      <c r="FOE1075" s="5"/>
      <c r="FOF1075" s="5"/>
      <c r="FOG1075" s="5"/>
      <c r="FOH1075" s="5"/>
      <c r="FOI1075" s="5"/>
      <c r="FOJ1075" s="5"/>
      <c r="FOK1075" s="5"/>
      <c r="FOL1075" s="5"/>
      <c r="FOM1075" s="5"/>
      <c r="FON1075" s="5"/>
      <c r="FOO1075" s="5"/>
      <c r="FOP1075" s="5"/>
      <c r="FOQ1075" s="5"/>
      <c r="FOR1075" s="5"/>
      <c r="FOS1075" s="5"/>
      <c r="FOT1075" s="5"/>
      <c r="FOU1075" s="5"/>
      <c r="FOV1075" s="5"/>
      <c r="FOW1075" s="5"/>
      <c r="FOX1075" s="5"/>
      <c r="FOY1075" s="5"/>
      <c r="FOZ1075" s="5"/>
      <c r="FPA1075" s="5"/>
      <c r="FPB1075" s="5"/>
      <c r="FPC1075" s="5"/>
      <c r="FPD1075" s="5"/>
      <c r="FPE1075" s="5"/>
      <c r="FPF1075" s="5"/>
      <c r="FPG1075" s="5"/>
      <c r="FPH1075" s="5"/>
      <c r="FPI1075" s="5"/>
      <c r="FPJ1075" s="5"/>
      <c r="FPK1075" s="5"/>
      <c r="FPL1075" s="5"/>
      <c r="FPM1075" s="5"/>
      <c r="FPN1075" s="5"/>
      <c r="FPO1075" s="5"/>
      <c r="FPP1075" s="5"/>
      <c r="FPQ1075" s="5"/>
      <c r="FPR1075" s="5"/>
      <c r="FPS1075" s="5"/>
      <c r="FPT1075" s="5"/>
      <c r="FPU1075" s="5"/>
      <c r="FPV1075" s="5"/>
      <c r="FPW1075" s="5"/>
      <c r="FPX1075" s="5"/>
      <c r="FPY1075" s="5"/>
      <c r="FPZ1075" s="5"/>
      <c r="FQA1075" s="5"/>
      <c r="FQB1075" s="5"/>
      <c r="FQC1075" s="5"/>
      <c r="FQD1075" s="5"/>
      <c r="FQE1075" s="5"/>
      <c r="FQF1075" s="5"/>
      <c r="FQG1075" s="5"/>
      <c r="FQH1075" s="5"/>
      <c r="FQI1075" s="5"/>
      <c r="FQJ1075" s="5"/>
      <c r="FQK1075" s="5"/>
      <c r="FQL1075" s="5"/>
      <c r="FQM1075" s="5"/>
      <c r="FQN1075" s="5"/>
      <c r="FQO1075" s="5"/>
      <c r="FQP1075" s="5"/>
      <c r="FQQ1075" s="5"/>
      <c r="FQR1075" s="5"/>
      <c r="FQS1075" s="5"/>
      <c r="FQT1075" s="5"/>
      <c r="FQU1075" s="5"/>
      <c r="FQV1075" s="5"/>
      <c r="FQW1075" s="5"/>
      <c r="FQX1075" s="5"/>
      <c r="FQY1075" s="5"/>
      <c r="FQZ1075" s="5"/>
      <c r="FRA1075" s="5"/>
      <c r="FRB1075" s="5"/>
      <c r="FRC1075" s="5"/>
      <c r="FRD1075" s="5"/>
      <c r="FRE1075" s="5"/>
      <c r="FRF1075" s="5"/>
      <c r="FRG1075" s="5"/>
      <c r="FRH1075" s="5"/>
      <c r="FRI1075" s="5"/>
      <c r="FRJ1075" s="5"/>
      <c r="FRK1075" s="5"/>
      <c r="FRL1075" s="5"/>
      <c r="FRM1075" s="5"/>
      <c r="FRN1075" s="5"/>
      <c r="FRO1075" s="5"/>
      <c r="FRP1075" s="5"/>
      <c r="FRQ1075" s="5"/>
      <c r="FRR1075" s="5"/>
      <c r="FRS1075" s="5"/>
      <c r="FRT1075" s="5"/>
      <c r="FRU1075" s="5"/>
      <c r="FRV1075" s="5"/>
      <c r="FRW1075" s="5"/>
      <c r="FRX1075" s="5"/>
      <c r="FRY1075" s="5"/>
      <c r="FRZ1075" s="5"/>
      <c r="FSA1075" s="5"/>
      <c r="FSB1075" s="5"/>
      <c r="FSC1075" s="5"/>
      <c r="FSD1075" s="5"/>
      <c r="FSE1075" s="5"/>
      <c r="FSF1075" s="5"/>
      <c r="FSG1075" s="5"/>
      <c r="FSH1075" s="5"/>
      <c r="FSI1075" s="5"/>
      <c r="FSJ1075" s="5"/>
      <c r="FSK1075" s="5"/>
      <c r="FSL1075" s="5"/>
      <c r="FSM1075" s="5"/>
      <c r="FSN1075" s="5"/>
      <c r="FSO1075" s="5"/>
      <c r="FSP1075" s="5"/>
      <c r="FSQ1075" s="5"/>
      <c r="FSR1075" s="5"/>
      <c r="FSS1075" s="5"/>
      <c r="FST1075" s="5"/>
      <c r="FSU1075" s="5"/>
      <c r="FSV1075" s="5"/>
      <c r="FSW1075" s="5"/>
      <c r="FSX1075" s="5"/>
      <c r="FSY1075" s="5"/>
      <c r="FSZ1075" s="5"/>
      <c r="FTA1075" s="5"/>
      <c r="FTB1075" s="5"/>
      <c r="FTC1075" s="5"/>
      <c r="FTD1075" s="5"/>
      <c r="FTE1075" s="5"/>
      <c r="FTF1075" s="5"/>
      <c r="FTG1075" s="5"/>
      <c r="FTH1075" s="5"/>
      <c r="FTI1075" s="5"/>
      <c r="FTJ1075" s="5"/>
      <c r="FTK1075" s="5"/>
      <c r="FTL1075" s="5"/>
      <c r="FTM1075" s="5"/>
      <c r="FTN1075" s="5"/>
      <c r="FTO1075" s="5"/>
      <c r="FTP1075" s="5"/>
      <c r="FTQ1075" s="5"/>
      <c r="FTR1075" s="5"/>
      <c r="FTS1075" s="5"/>
      <c r="FTT1075" s="5"/>
      <c r="FTU1075" s="5"/>
      <c r="FTV1075" s="5"/>
      <c r="FTW1075" s="5"/>
      <c r="FTX1075" s="5"/>
      <c r="FTY1075" s="5"/>
      <c r="FTZ1075" s="5"/>
      <c r="FUA1075" s="5"/>
      <c r="FUB1075" s="5"/>
      <c r="FUC1075" s="5"/>
      <c r="FUD1075" s="5"/>
      <c r="FUE1075" s="5"/>
      <c r="FUF1075" s="5"/>
      <c r="FUG1075" s="5"/>
      <c r="FUH1075" s="5"/>
      <c r="FUI1075" s="5"/>
      <c r="FUJ1075" s="5"/>
      <c r="FUK1075" s="5"/>
      <c r="FUL1075" s="5"/>
      <c r="FUM1075" s="5"/>
      <c r="FUN1075" s="5"/>
      <c r="FUO1075" s="5"/>
      <c r="FUP1075" s="5"/>
      <c r="FUQ1075" s="5"/>
      <c r="FUR1075" s="5"/>
      <c r="FUS1075" s="5"/>
      <c r="FUT1075" s="5"/>
      <c r="FUU1075" s="5"/>
      <c r="FUV1075" s="5"/>
      <c r="FUW1075" s="5"/>
      <c r="FUX1075" s="5"/>
      <c r="FUY1075" s="5"/>
      <c r="FUZ1075" s="5"/>
      <c r="FVA1075" s="5"/>
      <c r="FVB1075" s="5"/>
      <c r="FVC1075" s="5"/>
      <c r="FVD1075" s="5"/>
      <c r="FVE1075" s="5"/>
      <c r="FVF1075" s="5"/>
      <c r="FVG1075" s="5"/>
      <c r="FVH1075" s="5"/>
      <c r="FVI1075" s="5"/>
      <c r="FVJ1075" s="5"/>
      <c r="FVK1075" s="5"/>
      <c r="FVL1075" s="5"/>
      <c r="FVM1075" s="5"/>
      <c r="FVN1075" s="5"/>
      <c r="FVO1075" s="5"/>
      <c r="FVP1075" s="5"/>
      <c r="FVQ1075" s="5"/>
      <c r="FVR1075" s="5"/>
      <c r="FVS1075" s="5"/>
      <c r="FVT1075" s="5"/>
      <c r="FVU1075" s="5"/>
      <c r="FVV1075" s="5"/>
      <c r="FVW1075" s="5"/>
      <c r="FVX1075" s="5"/>
      <c r="FVY1075" s="5"/>
      <c r="FVZ1075" s="5"/>
      <c r="FWA1075" s="5"/>
      <c r="FWB1075" s="5"/>
      <c r="FWC1075" s="5"/>
      <c r="FWD1075" s="5"/>
      <c r="FWE1075" s="5"/>
      <c r="FWF1075" s="5"/>
      <c r="FWG1075" s="5"/>
      <c r="FWH1075" s="5"/>
      <c r="FWI1075" s="5"/>
      <c r="FWJ1075" s="5"/>
      <c r="FWK1075" s="5"/>
      <c r="FWL1075" s="5"/>
      <c r="FWM1075" s="5"/>
      <c r="FWN1075" s="5"/>
      <c r="FWO1075" s="5"/>
      <c r="FWP1075" s="5"/>
      <c r="FWQ1075" s="5"/>
      <c r="FWR1075" s="5"/>
      <c r="FWS1075" s="5"/>
      <c r="FWT1075" s="5"/>
      <c r="FWU1075" s="5"/>
      <c r="FWV1075" s="5"/>
      <c r="FWW1075" s="5"/>
      <c r="FWX1075" s="5"/>
      <c r="FWY1075" s="5"/>
      <c r="FWZ1075" s="5"/>
      <c r="FXA1075" s="5"/>
      <c r="FXB1075" s="5"/>
      <c r="FXC1075" s="5"/>
      <c r="FXD1075" s="5"/>
      <c r="FXE1075" s="5"/>
      <c r="FXF1075" s="5"/>
      <c r="FXG1075" s="5"/>
      <c r="FXH1075" s="5"/>
      <c r="FXI1075" s="5"/>
      <c r="FXJ1075" s="5"/>
      <c r="FXK1075" s="5"/>
      <c r="FXL1075" s="5"/>
      <c r="FXM1075" s="5"/>
      <c r="FXN1075" s="5"/>
      <c r="FXO1075" s="5"/>
      <c r="FXP1075" s="5"/>
      <c r="FXQ1075" s="5"/>
      <c r="FXR1075" s="5"/>
      <c r="FXS1075" s="5"/>
      <c r="FXT1075" s="5"/>
      <c r="FXU1075" s="5"/>
      <c r="FXV1075" s="5"/>
      <c r="FXW1075" s="5"/>
      <c r="FXX1075" s="5"/>
      <c r="FXY1075" s="5"/>
      <c r="FXZ1075" s="5"/>
      <c r="FYA1075" s="5"/>
      <c r="FYB1075" s="5"/>
      <c r="FYC1075" s="5"/>
      <c r="FYD1075" s="5"/>
      <c r="FYE1075" s="5"/>
      <c r="FYF1075" s="5"/>
      <c r="FYG1075" s="5"/>
      <c r="FYH1075" s="5"/>
      <c r="FYI1075" s="5"/>
      <c r="FYJ1075" s="5"/>
      <c r="FYK1075" s="5"/>
      <c r="FYL1075" s="5"/>
      <c r="FYM1075" s="5"/>
      <c r="FYN1075" s="5"/>
      <c r="FYO1075" s="5"/>
      <c r="FYP1075" s="5"/>
      <c r="FYQ1075" s="5"/>
      <c r="FYR1075" s="5"/>
      <c r="FYS1075" s="5"/>
      <c r="FYT1075" s="5"/>
      <c r="FYU1075" s="5"/>
      <c r="FYV1075" s="5"/>
      <c r="FYW1075" s="5"/>
      <c r="FYX1075" s="5"/>
      <c r="FYY1075" s="5"/>
      <c r="FYZ1075" s="5"/>
      <c r="FZA1075" s="5"/>
      <c r="FZB1075" s="5"/>
      <c r="FZC1075" s="5"/>
      <c r="FZD1075" s="5"/>
      <c r="FZE1075" s="5"/>
      <c r="FZF1075" s="5"/>
      <c r="FZG1075" s="5"/>
      <c r="FZH1075" s="5"/>
      <c r="FZI1075" s="5"/>
      <c r="FZJ1075" s="5"/>
      <c r="FZK1075" s="5"/>
      <c r="FZL1075" s="5"/>
      <c r="FZM1075" s="5"/>
      <c r="FZN1075" s="5"/>
      <c r="FZO1075" s="5"/>
      <c r="FZP1075" s="5"/>
      <c r="FZQ1075" s="5"/>
      <c r="FZR1075" s="5"/>
      <c r="FZS1075" s="5"/>
      <c r="FZT1075" s="5"/>
      <c r="FZU1075" s="5"/>
      <c r="FZV1075" s="5"/>
      <c r="FZW1075" s="5"/>
      <c r="FZX1075" s="5"/>
      <c r="FZY1075" s="5"/>
      <c r="FZZ1075" s="5"/>
      <c r="GAA1075" s="5"/>
      <c r="GAB1075" s="5"/>
      <c r="GAC1075" s="5"/>
      <c r="GAD1075" s="5"/>
      <c r="GAE1075" s="5"/>
      <c r="GAF1075" s="5"/>
      <c r="GAG1075" s="5"/>
      <c r="GAH1075" s="5"/>
      <c r="GAI1075" s="5"/>
      <c r="GAJ1075" s="5"/>
      <c r="GAK1075" s="5"/>
      <c r="GAL1075" s="5"/>
      <c r="GAM1075" s="5"/>
      <c r="GAN1075" s="5"/>
      <c r="GAO1075" s="5"/>
      <c r="GAP1075" s="5"/>
      <c r="GAQ1075" s="5"/>
      <c r="GAR1075" s="5"/>
      <c r="GAS1075" s="5"/>
      <c r="GAT1075" s="5"/>
      <c r="GAU1075" s="5"/>
      <c r="GAV1075" s="5"/>
      <c r="GAW1075" s="5"/>
      <c r="GAX1075" s="5"/>
      <c r="GAY1075" s="5"/>
      <c r="GAZ1075" s="5"/>
      <c r="GBA1075" s="5"/>
      <c r="GBB1075" s="5"/>
      <c r="GBC1075" s="5"/>
      <c r="GBD1075" s="5"/>
      <c r="GBE1075" s="5"/>
      <c r="GBF1075" s="5"/>
      <c r="GBG1075" s="5"/>
      <c r="GBH1075" s="5"/>
      <c r="GBI1075" s="5"/>
      <c r="GBJ1075" s="5"/>
      <c r="GBK1075" s="5"/>
      <c r="GBL1075" s="5"/>
      <c r="GBM1075" s="5"/>
      <c r="GBN1075" s="5"/>
      <c r="GBO1075" s="5"/>
      <c r="GBP1075" s="5"/>
      <c r="GBQ1075" s="5"/>
      <c r="GBR1075" s="5"/>
      <c r="GBS1075" s="5"/>
      <c r="GBT1075" s="5"/>
      <c r="GBU1075" s="5"/>
      <c r="GBV1075" s="5"/>
      <c r="GBW1075" s="5"/>
      <c r="GBX1075" s="5"/>
      <c r="GBY1075" s="5"/>
      <c r="GBZ1075" s="5"/>
      <c r="GCA1075" s="5"/>
      <c r="GCB1075" s="5"/>
      <c r="GCC1075" s="5"/>
      <c r="GCD1075" s="5"/>
      <c r="GCE1075" s="5"/>
      <c r="GCF1075" s="5"/>
      <c r="GCG1075" s="5"/>
      <c r="GCH1075" s="5"/>
      <c r="GCI1075" s="5"/>
      <c r="GCJ1075" s="5"/>
      <c r="GCK1075" s="5"/>
      <c r="GCL1075" s="5"/>
      <c r="GCM1075" s="5"/>
      <c r="GCN1075" s="5"/>
      <c r="GCO1075" s="5"/>
      <c r="GCP1075" s="5"/>
      <c r="GCQ1075" s="5"/>
      <c r="GCR1075" s="5"/>
      <c r="GCS1075" s="5"/>
      <c r="GCT1075" s="5"/>
      <c r="GCU1075" s="5"/>
      <c r="GCV1075" s="5"/>
      <c r="GCW1075" s="5"/>
      <c r="GCX1075" s="5"/>
      <c r="GCY1075" s="5"/>
      <c r="GCZ1075" s="5"/>
      <c r="GDA1075" s="5"/>
      <c r="GDB1075" s="5"/>
      <c r="GDC1075" s="5"/>
      <c r="GDD1075" s="5"/>
      <c r="GDE1075" s="5"/>
      <c r="GDF1075" s="5"/>
      <c r="GDG1075" s="5"/>
      <c r="GDH1075" s="5"/>
      <c r="GDI1075" s="5"/>
      <c r="GDJ1075" s="5"/>
      <c r="GDK1075" s="5"/>
      <c r="GDL1075" s="5"/>
      <c r="GDM1075" s="5"/>
      <c r="GDN1075" s="5"/>
      <c r="GDO1075" s="5"/>
      <c r="GDP1075" s="5"/>
      <c r="GDQ1075" s="5"/>
      <c r="GDR1075" s="5"/>
      <c r="GDS1075" s="5"/>
      <c r="GDT1075" s="5"/>
      <c r="GDU1075" s="5"/>
      <c r="GDV1075" s="5"/>
      <c r="GDW1075" s="5"/>
      <c r="GDX1075" s="5"/>
      <c r="GDY1075" s="5"/>
      <c r="GDZ1075" s="5"/>
      <c r="GEA1075" s="5"/>
      <c r="GEB1075" s="5"/>
      <c r="GEC1075" s="5"/>
      <c r="GED1075" s="5"/>
      <c r="GEE1075" s="5"/>
      <c r="GEF1075" s="5"/>
      <c r="GEG1075" s="5"/>
      <c r="GEH1075" s="5"/>
      <c r="GEI1075" s="5"/>
      <c r="GEJ1075" s="5"/>
      <c r="GEK1075" s="5"/>
      <c r="GEL1075" s="5"/>
      <c r="GEM1075" s="5"/>
      <c r="GEN1075" s="5"/>
      <c r="GEO1075" s="5"/>
      <c r="GEP1075" s="5"/>
      <c r="GEQ1075" s="5"/>
      <c r="GER1075" s="5"/>
      <c r="GES1075" s="5"/>
      <c r="GET1075" s="5"/>
      <c r="GEU1075" s="5"/>
      <c r="GEV1075" s="5"/>
      <c r="GEW1075" s="5"/>
      <c r="GEX1075" s="5"/>
      <c r="GEY1075" s="5"/>
      <c r="GEZ1075" s="5"/>
      <c r="GFA1075" s="5"/>
      <c r="GFB1075" s="5"/>
      <c r="GFC1075" s="5"/>
      <c r="GFD1075" s="5"/>
      <c r="GFE1075" s="5"/>
      <c r="GFF1075" s="5"/>
      <c r="GFG1075" s="5"/>
      <c r="GFH1075" s="5"/>
      <c r="GFI1075" s="5"/>
      <c r="GFJ1075" s="5"/>
      <c r="GFK1075" s="5"/>
      <c r="GFL1075" s="5"/>
      <c r="GFM1075" s="5"/>
      <c r="GFN1075" s="5"/>
      <c r="GFO1075" s="5"/>
      <c r="GFP1075" s="5"/>
      <c r="GFQ1075" s="5"/>
      <c r="GFR1075" s="5"/>
      <c r="GFS1075" s="5"/>
      <c r="GFT1075" s="5"/>
      <c r="GFU1075" s="5"/>
      <c r="GFV1075" s="5"/>
      <c r="GFW1075" s="5"/>
      <c r="GFX1075" s="5"/>
      <c r="GFY1075" s="5"/>
      <c r="GFZ1075" s="5"/>
      <c r="GGA1075" s="5"/>
      <c r="GGB1075" s="5"/>
      <c r="GGC1075" s="5"/>
      <c r="GGD1075" s="5"/>
      <c r="GGE1075" s="5"/>
      <c r="GGF1075" s="5"/>
      <c r="GGG1075" s="5"/>
      <c r="GGH1075" s="5"/>
      <c r="GGI1075" s="5"/>
      <c r="GGJ1075" s="5"/>
      <c r="GGK1075" s="5"/>
      <c r="GGL1075" s="5"/>
      <c r="GGM1075" s="5"/>
      <c r="GGN1075" s="5"/>
      <c r="GGO1075" s="5"/>
      <c r="GGP1075" s="5"/>
      <c r="GGQ1075" s="5"/>
      <c r="GGR1075" s="5"/>
      <c r="GGS1075" s="5"/>
      <c r="GGT1075" s="5"/>
      <c r="GGU1075" s="5"/>
      <c r="GGV1075" s="5"/>
      <c r="GGW1075" s="5"/>
      <c r="GGX1075" s="5"/>
      <c r="GGY1075" s="5"/>
      <c r="GGZ1075" s="5"/>
      <c r="GHA1075" s="5"/>
      <c r="GHB1075" s="5"/>
      <c r="GHC1075" s="5"/>
      <c r="GHD1075" s="5"/>
      <c r="GHE1075" s="5"/>
      <c r="GHF1075" s="5"/>
      <c r="GHG1075" s="5"/>
      <c r="GHH1075" s="5"/>
      <c r="GHI1075" s="5"/>
      <c r="GHJ1075" s="5"/>
      <c r="GHK1075" s="5"/>
      <c r="GHL1075" s="5"/>
      <c r="GHM1075" s="5"/>
      <c r="GHN1075" s="5"/>
      <c r="GHO1075" s="5"/>
      <c r="GHP1075" s="5"/>
      <c r="GHQ1075" s="5"/>
      <c r="GHR1075" s="5"/>
      <c r="GHS1075" s="5"/>
      <c r="GHT1075" s="5"/>
      <c r="GHU1075" s="5"/>
      <c r="GHV1075" s="5"/>
      <c r="GHW1075" s="5"/>
      <c r="GHX1075" s="5"/>
      <c r="GHY1075" s="5"/>
      <c r="GHZ1075" s="5"/>
      <c r="GIA1075" s="5"/>
      <c r="GIB1075" s="5"/>
      <c r="GIC1075" s="5"/>
      <c r="GID1075" s="5"/>
      <c r="GIE1075" s="5"/>
      <c r="GIF1075" s="5"/>
      <c r="GIG1075" s="5"/>
      <c r="GIH1075" s="5"/>
      <c r="GII1075" s="5"/>
      <c r="GIJ1075" s="5"/>
      <c r="GIK1075" s="5"/>
      <c r="GIL1075" s="5"/>
      <c r="GIM1075" s="5"/>
      <c r="GIN1075" s="5"/>
      <c r="GIO1075" s="5"/>
      <c r="GIP1075" s="5"/>
      <c r="GIQ1075" s="5"/>
      <c r="GIR1075" s="5"/>
      <c r="GIS1075" s="5"/>
      <c r="GIT1075" s="5"/>
      <c r="GIU1075" s="5"/>
      <c r="GIV1075" s="5"/>
      <c r="GIW1075" s="5"/>
      <c r="GIX1075" s="5"/>
      <c r="GIY1075" s="5"/>
      <c r="GIZ1075" s="5"/>
      <c r="GJA1075" s="5"/>
      <c r="GJB1075" s="5"/>
      <c r="GJC1075" s="5"/>
      <c r="GJD1075" s="5"/>
      <c r="GJE1075" s="5"/>
      <c r="GJF1075" s="5"/>
      <c r="GJG1075" s="5"/>
      <c r="GJH1075" s="5"/>
      <c r="GJI1075" s="5"/>
      <c r="GJJ1075" s="5"/>
      <c r="GJK1075" s="5"/>
      <c r="GJL1075" s="5"/>
      <c r="GJM1075" s="5"/>
      <c r="GJN1075" s="5"/>
      <c r="GJO1075" s="5"/>
      <c r="GJP1075" s="5"/>
      <c r="GJQ1075" s="5"/>
      <c r="GJR1075" s="5"/>
      <c r="GJS1075" s="5"/>
      <c r="GJT1075" s="5"/>
      <c r="GJU1075" s="5"/>
      <c r="GJV1075" s="5"/>
      <c r="GJW1075" s="5"/>
      <c r="GJX1075" s="5"/>
      <c r="GJY1075" s="5"/>
      <c r="GJZ1075" s="5"/>
      <c r="GKA1075" s="5"/>
      <c r="GKB1075" s="5"/>
      <c r="GKC1075" s="5"/>
      <c r="GKD1075" s="5"/>
      <c r="GKE1075" s="5"/>
      <c r="GKF1075" s="5"/>
      <c r="GKG1075" s="5"/>
      <c r="GKH1075" s="5"/>
      <c r="GKI1075" s="5"/>
      <c r="GKJ1075" s="5"/>
      <c r="GKK1075" s="5"/>
      <c r="GKL1075" s="5"/>
      <c r="GKM1075" s="5"/>
      <c r="GKN1075" s="5"/>
      <c r="GKO1075" s="5"/>
      <c r="GKP1075" s="5"/>
      <c r="GKQ1075" s="5"/>
      <c r="GKR1075" s="5"/>
      <c r="GKS1075" s="5"/>
      <c r="GKT1075" s="5"/>
      <c r="GKU1075" s="5"/>
      <c r="GKV1075" s="5"/>
      <c r="GKW1075" s="5"/>
      <c r="GKX1075" s="5"/>
      <c r="GKY1075" s="5"/>
      <c r="GKZ1075" s="5"/>
      <c r="GLA1075" s="5"/>
      <c r="GLB1075" s="5"/>
      <c r="GLC1075" s="5"/>
      <c r="GLD1075" s="5"/>
      <c r="GLE1075" s="5"/>
      <c r="GLF1075" s="5"/>
      <c r="GLG1075" s="5"/>
      <c r="GLH1075" s="5"/>
      <c r="GLI1075" s="5"/>
      <c r="GLJ1075" s="5"/>
      <c r="GLK1075" s="5"/>
      <c r="GLL1075" s="5"/>
      <c r="GLM1075" s="5"/>
      <c r="GLN1075" s="5"/>
      <c r="GLO1075" s="5"/>
      <c r="GLP1075" s="5"/>
      <c r="GLQ1075" s="5"/>
      <c r="GLR1075" s="5"/>
      <c r="GLS1075" s="5"/>
      <c r="GLT1075" s="5"/>
      <c r="GLU1075" s="5"/>
      <c r="GLV1075" s="5"/>
      <c r="GLW1075" s="5"/>
      <c r="GLX1075" s="5"/>
      <c r="GLY1075" s="5"/>
      <c r="GLZ1075" s="5"/>
      <c r="GMA1075" s="5"/>
      <c r="GMB1075" s="5"/>
      <c r="GMC1075" s="5"/>
      <c r="GMD1075" s="5"/>
      <c r="GME1075" s="5"/>
      <c r="GMF1075" s="5"/>
      <c r="GMG1075" s="5"/>
      <c r="GMH1075" s="5"/>
      <c r="GMI1075" s="5"/>
      <c r="GMJ1075" s="5"/>
      <c r="GMK1075" s="5"/>
      <c r="GML1075" s="5"/>
      <c r="GMM1075" s="5"/>
      <c r="GMN1075" s="5"/>
      <c r="GMO1075" s="5"/>
      <c r="GMP1075" s="5"/>
      <c r="GMQ1075" s="5"/>
      <c r="GMR1075" s="5"/>
      <c r="GMS1075" s="5"/>
      <c r="GMT1075" s="5"/>
      <c r="GMU1075" s="5"/>
      <c r="GMV1075" s="5"/>
      <c r="GMW1075" s="5"/>
      <c r="GMX1075" s="5"/>
      <c r="GMY1075" s="5"/>
      <c r="GMZ1075" s="5"/>
      <c r="GNA1075" s="5"/>
      <c r="GNB1075" s="5"/>
      <c r="GNC1075" s="5"/>
      <c r="GND1075" s="5"/>
      <c r="GNE1075" s="5"/>
      <c r="GNF1075" s="5"/>
      <c r="GNG1075" s="5"/>
      <c r="GNH1075" s="5"/>
      <c r="GNI1075" s="5"/>
      <c r="GNJ1075" s="5"/>
      <c r="GNK1075" s="5"/>
      <c r="GNL1075" s="5"/>
      <c r="GNM1075" s="5"/>
      <c r="GNN1075" s="5"/>
      <c r="GNO1075" s="5"/>
      <c r="GNP1075" s="5"/>
      <c r="GNQ1075" s="5"/>
      <c r="GNR1075" s="5"/>
      <c r="GNS1075" s="5"/>
      <c r="GNT1075" s="5"/>
      <c r="GNU1075" s="5"/>
      <c r="GNV1075" s="5"/>
      <c r="GNW1075" s="5"/>
      <c r="GNX1075" s="5"/>
      <c r="GNY1075" s="5"/>
      <c r="GNZ1075" s="5"/>
      <c r="GOA1075" s="5"/>
      <c r="GOB1075" s="5"/>
      <c r="GOC1075" s="5"/>
      <c r="GOD1075" s="5"/>
      <c r="GOE1075" s="5"/>
      <c r="GOF1075" s="5"/>
      <c r="GOG1075" s="5"/>
      <c r="GOH1075" s="5"/>
      <c r="GOI1075" s="5"/>
      <c r="GOJ1075" s="5"/>
      <c r="GOK1075" s="5"/>
      <c r="GOL1075" s="5"/>
      <c r="GOM1075" s="5"/>
      <c r="GON1075" s="5"/>
      <c r="GOO1075" s="5"/>
      <c r="GOP1075" s="5"/>
      <c r="GOQ1075" s="5"/>
      <c r="GOR1075" s="5"/>
      <c r="GOS1075" s="5"/>
      <c r="GOT1075" s="5"/>
      <c r="GOU1075" s="5"/>
      <c r="GOV1075" s="5"/>
      <c r="GOW1075" s="5"/>
      <c r="GOX1075" s="5"/>
      <c r="GOY1075" s="5"/>
      <c r="GOZ1075" s="5"/>
      <c r="GPA1075" s="5"/>
      <c r="GPB1075" s="5"/>
      <c r="GPC1075" s="5"/>
      <c r="GPD1075" s="5"/>
      <c r="GPE1075" s="5"/>
      <c r="GPF1075" s="5"/>
      <c r="GPG1075" s="5"/>
      <c r="GPH1075" s="5"/>
      <c r="GPI1075" s="5"/>
      <c r="GPJ1075" s="5"/>
      <c r="GPK1075" s="5"/>
      <c r="GPL1075" s="5"/>
      <c r="GPM1075" s="5"/>
      <c r="GPN1075" s="5"/>
      <c r="GPO1075" s="5"/>
      <c r="GPP1075" s="5"/>
      <c r="GPQ1075" s="5"/>
      <c r="GPR1075" s="5"/>
      <c r="GPS1075" s="5"/>
      <c r="GPT1075" s="5"/>
      <c r="GPU1075" s="5"/>
      <c r="GPV1075" s="5"/>
      <c r="GPW1075" s="5"/>
      <c r="GPX1075" s="5"/>
      <c r="GPY1075" s="5"/>
      <c r="GPZ1075" s="5"/>
      <c r="GQA1075" s="5"/>
      <c r="GQB1075" s="5"/>
      <c r="GQC1075" s="5"/>
      <c r="GQD1075" s="5"/>
      <c r="GQE1075" s="5"/>
      <c r="GQF1075" s="5"/>
      <c r="GQG1075" s="5"/>
      <c r="GQH1075" s="5"/>
      <c r="GQI1075" s="5"/>
      <c r="GQJ1075" s="5"/>
      <c r="GQK1075" s="5"/>
      <c r="GQL1075" s="5"/>
      <c r="GQM1075" s="5"/>
      <c r="GQN1075" s="5"/>
      <c r="GQO1075" s="5"/>
      <c r="GQP1075" s="5"/>
      <c r="GQQ1075" s="5"/>
      <c r="GQR1075" s="5"/>
      <c r="GQS1075" s="5"/>
      <c r="GQT1075" s="5"/>
      <c r="GQU1075" s="5"/>
      <c r="GQV1075" s="5"/>
      <c r="GQW1075" s="5"/>
      <c r="GQX1075" s="5"/>
      <c r="GQY1075" s="5"/>
      <c r="GQZ1075" s="5"/>
      <c r="GRA1075" s="5"/>
      <c r="GRB1075" s="5"/>
      <c r="GRC1075" s="5"/>
      <c r="GRD1075" s="5"/>
      <c r="GRE1075" s="5"/>
      <c r="GRF1075" s="5"/>
      <c r="GRG1075" s="5"/>
      <c r="GRH1075" s="5"/>
      <c r="GRI1075" s="5"/>
      <c r="GRJ1075" s="5"/>
      <c r="GRK1075" s="5"/>
      <c r="GRL1075" s="5"/>
      <c r="GRM1075" s="5"/>
      <c r="GRN1075" s="5"/>
      <c r="GRO1075" s="5"/>
      <c r="GRP1075" s="5"/>
      <c r="GRQ1075" s="5"/>
      <c r="GRR1075" s="5"/>
      <c r="GRS1075" s="5"/>
      <c r="GRT1075" s="5"/>
      <c r="GRU1075" s="5"/>
      <c r="GRV1075" s="5"/>
      <c r="GRW1075" s="5"/>
      <c r="GRX1075" s="5"/>
      <c r="GRY1075" s="5"/>
      <c r="GRZ1075" s="5"/>
      <c r="GSA1075" s="5"/>
      <c r="GSB1075" s="5"/>
      <c r="GSC1075" s="5"/>
      <c r="GSD1075" s="5"/>
      <c r="GSE1075" s="5"/>
      <c r="GSF1075" s="5"/>
      <c r="GSG1075" s="5"/>
      <c r="GSH1075" s="5"/>
      <c r="GSI1075" s="5"/>
      <c r="GSJ1075" s="5"/>
      <c r="GSK1075" s="5"/>
      <c r="GSL1075" s="5"/>
      <c r="GSM1075" s="5"/>
      <c r="GSN1075" s="5"/>
      <c r="GSO1075" s="5"/>
      <c r="GSP1075" s="5"/>
      <c r="GSQ1075" s="5"/>
      <c r="GSR1075" s="5"/>
      <c r="GSS1075" s="5"/>
      <c r="GST1075" s="5"/>
      <c r="GSU1075" s="5"/>
      <c r="GSV1075" s="5"/>
      <c r="GSW1075" s="5"/>
      <c r="GSX1075" s="5"/>
      <c r="GSY1075" s="5"/>
      <c r="GSZ1075" s="5"/>
      <c r="GTA1075" s="5"/>
      <c r="GTB1075" s="5"/>
      <c r="GTC1075" s="5"/>
      <c r="GTD1075" s="5"/>
      <c r="GTE1075" s="5"/>
      <c r="GTF1075" s="5"/>
      <c r="GTG1075" s="5"/>
      <c r="GTH1075" s="5"/>
      <c r="GTI1075" s="5"/>
      <c r="GTJ1075" s="5"/>
      <c r="GTK1075" s="5"/>
      <c r="GTL1075" s="5"/>
      <c r="GTM1075" s="5"/>
      <c r="GTN1075" s="5"/>
      <c r="GTO1075" s="5"/>
      <c r="GTP1075" s="5"/>
      <c r="GTQ1075" s="5"/>
      <c r="GTR1075" s="5"/>
      <c r="GTS1075" s="5"/>
      <c r="GTT1075" s="5"/>
      <c r="GTU1075" s="5"/>
      <c r="GTV1075" s="5"/>
      <c r="GTW1075" s="5"/>
      <c r="GTX1075" s="5"/>
      <c r="GTY1075" s="5"/>
      <c r="GTZ1075" s="5"/>
      <c r="GUA1075" s="5"/>
      <c r="GUB1075" s="5"/>
      <c r="GUC1075" s="5"/>
      <c r="GUD1075" s="5"/>
      <c r="GUE1075" s="5"/>
      <c r="GUF1075" s="5"/>
      <c r="GUG1075" s="5"/>
      <c r="GUH1075" s="5"/>
      <c r="GUI1075" s="5"/>
      <c r="GUJ1075" s="5"/>
      <c r="GUK1075" s="5"/>
      <c r="GUL1075" s="5"/>
      <c r="GUM1075" s="5"/>
      <c r="GUN1075" s="5"/>
      <c r="GUO1075" s="5"/>
      <c r="GUP1075" s="5"/>
      <c r="GUQ1075" s="5"/>
      <c r="GUR1075" s="5"/>
      <c r="GUS1075" s="5"/>
      <c r="GUT1075" s="5"/>
      <c r="GUU1075" s="5"/>
      <c r="GUV1075" s="5"/>
      <c r="GUW1075" s="5"/>
      <c r="GUX1075" s="5"/>
      <c r="GUY1075" s="5"/>
      <c r="GUZ1075" s="5"/>
      <c r="GVA1075" s="5"/>
      <c r="GVB1075" s="5"/>
      <c r="GVC1075" s="5"/>
      <c r="GVD1075" s="5"/>
      <c r="GVE1075" s="5"/>
      <c r="GVF1075" s="5"/>
      <c r="GVG1075" s="5"/>
      <c r="GVH1075" s="5"/>
      <c r="GVI1075" s="5"/>
      <c r="GVJ1075" s="5"/>
      <c r="GVK1075" s="5"/>
      <c r="GVL1075" s="5"/>
      <c r="GVM1075" s="5"/>
      <c r="GVN1075" s="5"/>
      <c r="GVO1075" s="5"/>
      <c r="GVP1075" s="5"/>
      <c r="GVQ1075" s="5"/>
      <c r="GVR1075" s="5"/>
      <c r="GVS1075" s="5"/>
      <c r="GVT1075" s="5"/>
      <c r="GVU1075" s="5"/>
      <c r="GVV1075" s="5"/>
      <c r="GVW1075" s="5"/>
      <c r="GVX1075" s="5"/>
      <c r="GVY1075" s="5"/>
      <c r="GVZ1075" s="5"/>
      <c r="GWA1075" s="5"/>
      <c r="GWB1075" s="5"/>
      <c r="GWC1075" s="5"/>
      <c r="GWD1075" s="5"/>
      <c r="GWE1075" s="5"/>
      <c r="GWF1075" s="5"/>
      <c r="GWG1075" s="5"/>
      <c r="GWH1075" s="5"/>
      <c r="GWI1075" s="5"/>
      <c r="GWJ1075" s="5"/>
      <c r="GWK1075" s="5"/>
      <c r="GWL1075" s="5"/>
      <c r="GWM1075" s="5"/>
      <c r="GWN1075" s="5"/>
      <c r="GWO1075" s="5"/>
      <c r="GWP1075" s="5"/>
      <c r="GWQ1075" s="5"/>
      <c r="GWR1075" s="5"/>
      <c r="GWS1075" s="5"/>
      <c r="GWT1075" s="5"/>
      <c r="GWU1075" s="5"/>
      <c r="GWV1075" s="5"/>
      <c r="GWW1075" s="5"/>
      <c r="GWX1075" s="5"/>
      <c r="GWY1075" s="5"/>
      <c r="GWZ1075" s="5"/>
      <c r="GXA1075" s="5"/>
      <c r="GXB1075" s="5"/>
      <c r="GXC1075" s="5"/>
      <c r="GXD1075" s="5"/>
      <c r="GXE1075" s="5"/>
      <c r="GXF1075" s="5"/>
      <c r="GXG1075" s="5"/>
      <c r="GXH1075" s="5"/>
      <c r="GXI1075" s="5"/>
      <c r="GXJ1075" s="5"/>
      <c r="GXK1075" s="5"/>
      <c r="GXL1075" s="5"/>
      <c r="GXM1075" s="5"/>
      <c r="GXN1075" s="5"/>
      <c r="GXO1075" s="5"/>
      <c r="GXP1075" s="5"/>
      <c r="GXQ1075" s="5"/>
      <c r="GXR1075" s="5"/>
      <c r="GXS1075" s="5"/>
      <c r="GXT1075" s="5"/>
      <c r="GXU1075" s="5"/>
      <c r="GXV1075" s="5"/>
      <c r="GXW1075" s="5"/>
      <c r="GXX1075" s="5"/>
      <c r="GXY1075" s="5"/>
      <c r="GXZ1075" s="5"/>
      <c r="GYA1075" s="5"/>
      <c r="GYB1075" s="5"/>
      <c r="GYC1075" s="5"/>
      <c r="GYD1075" s="5"/>
      <c r="GYE1075" s="5"/>
      <c r="GYF1075" s="5"/>
      <c r="GYG1075" s="5"/>
      <c r="GYH1075" s="5"/>
      <c r="GYI1075" s="5"/>
      <c r="GYJ1075" s="5"/>
      <c r="GYK1075" s="5"/>
      <c r="GYL1075" s="5"/>
      <c r="GYM1075" s="5"/>
      <c r="GYN1075" s="5"/>
      <c r="GYO1075" s="5"/>
      <c r="GYP1075" s="5"/>
      <c r="GYQ1075" s="5"/>
      <c r="GYR1075" s="5"/>
      <c r="GYS1075" s="5"/>
      <c r="GYT1075" s="5"/>
      <c r="GYU1075" s="5"/>
      <c r="GYV1075" s="5"/>
      <c r="GYW1075" s="5"/>
      <c r="GYX1075" s="5"/>
      <c r="GYY1075" s="5"/>
      <c r="GYZ1075" s="5"/>
      <c r="GZA1075" s="5"/>
      <c r="GZB1075" s="5"/>
      <c r="GZC1075" s="5"/>
      <c r="GZD1075" s="5"/>
      <c r="GZE1075" s="5"/>
      <c r="GZF1075" s="5"/>
      <c r="GZG1075" s="5"/>
      <c r="GZH1075" s="5"/>
      <c r="GZI1075" s="5"/>
      <c r="GZJ1075" s="5"/>
      <c r="GZK1075" s="5"/>
      <c r="GZL1075" s="5"/>
      <c r="GZM1075" s="5"/>
      <c r="GZN1075" s="5"/>
      <c r="GZO1075" s="5"/>
      <c r="GZP1075" s="5"/>
      <c r="GZQ1075" s="5"/>
      <c r="GZR1075" s="5"/>
      <c r="GZS1075" s="5"/>
      <c r="GZT1075" s="5"/>
      <c r="GZU1075" s="5"/>
      <c r="GZV1075" s="5"/>
      <c r="GZW1075" s="5"/>
      <c r="GZX1075" s="5"/>
      <c r="GZY1075" s="5"/>
      <c r="GZZ1075" s="5"/>
      <c r="HAA1075" s="5"/>
      <c r="HAB1075" s="5"/>
      <c r="HAC1075" s="5"/>
      <c r="HAD1075" s="5"/>
      <c r="HAE1075" s="5"/>
      <c r="HAF1075" s="5"/>
      <c r="HAG1075" s="5"/>
      <c r="HAH1075" s="5"/>
      <c r="HAI1075" s="5"/>
      <c r="HAJ1075" s="5"/>
      <c r="HAK1075" s="5"/>
      <c r="HAL1075" s="5"/>
      <c r="HAM1075" s="5"/>
      <c r="HAN1075" s="5"/>
      <c r="HAO1075" s="5"/>
      <c r="HAP1075" s="5"/>
      <c r="HAQ1075" s="5"/>
      <c r="HAR1075" s="5"/>
      <c r="HAS1075" s="5"/>
      <c r="HAT1075" s="5"/>
      <c r="HAU1075" s="5"/>
      <c r="HAV1075" s="5"/>
      <c r="HAW1075" s="5"/>
      <c r="HAX1075" s="5"/>
      <c r="HAY1075" s="5"/>
      <c r="HAZ1075" s="5"/>
      <c r="HBA1075" s="5"/>
      <c r="HBB1075" s="5"/>
      <c r="HBC1075" s="5"/>
      <c r="HBD1075" s="5"/>
      <c r="HBE1075" s="5"/>
      <c r="HBF1075" s="5"/>
      <c r="HBG1075" s="5"/>
      <c r="HBH1075" s="5"/>
      <c r="HBI1075" s="5"/>
      <c r="HBJ1075" s="5"/>
      <c r="HBK1075" s="5"/>
      <c r="HBL1075" s="5"/>
      <c r="HBM1075" s="5"/>
      <c r="HBN1075" s="5"/>
      <c r="HBO1075" s="5"/>
      <c r="HBP1075" s="5"/>
      <c r="HBQ1075" s="5"/>
      <c r="HBR1075" s="5"/>
      <c r="HBS1075" s="5"/>
      <c r="HBT1075" s="5"/>
      <c r="HBU1075" s="5"/>
      <c r="HBV1075" s="5"/>
      <c r="HBW1075" s="5"/>
      <c r="HBX1075" s="5"/>
      <c r="HBY1075" s="5"/>
      <c r="HBZ1075" s="5"/>
      <c r="HCA1075" s="5"/>
      <c r="HCB1075" s="5"/>
      <c r="HCC1075" s="5"/>
      <c r="HCD1075" s="5"/>
      <c r="HCE1075" s="5"/>
      <c r="HCF1075" s="5"/>
      <c r="HCG1075" s="5"/>
      <c r="HCH1075" s="5"/>
      <c r="HCI1075" s="5"/>
      <c r="HCJ1075" s="5"/>
      <c r="HCK1075" s="5"/>
      <c r="HCL1075" s="5"/>
      <c r="HCM1075" s="5"/>
      <c r="HCN1075" s="5"/>
      <c r="HCO1075" s="5"/>
      <c r="HCP1075" s="5"/>
      <c r="HCQ1075" s="5"/>
      <c r="HCR1075" s="5"/>
      <c r="HCS1075" s="5"/>
      <c r="HCT1075" s="5"/>
      <c r="HCU1075" s="5"/>
      <c r="HCV1075" s="5"/>
      <c r="HCW1075" s="5"/>
      <c r="HCX1075" s="5"/>
      <c r="HCY1075" s="5"/>
      <c r="HCZ1075" s="5"/>
      <c r="HDA1075" s="5"/>
      <c r="HDB1075" s="5"/>
      <c r="HDC1075" s="5"/>
      <c r="HDD1075" s="5"/>
      <c r="HDE1075" s="5"/>
      <c r="HDF1075" s="5"/>
      <c r="HDG1075" s="5"/>
      <c r="HDH1075" s="5"/>
      <c r="HDI1075" s="5"/>
      <c r="HDJ1075" s="5"/>
      <c r="HDK1075" s="5"/>
      <c r="HDL1075" s="5"/>
      <c r="HDM1075" s="5"/>
      <c r="HDN1075" s="5"/>
      <c r="HDO1075" s="5"/>
      <c r="HDP1075" s="5"/>
      <c r="HDQ1075" s="5"/>
      <c r="HDR1075" s="5"/>
      <c r="HDS1075" s="5"/>
      <c r="HDT1075" s="5"/>
      <c r="HDU1075" s="5"/>
      <c r="HDV1075" s="5"/>
      <c r="HDW1075" s="5"/>
      <c r="HDX1075" s="5"/>
      <c r="HDY1075" s="5"/>
      <c r="HDZ1075" s="5"/>
      <c r="HEA1075" s="5"/>
      <c r="HEB1075" s="5"/>
      <c r="HEC1075" s="5"/>
      <c r="HED1075" s="5"/>
      <c r="HEE1075" s="5"/>
      <c r="HEF1075" s="5"/>
      <c r="HEG1075" s="5"/>
      <c r="HEH1075" s="5"/>
      <c r="HEI1075" s="5"/>
      <c r="HEJ1075" s="5"/>
      <c r="HEK1075" s="5"/>
      <c r="HEL1075" s="5"/>
      <c r="HEM1075" s="5"/>
      <c r="HEN1075" s="5"/>
      <c r="HEO1075" s="5"/>
      <c r="HEP1075" s="5"/>
      <c r="HEQ1075" s="5"/>
      <c r="HER1075" s="5"/>
      <c r="HES1075" s="5"/>
      <c r="HET1075" s="5"/>
      <c r="HEU1075" s="5"/>
      <c r="HEV1075" s="5"/>
      <c r="HEW1075" s="5"/>
      <c r="HEX1075" s="5"/>
      <c r="HEY1075" s="5"/>
      <c r="HEZ1075" s="5"/>
      <c r="HFA1075" s="5"/>
      <c r="HFB1075" s="5"/>
      <c r="HFC1075" s="5"/>
      <c r="HFD1075" s="5"/>
      <c r="HFE1075" s="5"/>
      <c r="HFF1075" s="5"/>
      <c r="HFG1075" s="5"/>
      <c r="HFH1075" s="5"/>
      <c r="HFI1075" s="5"/>
      <c r="HFJ1075" s="5"/>
      <c r="HFK1075" s="5"/>
      <c r="HFL1075" s="5"/>
      <c r="HFM1075" s="5"/>
      <c r="HFN1075" s="5"/>
      <c r="HFO1075" s="5"/>
      <c r="HFP1075" s="5"/>
      <c r="HFQ1075" s="5"/>
      <c r="HFR1075" s="5"/>
      <c r="HFS1075" s="5"/>
      <c r="HFT1075" s="5"/>
      <c r="HFU1075" s="5"/>
      <c r="HFV1075" s="5"/>
      <c r="HFW1075" s="5"/>
      <c r="HFX1075" s="5"/>
      <c r="HFY1075" s="5"/>
      <c r="HFZ1075" s="5"/>
      <c r="HGA1075" s="5"/>
      <c r="HGB1075" s="5"/>
      <c r="HGC1075" s="5"/>
      <c r="HGD1075" s="5"/>
      <c r="HGE1075" s="5"/>
      <c r="HGF1075" s="5"/>
      <c r="HGG1075" s="5"/>
      <c r="HGH1075" s="5"/>
      <c r="HGI1075" s="5"/>
      <c r="HGJ1075" s="5"/>
      <c r="HGK1075" s="5"/>
      <c r="HGL1075" s="5"/>
      <c r="HGM1075" s="5"/>
      <c r="HGN1075" s="5"/>
      <c r="HGO1075" s="5"/>
      <c r="HGP1075" s="5"/>
      <c r="HGQ1075" s="5"/>
      <c r="HGR1075" s="5"/>
      <c r="HGS1075" s="5"/>
      <c r="HGT1075" s="5"/>
      <c r="HGU1075" s="5"/>
      <c r="HGV1075" s="5"/>
      <c r="HGW1075" s="5"/>
      <c r="HGX1075" s="5"/>
      <c r="HGY1075" s="5"/>
      <c r="HGZ1075" s="5"/>
      <c r="HHA1075" s="5"/>
      <c r="HHB1075" s="5"/>
      <c r="HHC1075" s="5"/>
      <c r="HHD1075" s="5"/>
      <c r="HHE1075" s="5"/>
      <c r="HHF1075" s="5"/>
      <c r="HHG1075" s="5"/>
      <c r="HHH1075" s="5"/>
      <c r="HHI1075" s="5"/>
      <c r="HHJ1075" s="5"/>
      <c r="HHK1075" s="5"/>
      <c r="HHL1075" s="5"/>
      <c r="HHM1075" s="5"/>
      <c r="HHN1075" s="5"/>
      <c r="HHO1075" s="5"/>
      <c r="HHP1075" s="5"/>
      <c r="HHQ1075" s="5"/>
      <c r="HHR1075" s="5"/>
      <c r="HHS1075" s="5"/>
      <c r="HHT1075" s="5"/>
      <c r="HHU1075" s="5"/>
      <c r="HHV1075" s="5"/>
      <c r="HHW1075" s="5"/>
      <c r="HHX1075" s="5"/>
      <c r="HHY1075" s="5"/>
      <c r="HHZ1075" s="5"/>
      <c r="HIA1075" s="5"/>
      <c r="HIB1075" s="5"/>
      <c r="HIC1075" s="5"/>
      <c r="HID1075" s="5"/>
      <c r="HIE1075" s="5"/>
      <c r="HIF1075" s="5"/>
      <c r="HIG1075" s="5"/>
      <c r="HIH1075" s="5"/>
      <c r="HII1075" s="5"/>
      <c r="HIJ1075" s="5"/>
      <c r="HIK1075" s="5"/>
      <c r="HIL1075" s="5"/>
      <c r="HIM1075" s="5"/>
      <c r="HIN1075" s="5"/>
      <c r="HIO1075" s="5"/>
      <c r="HIP1075" s="5"/>
      <c r="HIQ1075" s="5"/>
      <c r="HIR1075" s="5"/>
      <c r="HIS1075" s="5"/>
      <c r="HIT1075" s="5"/>
      <c r="HIU1075" s="5"/>
      <c r="HIV1075" s="5"/>
      <c r="HIW1075" s="5"/>
      <c r="HIX1075" s="5"/>
      <c r="HIY1075" s="5"/>
      <c r="HIZ1075" s="5"/>
      <c r="HJA1075" s="5"/>
      <c r="HJB1075" s="5"/>
      <c r="HJC1075" s="5"/>
      <c r="HJD1075" s="5"/>
      <c r="HJE1075" s="5"/>
      <c r="HJF1075" s="5"/>
      <c r="HJG1075" s="5"/>
      <c r="HJH1075" s="5"/>
      <c r="HJI1075" s="5"/>
      <c r="HJJ1075" s="5"/>
      <c r="HJK1075" s="5"/>
      <c r="HJL1075" s="5"/>
      <c r="HJM1075" s="5"/>
      <c r="HJN1075" s="5"/>
      <c r="HJO1075" s="5"/>
      <c r="HJP1075" s="5"/>
      <c r="HJQ1075" s="5"/>
      <c r="HJR1075" s="5"/>
      <c r="HJS1075" s="5"/>
      <c r="HJT1075" s="5"/>
      <c r="HJU1075" s="5"/>
      <c r="HJV1075" s="5"/>
      <c r="HJW1075" s="5"/>
      <c r="HJX1075" s="5"/>
      <c r="HJY1075" s="5"/>
      <c r="HJZ1075" s="5"/>
      <c r="HKA1075" s="5"/>
      <c r="HKB1075" s="5"/>
      <c r="HKC1075" s="5"/>
      <c r="HKD1075" s="5"/>
      <c r="HKE1075" s="5"/>
      <c r="HKF1075" s="5"/>
      <c r="HKG1075" s="5"/>
      <c r="HKH1075" s="5"/>
      <c r="HKI1075" s="5"/>
      <c r="HKJ1075" s="5"/>
      <c r="HKK1075" s="5"/>
      <c r="HKL1075" s="5"/>
      <c r="HKM1075" s="5"/>
      <c r="HKN1075" s="5"/>
      <c r="HKO1075" s="5"/>
      <c r="HKP1075" s="5"/>
      <c r="HKQ1075" s="5"/>
      <c r="HKR1075" s="5"/>
      <c r="HKS1075" s="5"/>
      <c r="HKT1075" s="5"/>
      <c r="HKU1075" s="5"/>
      <c r="HKV1075" s="5"/>
      <c r="HKW1075" s="5"/>
      <c r="HKX1075" s="5"/>
      <c r="HKY1075" s="5"/>
      <c r="HKZ1075" s="5"/>
      <c r="HLA1075" s="5"/>
      <c r="HLB1075" s="5"/>
      <c r="HLC1075" s="5"/>
      <c r="HLD1075" s="5"/>
      <c r="HLE1075" s="5"/>
      <c r="HLF1075" s="5"/>
      <c r="HLG1075" s="5"/>
      <c r="HLH1075" s="5"/>
      <c r="HLI1075" s="5"/>
      <c r="HLJ1075" s="5"/>
      <c r="HLK1075" s="5"/>
      <c r="HLL1075" s="5"/>
      <c r="HLM1075" s="5"/>
      <c r="HLN1075" s="5"/>
      <c r="HLO1075" s="5"/>
      <c r="HLP1075" s="5"/>
      <c r="HLQ1075" s="5"/>
      <c r="HLR1075" s="5"/>
      <c r="HLS1075" s="5"/>
      <c r="HLT1075" s="5"/>
      <c r="HLU1075" s="5"/>
      <c r="HLV1075" s="5"/>
      <c r="HLW1075" s="5"/>
      <c r="HLX1075" s="5"/>
      <c r="HLY1075" s="5"/>
      <c r="HLZ1075" s="5"/>
      <c r="HMA1075" s="5"/>
      <c r="HMB1075" s="5"/>
      <c r="HMC1075" s="5"/>
      <c r="HMD1075" s="5"/>
      <c r="HME1075" s="5"/>
      <c r="HMF1075" s="5"/>
      <c r="HMG1075" s="5"/>
      <c r="HMH1075" s="5"/>
      <c r="HMI1075" s="5"/>
      <c r="HMJ1075" s="5"/>
      <c r="HMK1075" s="5"/>
      <c r="HML1075" s="5"/>
      <c r="HMM1075" s="5"/>
      <c r="HMN1075" s="5"/>
      <c r="HMO1075" s="5"/>
      <c r="HMP1075" s="5"/>
      <c r="HMQ1075" s="5"/>
      <c r="HMR1075" s="5"/>
      <c r="HMS1075" s="5"/>
      <c r="HMT1075" s="5"/>
      <c r="HMU1075" s="5"/>
      <c r="HMV1075" s="5"/>
      <c r="HMW1075" s="5"/>
      <c r="HMX1075" s="5"/>
      <c r="HMY1075" s="5"/>
      <c r="HMZ1075" s="5"/>
      <c r="HNA1075" s="5"/>
      <c r="HNB1075" s="5"/>
      <c r="HNC1075" s="5"/>
      <c r="HND1075" s="5"/>
      <c r="HNE1075" s="5"/>
      <c r="HNF1075" s="5"/>
      <c r="HNG1075" s="5"/>
      <c r="HNH1075" s="5"/>
      <c r="HNI1075" s="5"/>
      <c r="HNJ1075" s="5"/>
      <c r="HNK1075" s="5"/>
      <c r="HNL1075" s="5"/>
      <c r="HNM1075" s="5"/>
      <c r="HNN1075" s="5"/>
      <c r="HNO1075" s="5"/>
      <c r="HNP1075" s="5"/>
      <c r="HNQ1075" s="5"/>
      <c r="HNR1075" s="5"/>
      <c r="HNS1075" s="5"/>
      <c r="HNT1075" s="5"/>
      <c r="HNU1075" s="5"/>
      <c r="HNV1075" s="5"/>
      <c r="HNW1075" s="5"/>
      <c r="HNX1075" s="5"/>
      <c r="HNY1075" s="5"/>
      <c r="HNZ1075" s="5"/>
      <c r="HOA1075" s="5"/>
      <c r="HOB1075" s="5"/>
      <c r="HOC1075" s="5"/>
      <c r="HOD1075" s="5"/>
      <c r="HOE1075" s="5"/>
      <c r="HOF1075" s="5"/>
      <c r="HOG1075" s="5"/>
      <c r="HOH1075" s="5"/>
      <c r="HOI1075" s="5"/>
      <c r="HOJ1075" s="5"/>
      <c r="HOK1075" s="5"/>
      <c r="HOL1075" s="5"/>
      <c r="HOM1075" s="5"/>
      <c r="HON1075" s="5"/>
      <c r="HOO1075" s="5"/>
      <c r="HOP1075" s="5"/>
      <c r="HOQ1075" s="5"/>
      <c r="HOR1075" s="5"/>
      <c r="HOS1075" s="5"/>
      <c r="HOT1075" s="5"/>
      <c r="HOU1075" s="5"/>
      <c r="HOV1075" s="5"/>
      <c r="HOW1075" s="5"/>
      <c r="HOX1075" s="5"/>
      <c r="HOY1075" s="5"/>
      <c r="HOZ1075" s="5"/>
      <c r="HPA1075" s="5"/>
      <c r="HPB1075" s="5"/>
      <c r="HPC1075" s="5"/>
      <c r="HPD1075" s="5"/>
      <c r="HPE1075" s="5"/>
      <c r="HPF1075" s="5"/>
      <c r="HPG1075" s="5"/>
      <c r="HPH1075" s="5"/>
      <c r="HPI1075" s="5"/>
      <c r="HPJ1075" s="5"/>
      <c r="HPK1075" s="5"/>
      <c r="HPL1075" s="5"/>
      <c r="HPM1075" s="5"/>
      <c r="HPN1075" s="5"/>
      <c r="HPO1075" s="5"/>
      <c r="HPP1075" s="5"/>
      <c r="HPQ1075" s="5"/>
      <c r="HPR1075" s="5"/>
      <c r="HPS1075" s="5"/>
      <c r="HPT1075" s="5"/>
      <c r="HPU1075" s="5"/>
      <c r="HPV1075" s="5"/>
      <c r="HPW1075" s="5"/>
      <c r="HPX1075" s="5"/>
      <c r="HPY1075" s="5"/>
      <c r="HPZ1075" s="5"/>
      <c r="HQA1075" s="5"/>
      <c r="HQB1075" s="5"/>
      <c r="HQC1075" s="5"/>
      <c r="HQD1075" s="5"/>
      <c r="HQE1075" s="5"/>
      <c r="HQF1075" s="5"/>
      <c r="HQG1075" s="5"/>
      <c r="HQH1075" s="5"/>
      <c r="HQI1075" s="5"/>
      <c r="HQJ1075" s="5"/>
      <c r="HQK1075" s="5"/>
      <c r="HQL1075" s="5"/>
      <c r="HQM1075" s="5"/>
      <c r="HQN1075" s="5"/>
      <c r="HQO1075" s="5"/>
      <c r="HQP1075" s="5"/>
      <c r="HQQ1075" s="5"/>
      <c r="HQR1075" s="5"/>
      <c r="HQS1075" s="5"/>
      <c r="HQT1075" s="5"/>
      <c r="HQU1075" s="5"/>
      <c r="HQV1075" s="5"/>
      <c r="HQW1075" s="5"/>
      <c r="HQX1075" s="5"/>
      <c r="HQY1075" s="5"/>
      <c r="HQZ1075" s="5"/>
      <c r="HRA1075" s="5"/>
      <c r="HRB1075" s="5"/>
      <c r="HRC1075" s="5"/>
      <c r="HRD1075" s="5"/>
      <c r="HRE1075" s="5"/>
      <c r="HRF1075" s="5"/>
      <c r="HRG1075" s="5"/>
      <c r="HRH1075" s="5"/>
      <c r="HRI1075" s="5"/>
      <c r="HRJ1075" s="5"/>
      <c r="HRK1075" s="5"/>
      <c r="HRL1075" s="5"/>
      <c r="HRM1075" s="5"/>
      <c r="HRN1075" s="5"/>
      <c r="HRO1075" s="5"/>
      <c r="HRP1075" s="5"/>
      <c r="HRQ1075" s="5"/>
      <c r="HRR1075" s="5"/>
      <c r="HRS1075" s="5"/>
      <c r="HRT1075" s="5"/>
      <c r="HRU1075" s="5"/>
      <c r="HRV1075" s="5"/>
      <c r="HRW1075" s="5"/>
      <c r="HRX1075" s="5"/>
      <c r="HRY1075" s="5"/>
      <c r="HRZ1075" s="5"/>
      <c r="HSA1075" s="5"/>
      <c r="HSB1075" s="5"/>
      <c r="HSC1075" s="5"/>
      <c r="HSD1075" s="5"/>
      <c r="HSE1075" s="5"/>
      <c r="HSF1075" s="5"/>
      <c r="HSG1075" s="5"/>
      <c r="HSH1075" s="5"/>
      <c r="HSI1075" s="5"/>
      <c r="HSJ1075" s="5"/>
      <c r="HSK1075" s="5"/>
      <c r="HSL1075" s="5"/>
      <c r="HSM1075" s="5"/>
      <c r="HSN1075" s="5"/>
      <c r="HSO1075" s="5"/>
      <c r="HSP1075" s="5"/>
      <c r="HSQ1075" s="5"/>
      <c r="HSR1075" s="5"/>
      <c r="HSS1075" s="5"/>
      <c r="HST1075" s="5"/>
      <c r="HSU1075" s="5"/>
      <c r="HSV1075" s="5"/>
      <c r="HSW1075" s="5"/>
      <c r="HSX1075" s="5"/>
      <c r="HSY1075" s="5"/>
      <c r="HSZ1075" s="5"/>
      <c r="HTA1075" s="5"/>
      <c r="HTB1075" s="5"/>
      <c r="HTC1075" s="5"/>
      <c r="HTD1075" s="5"/>
      <c r="HTE1075" s="5"/>
      <c r="HTF1075" s="5"/>
      <c r="HTG1075" s="5"/>
      <c r="HTH1075" s="5"/>
      <c r="HTI1075" s="5"/>
      <c r="HTJ1075" s="5"/>
      <c r="HTK1075" s="5"/>
      <c r="HTL1075" s="5"/>
      <c r="HTM1075" s="5"/>
      <c r="HTN1075" s="5"/>
      <c r="HTO1075" s="5"/>
      <c r="HTP1075" s="5"/>
      <c r="HTQ1075" s="5"/>
      <c r="HTR1075" s="5"/>
      <c r="HTS1075" s="5"/>
      <c r="HTT1075" s="5"/>
      <c r="HTU1075" s="5"/>
      <c r="HTV1075" s="5"/>
      <c r="HTW1075" s="5"/>
      <c r="HTX1075" s="5"/>
      <c r="HTY1075" s="5"/>
      <c r="HTZ1075" s="5"/>
      <c r="HUA1075" s="5"/>
      <c r="HUB1075" s="5"/>
      <c r="HUC1075" s="5"/>
      <c r="HUD1075" s="5"/>
      <c r="HUE1075" s="5"/>
      <c r="HUF1075" s="5"/>
      <c r="HUG1075" s="5"/>
      <c r="HUH1075" s="5"/>
      <c r="HUI1075" s="5"/>
      <c r="HUJ1075" s="5"/>
      <c r="HUK1075" s="5"/>
      <c r="HUL1075" s="5"/>
      <c r="HUM1075" s="5"/>
      <c r="HUN1075" s="5"/>
      <c r="HUO1075" s="5"/>
      <c r="HUP1075" s="5"/>
      <c r="HUQ1075" s="5"/>
      <c r="HUR1075" s="5"/>
      <c r="HUS1075" s="5"/>
      <c r="HUT1075" s="5"/>
      <c r="HUU1075" s="5"/>
      <c r="HUV1075" s="5"/>
      <c r="HUW1075" s="5"/>
      <c r="HUX1075" s="5"/>
      <c r="HUY1075" s="5"/>
      <c r="HUZ1075" s="5"/>
      <c r="HVA1075" s="5"/>
      <c r="HVB1075" s="5"/>
      <c r="HVC1075" s="5"/>
      <c r="HVD1075" s="5"/>
      <c r="HVE1075" s="5"/>
      <c r="HVF1075" s="5"/>
      <c r="HVG1075" s="5"/>
      <c r="HVH1075" s="5"/>
      <c r="HVI1075" s="5"/>
      <c r="HVJ1075" s="5"/>
      <c r="HVK1075" s="5"/>
      <c r="HVL1075" s="5"/>
      <c r="HVM1075" s="5"/>
      <c r="HVN1075" s="5"/>
      <c r="HVO1075" s="5"/>
      <c r="HVP1075" s="5"/>
      <c r="HVQ1075" s="5"/>
      <c r="HVR1075" s="5"/>
      <c r="HVS1075" s="5"/>
      <c r="HVT1075" s="5"/>
      <c r="HVU1075" s="5"/>
      <c r="HVV1075" s="5"/>
      <c r="HVW1075" s="5"/>
      <c r="HVX1075" s="5"/>
      <c r="HVY1075" s="5"/>
      <c r="HVZ1075" s="5"/>
      <c r="HWA1075" s="5"/>
      <c r="HWB1075" s="5"/>
      <c r="HWC1075" s="5"/>
      <c r="HWD1075" s="5"/>
      <c r="HWE1075" s="5"/>
      <c r="HWF1075" s="5"/>
      <c r="HWG1075" s="5"/>
      <c r="HWH1075" s="5"/>
      <c r="HWI1075" s="5"/>
      <c r="HWJ1075" s="5"/>
      <c r="HWK1075" s="5"/>
      <c r="HWL1075" s="5"/>
      <c r="HWM1075" s="5"/>
      <c r="HWN1075" s="5"/>
      <c r="HWO1075" s="5"/>
      <c r="HWP1075" s="5"/>
      <c r="HWQ1075" s="5"/>
      <c r="HWR1075" s="5"/>
      <c r="HWS1075" s="5"/>
      <c r="HWT1075" s="5"/>
      <c r="HWU1075" s="5"/>
      <c r="HWV1075" s="5"/>
      <c r="HWW1075" s="5"/>
      <c r="HWX1075" s="5"/>
      <c r="HWY1075" s="5"/>
      <c r="HWZ1075" s="5"/>
      <c r="HXA1075" s="5"/>
      <c r="HXB1075" s="5"/>
      <c r="HXC1075" s="5"/>
      <c r="HXD1075" s="5"/>
      <c r="HXE1075" s="5"/>
      <c r="HXF1075" s="5"/>
      <c r="HXG1075" s="5"/>
      <c r="HXH1075" s="5"/>
      <c r="HXI1075" s="5"/>
      <c r="HXJ1075" s="5"/>
      <c r="HXK1075" s="5"/>
      <c r="HXL1075" s="5"/>
      <c r="HXM1075" s="5"/>
      <c r="HXN1075" s="5"/>
      <c r="HXO1075" s="5"/>
      <c r="HXP1075" s="5"/>
      <c r="HXQ1075" s="5"/>
      <c r="HXR1075" s="5"/>
      <c r="HXS1075" s="5"/>
      <c r="HXT1075" s="5"/>
      <c r="HXU1075" s="5"/>
      <c r="HXV1075" s="5"/>
      <c r="HXW1075" s="5"/>
      <c r="HXX1075" s="5"/>
      <c r="HXY1075" s="5"/>
      <c r="HXZ1075" s="5"/>
      <c r="HYA1075" s="5"/>
      <c r="HYB1075" s="5"/>
      <c r="HYC1075" s="5"/>
      <c r="HYD1075" s="5"/>
      <c r="HYE1075" s="5"/>
      <c r="HYF1075" s="5"/>
      <c r="HYG1075" s="5"/>
      <c r="HYH1075" s="5"/>
      <c r="HYI1075" s="5"/>
      <c r="HYJ1075" s="5"/>
      <c r="HYK1075" s="5"/>
      <c r="HYL1075" s="5"/>
      <c r="HYM1075" s="5"/>
      <c r="HYN1075" s="5"/>
      <c r="HYO1075" s="5"/>
      <c r="HYP1075" s="5"/>
      <c r="HYQ1075" s="5"/>
      <c r="HYR1075" s="5"/>
      <c r="HYS1075" s="5"/>
      <c r="HYT1075" s="5"/>
      <c r="HYU1075" s="5"/>
      <c r="HYV1075" s="5"/>
      <c r="HYW1075" s="5"/>
      <c r="HYX1075" s="5"/>
      <c r="HYY1075" s="5"/>
      <c r="HYZ1075" s="5"/>
      <c r="HZA1075" s="5"/>
      <c r="HZB1075" s="5"/>
      <c r="HZC1075" s="5"/>
      <c r="HZD1075" s="5"/>
      <c r="HZE1075" s="5"/>
      <c r="HZF1075" s="5"/>
      <c r="HZG1075" s="5"/>
      <c r="HZH1075" s="5"/>
      <c r="HZI1075" s="5"/>
      <c r="HZJ1075" s="5"/>
      <c r="HZK1075" s="5"/>
      <c r="HZL1075" s="5"/>
      <c r="HZM1075" s="5"/>
      <c r="HZN1075" s="5"/>
      <c r="HZO1075" s="5"/>
      <c r="HZP1075" s="5"/>
      <c r="HZQ1075" s="5"/>
      <c r="HZR1075" s="5"/>
      <c r="HZS1075" s="5"/>
      <c r="HZT1075" s="5"/>
      <c r="HZU1075" s="5"/>
      <c r="HZV1075" s="5"/>
      <c r="HZW1075" s="5"/>
      <c r="HZX1075" s="5"/>
      <c r="HZY1075" s="5"/>
      <c r="HZZ1075" s="5"/>
      <c r="IAA1075" s="5"/>
      <c r="IAB1075" s="5"/>
      <c r="IAC1075" s="5"/>
      <c r="IAD1075" s="5"/>
      <c r="IAE1075" s="5"/>
      <c r="IAF1075" s="5"/>
      <c r="IAG1075" s="5"/>
      <c r="IAH1075" s="5"/>
      <c r="IAI1075" s="5"/>
      <c r="IAJ1075" s="5"/>
      <c r="IAK1075" s="5"/>
      <c r="IAL1075" s="5"/>
      <c r="IAM1075" s="5"/>
      <c r="IAN1075" s="5"/>
      <c r="IAO1075" s="5"/>
      <c r="IAP1075" s="5"/>
      <c r="IAQ1075" s="5"/>
      <c r="IAR1075" s="5"/>
      <c r="IAS1075" s="5"/>
      <c r="IAT1075" s="5"/>
      <c r="IAU1075" s="5"/>
      <c r="IAV1075" s="5"/>
      <c r="IAW1075" s="5"/>
      <c r="IAX1075" s="5"/>
      <c r="IAY1075" s="5"/>
      <c r="IAZ1075" s="5"/>
      <c r="IBA1075" s="5"/>
      <c r="IBB1075" s="5"/>
      <c r="IBC1075" s="5"/>
      <c r="IBD1075" s="5"/>
      <c r="IBE1075" s="5"/>
      <c r="IBF1075" s="5"/>
      <c r="IBG1075" s="5"/>
      <c r="IBH1075" s="5"/>
      <c r="IBI1075" s="5"/>
      <c r="IBJ1075" s="5"/>
      <c r="IBK1075" s="5"/>
      <c r="IBL1075" s="5"/>
      <c r="IBM1075" s="5"/>
      <c r="IBN1075" s="5"/>
      <c r="IBO1075" s="5"/>
      <c r="IBP1075" s="5"/>
      <c r="IBQ1075" s="5"/>
      <c r="IBR1075" s="5"/>
      <c r="IBS1075" s="5"/>
      <c r="IBT1075" s="5"/>
      <c r="IBU1075" s="5"/>
      <c r="IBV1075" s="5"/>
      <c r="IBW1075" s="5"/>
      <c r="IBX1075" s="5"/>
      <c r="IBY1075" s="5"/>
      <c r="IBZ1075" s="5"/>
      <c r="ICA1075" s="5"/>
      <c r="ICB1075" s="5"/>
      <c r="ICC1075" s="5"/>
      <c r="ICD1075" s="5"/>
      <c r="ICE1075" s="5"/>
      <c r="ICF1075" s="5"/>
      <c r="ICG1075" s="5"/>
      <c r="ICH1075" s="5"/>
      <c r="ICI1075" s="5"/>
      <c r="ICJ1075" s="5"/>
      <c r="ICK1075" s="5"/>
      <c r="ICL1075" s="5"/>
      <c r="ICM1075" s="5"/>
      <c r="ICN1075" s="5"/>
      <c r="ICO1075" s="5"/>
      <c r="ICP1075" s="5"/>
      <c r="ICQ1075" s="5"/>
      <c r="ICR1075" s="5"/>
      <c r="ICS1075" s="5"/>
      <c r="ICT1075" s="5"/>
      <c r="ICU1075" s="5"/>
      <c r="ICV1075" s="5"/>
      <c r="ICW1075" s="5"/>
      <c r="ICX1075" s="5"/>
      <c r="ICY1075" s="5"/>
      <c r="ICZ1075" s="5"/>
      <c r="IDA1075" s="5"/>
      <c r="IDB1075" s="5"/>
      <c r="IDC1075" s="5"/>
      <c r="IDD1075" s="5"/>
      <c r="IDE1075" s="5"/>
      <c r="IDF1075" s="5"/>
      <c r="IDG1075" s="5"/>
      <c r="IDH1075" s="5"/>
      <c r="IDI1075" s="5"/>
      <c r="IDJ1075" s="5"/>
      <c r="IDK1075" s="5"/>
      <c r="IDL1075" s="5"/>
      <c r="IDM1075" s="5"/>
      <c r="IDN1075" s="5"/>
      <c r="IDO1075" s="5"/>
      <c r="IDP1075" s="5"/>
      <c r="IDQ1075" s="5"/>
      <c r="IDR1075" s="5"/>
      <c r="IDS1075" s="5"/>
      <c r="IDT1075" s="5"/>
      <c r="IDU1075" s="5"/>
      <c r="IDV1075" s="5"/>
      <c r="IDW1075" s="5"/>
      <c r="IDX1075" s="5"/>
      <c r="IDY1075" s="5"/>
      <c r="IDZ1075" s="5"/>
      <c r="IEA1075" s="5"/>
      <c r="IEB1075" s="5"/>
      <c r="IEC1075" s="5"/>
      <c r="IED1075" s="5"/>
      <c r="IEE1075" s="5"/>
      <c r="IEF1075" s="5"/>
      <c r="IEG1075" s="5"/>
      <c r="IEH1075" s="5"/>
      <c r="IEI1075" s="5"/>
      <c r="IEJ1075" s="5"/>
      <c r="IEK1075" s="5"/>
      <c r="IEL1075" s="5"/>
      <c r="IEM1075" s="5"/>
      <c r="IEN1075" s="5"/>
      <c r="IEO1075" s="5"/>
      <c r="IEP1075" s="5"/>
      <c r="IEQ1075" s="5"/>
      <c r="IER1075" s="5"/>
      <c r="IES1075" s="5"/>
      <c r="IET1075" s="5"/>
      <c r="IEU1075" s="5"/>
      <c r="IEV1075" s="5"/>
      <c r="IEW1075" s="5"/>
      <c r="IEX1075" s="5"/>
      <c r="IEY1075" s="5"/>
      <c r="IEZ1075" s="5"/>
      <c r="IFA1075" s="5"/>
      <c r="IFB1075" s="5"/>
      <c r="IFC1075" s="5"/>
      <c r="IFD1075" s="5"/>
      <c r="IFE1075" s="5"/>
      <c r="IFF1075" s="5"/>
      <c r="IFG1075" s="5"/>
      <c r="IFH1075" s="5"/>
      <c r="IFI1075" s="5"/>
      <c r="IFJ1075" s="5"/>
      <c r="IFK1075" s="5"/>
      <c r="IFL1075" s="5"/>
      <c r="IFM1075" s="5"/>
      <c r="IFN1075" s="5"/>
      <c r="IFO1075" s="5"/>
      <c r="IFP1075" s="5"/>
      <c r="IFQ1075" s="5"/>
      <c r="IFR1075" s="5"/>
      <c r="IFS1075" s="5"/>
      <c r="IFT1075" s="5"/>
      <c r="IFU1075" s="5"/>
      <c r="IFV1075" s="5"/>
      <c r="IFW1075" s="5"/>
      <c r="IFX1075" s="5"/>
      <c r="IFY1075" s="5"/>
      <c r="IFZ1075" s="5"/>
      <c r="IGA1075" s="5"/>
      <c r="IGB1075" s="5"/>
      <c r="IGC1075" s="5"/>
      <c r="IGD1075" s="5"/>
      <c r="IGE1075" s="5"/>
      <c r="IGF1075" s="5"/>
      <c r="IGG1075" s="5"/>
      <c r="IGH1075" s="5"/>
      <c r="IGI1075" s="5"/>
      <c r="IGJ1075" s="5"/>
      <c r="IGK1075" s="5"/>
      <c r="IGL1075" s="5"/>
      <c r="IGM1075" s="5"/>
      <c r="IGN1075" s="5"/>
      <c r="IGO1075" s="5"/>
      <c r="IGP1075" s="5"/>
      <c r="IGQ1075" s="5"/>
      <c r="IGR1075" s="5"/>
      <c r="IGS1075" s="5"/>
      <c r="IGT1075" s="5"/>
      <c r="IGU1075" s="5"/>
      <c r="IGV1075" s="5"/>
      <c r="IGW1075" s="5"/>
      <c r="IGX1075" s="5"/>
      <c r="IGY1075" s="5"/>
      <c r="IGZ1075" s="5"/>
      <c r="IHA1075" s="5"/>
      <c r="IHB1075" s="5"/>
      <c r="IHC1075" s="5"/>
      <c r="IHD1075" s="5"/>
      <c r="IHE1075" s="5"/>
      <c r="IHF1075" s="5"/>
      <c r="IHG1075" s="5"/>
      <c r="IHH1075" s="5"/>
      <c r="IHI1075" s="5"/>
      <c r="IHJ1075" s="5"/>
      <c r="IHK1075" s="5"/>
      <c r="IHL1075" s="5"/>
      <c r="IHM1075" s="5"/>
      <c r="IHN1075" s="5"/>
      <c r="IHO1075" s="5"/>
      <c r="IHP1075" s="5"/>
      <c r="IHQ1075" s="5"/>
      <c r="IHR1075" s="5"/>
      <c r="IHS1075" s="5"/>
      <c r="IHT1075" s="5"/>
      <c r="IHU1075" s="5"/>
      <c r="IHV1075" s="5"/>
      <c r="IHW1075" s="5"/>
      <c r="IHX1075" s="5"/>
      <c r="IHY1075" s="5"/>
      <c r="IHZ1075" s="5"/>
      <c r="IIA1075" s="5"/>
      <c r="IIB1075" s="5"/>
      <c r="IIC1075" s="5"/>
      <c r="IID1075" s="5"/>
      <c r="IIE1075" s="5"/>
      <c r="IIF1075" s="5"/>
      <c r="IIG1075" s="5"/>
      <c r="IIH1075" s="5"/>
      <c r="III1075" s="5"/>
      <c r="IIJ1075" s="5"/>
      <c r="IIK1075" s="5"/>
      <c r="IIL1075" s="5"/>
      <c r="IIM1075" s="5"/>
      <c r="IIN1075" s="5"/>
      <c r="IIO1075" s="5"/>
      <c r="IIP1075" s="5"/>
      <c r="IIQ1075" s="5"/>
      <c r="IIR1075" s="5"/>
      <c r="IIS1075" s="5"/>
      <c r="IIT1075" s="5"/>
      <c r="IIU1075" s="5"/>
      <c r="IIV1075" s="5"/>
      <c r="IIW1075" s="5"/>
      <c r="IIX1075" s="5"/>
      <c r="IIY1075" s="5"/>
      <c r="IIZ1075" s="5"/>
      <c r="IJA1075" s="5"/>
      <c r="IJB1075" s="5"/>
      <c r="IJC1075" s="5"/>
      <c r="IJD1075" s="5"/>
      <c r="IJE1075" s="5"/>
      <c r="IJF1075" s="5"/>
      <c r="IJG1075" s="5"/>
      <c r="IJH1075" s="5"/>
      <c r="IJI1075" s="5"/>
      <c r="IJJ1075" s="5"/>
      <c r="IJK1075" s="5"/>
      <c r="IJL1075" s="5"/>
      <c r="IJM1075" s="5"/>
      <c r="IJN1075" s="5"/>
      <c r="IJO1075" s="5"/>
      <c r="IJP1075" s="5"/>
      <c r="IJQ1075" s="5"/>
      <c r="IJR1075" s="5"/>
      <c r="IJS1075" s="5"/>
      <c r="IJT1075" s="5"/>
      <c r="IJU1075" s="5"/>
      <c r="IJV1075" s="5"/>
      <c r="IJW1075" s="5"/>
      <c r="IJX1075" s="5"/>
      <c r="IJY1075" s="5"/>
      <c r="IJZ1075" s="5"/>
      <c r="IKA1075" s="5"/>
      <c r="IKB1075" s="5"/>
      <c r="IKC1075" s="5"/>
      <c r="IKD1075" s="5"/>
      <c r="IKE1075" s="5"/>
      <c r="IKF1075" s="5"/>
      <c r="IKG1075" s="5"/>
      <c r="IKH1075" s="5"/>
      <c r="IKI1075" s="5"/>
      <c r="IKJ1075" s="5"/>
      <c r="IKK1075" s="5"/>
      <c r="IKL1075" s="5"/>
      <c r="IKM1075" s="5"/>
      <c r="IKN1075" s="5"/>
      <c r="IKO1075" s="5"/>
      <c r="IKP1075" s="5"/>
      <c r="IKQ1075" s="5"/>
      <c r="IKR1075" s="5"/>
      <c r="IKS1075" s="5"/>
      <c r="IKT1075" s="5"/>
      <c r="IKU1075" s="5"/>
      <c r="IKV1075" s="5"/>
      <c r="IKW1075" s="5"/>
      <c r="IKX1075" s="5"/>
      <c r="IKY1075" s="5"/>
      <c r="IKZ1075" s="5"/>
      <c r="ILA1075" s="5"/>
      <c r="ILB1075" s="5"/>
      <c r="ILC1075" s="5"/>
      <c r="ILD1075" s="5"/>
      <c r="ILE1075" s="5"/>
      <c r="ILF1075" s="5"/>
      <c r="ILG1075" s="5"/>
      <c r="ILH1075" s="5"/>
      <c r="ILI1075" s="5"/>
      <c r="ILJ1075" s="5"/>
      <c r="ILK1075" s="5"/>
      <c r="ILL1075" s="5"/>
      <c r="ILM1075" s="5"/>
      <c r="ILN1075" s="5"/>
      <c r="ILO1075" s="5"/>
      <c r="ILP1075" s="5"/>
      <c r="ILQ1075" s="5"/>
      <c r="ILR1075" s="5"/>
      <c r="ILS1075" s="5"/>
      <c r="ILT1075" s="5"/>
      <c r="ILU1075" s="5"/>
      <c r="ILV1075" s="5"/>
      <c r="ILW1075" s="5"/>
      <c r="ILX1075" s="5"/>
      <c r="ILY1075" s="5"/>
      <c r="ILZ1075" s="5"/>
      <c r="IMA1075" s="5"/>
      <c r="IMB1075" s="5"/>
      <c r="IMC1075" s="5"/>
      <c r="IMD1075" s="5"/>
      <c r="IME1075" s="5"/>
      <c r="IMF1075" s="5"/>
      <c r="IMG1075" s="5"/>
      <c r="IMH1075" s="5"/>
      <c r="IMI1075" s="5"/>
      <c r="IMJ1075" s="5"/>
      <c r="IMK1075" s="5"/>
      <c r="IML1075" s="5"/>
      <c r="IMM1075" s="5"/>
      <c r="IMN1075" s="5"/>
      <c r="IMO1075" s="5"/>
      <c r="IMP1075" s="5"/>
      <c r="IMQ1075" s="5"/>
      <c r="IMR1075" s="5"/>
      <c r="IMS1075" s="5"/>
      <c r="IMT1075" s="5"/>
      <c r="IMU1075" s="5"/>
      <c r="IMV1075" s="5"/>
      <c r="IMW1075" s="5"/>
      <c r="IMX1075" s="5"/>
      <c r="IMY1075" s="5"/>
      <c r="IMZ1075" s="5"/>
      <c r="INA1075" s="5"/>
      <c r="INB1075" s="5"/>
      <c r="INC1075" s="5"/>
      <c r="IND1075" s="5"/>
      <c r="INE1075" s="5"/>
      <c r="INF1075" s="5"/>
      <c r="ING1075" s="5"/>
      <c r="INH1075" s="5"/>
      <c r="INI1075" s="5"/>
      <c r="INJ1075" s="5"/>
      <c r="INK1075" s="5"/>
      <c r="INL1075" s="5"/>
      <c r="INM1075" s="5"/>
      <c r="INN1075" s="5"/>
      <c r="INO1075" s="5"/>
      <c r="INP1075" s="5"/>
      <c r="INQ1075" s="5"/>
      <c r="INR1075" s="5"/>
      <c r="INS1075" s="5"/>
      <c r="INT1075" s="5"/>
      <c r="INU1075" s="5"/>
      <c r="INV1075" s="5"/>
      <c r="INW1075" s="5"/>
      <c r="INX1075" s="5"/>
      <c r="INY1075" s="5"/>
      <c r="INZ1075" s="5"/>
      <c r="IOA1075" s="5"/>
      <c r="IOB1075" s="5"/>
      <c r="IOC1075" s="5"/>
      <c r="IOD1075" s="5"/>
      <c r="IOE1075" s="5"/>
      <c r="IOF1075" s="5"/>
      <c r="IOG1075" s="5"/>
      <c r="IOH1075" s="5"/>
      <c r="IOI1075" s="5"/>
      <c r="IOJ1075" s="5"/>
      <c r="IOK1075" s="5"/>
      <c r="IOL1075" s="5"/>
      <c r="IOM1075" s="5"/>
      <c r="ION1075" s="5"/>
      <c r="IOO1075" s="5"/>
      <c r="IOP1075" s="5"/>
      <c r="IOQ1075" s="5"/>
      <c r="IOR1075" s="5"/>
      <c r="IOS1075" s="5"/>
      <c r="IOT1075" s="5"/>
      <c r="IOU1075" s="5"/>
      <c r="IOV1075" s="5"/>
      <c r="IOW1075" s="5"/>
      <c r="IOX1075" s="5"/>
      <c r="IOY1075" s="5"/>
      <c r="IOZ1075" s="5"/>
      <c r="IPA1075" s="5"/>
      <c r="IPB1075" s="5"/>
      <c r="IPC1075" s="5"/>
      <c r="IPD1075" s="5"/>
      <c r="IPE1075" s="5"/>
      <c r="IPF1075" s="5"/>
      <c r="IPG1075" s="5"/>
      <c r="IPH1075" s="5"/>
      <c r="IPI1075" s="5"/>
      <c r="IPJ1075" s="5"/>
      <c r="IPK1075" s="5"/>
      <c r="IPL1075" s="5"/>
      <c r="IPM1075" s="5"/>
      <c r="IPN1075" s="5"/>
      <c r="IPO1075" s="5"/>
      <c r="IPP1075" s="5"/>
      <c r="IPQ1075" s="5"/>
      <c r="IPR1075" s="5"/>
      <c r="IPS1075" s="5"/>
      <c r="IPT1075" s="5"/>
      <c r="IPU1075" s="5"/>
      <c r="IPV1075" s="5"/>
      <c r="IPW1075" s="5"/>
      <c r="IPX1075" s="5"/>
      <c r="IPY1075" s="5"/>
      <c r="IPZ1075" s="5"/>
      <c r="IQA1075" s="5"/>
      <c r="IQB1075" s="5"/>
      <c r="IQC1075" s="5"/>
      <c r="IQD1075" s="5"/>
      <c r="IQE1075" s="5"/>
      <c r="IQF1075" s="5"/>
      <c r="IQG1075" s="5"/>
      <c r="IQH1075" s="5"/>
      <c r="IQI1075" s="5"/>
      <c r="IQJ1075" s="5"/>
      <c r="IQK1075" s="5"/>
      <c r="IQL1075" s="5"/>
      <c r="IQM1075" s="5"/>
      <c r="IQN1075" s="5"/>
      <c r="IQO1075" s="5"/>
      <c r="IQP1075" s="5"/>
      <c r="IQQ1075" s="5"/>
      <c r="IQR1075" s="5"/>
      <c r="IQS1075" s="5"/>
      <c r="IQT1075" s="5"/>
      <c r="IQU1075" s="5"/>
      <c r="IQV1075" s="5"/>
      <c r="IQW1075" s="5"/>
      <c r="IQX1075" s="5"/>
      <c r="IQY1075" s="5"/>
      <c r="IQZ1075" s="5"/>
      <c r="IRA1075" s="5"/>
      <c r="IRB1075" s="5"/>
      <c r="IRC1075" s="5"/>
      <c r="IRD1075" s="5"/>
      <c r="IRE1075" s="5"/>
      <c r="IRF1075" s="5"/>
      <c r="IRG1075" s="5"/>
      <c r="IRH1075" s="5"/>
      <c r="IRI1075" s="5"/>
      <c r="IRJ1075" s="5"/>
      <c r="IRK1075" s="5"/>
      <c r="IRL1075" s="5"/>
      <c r="IRM1075" s="5"/>
      <c r="IRN1075" s="5"/>
      <c r="IRO1075" s="5"/>
      <c r="IRP1075" s="5"/>
      <c r="IRQ1075" s="5"/>
      <c r="IRR1075" s="5"/>
      <c r="IRS1075" s="5"/>
      <c r="IRT1075" s="5"/>
      <c r="IRU1075" s="5"/>
      <c r="IRV1075" s="5"/>
      <c r="IRW1075" s="5"/>
      <c r="IRX1075" s="5"/>
      <c r="IRY1075" s="5"/>
      <c r="IRZ1075" s="5"/>
      <c r="ISA1075" s="5"/>
      <c r="ISB1075" s="5"/>
      <c r="ISC1075" s="5"/>
      <c r="ISD1075" s="5"/>
      <c r="ISE1075" s="5"/>
      <c r="ISF1075" s="5"/>
      <c r="ISG1075" s="5"/>
      <c r="ISH1075" s="5"/>
      <c r="ISI1075" s="5"/>
      <c r="ISJ1075" s="5"/>
      <c r="ISK1075" s="5"/>
      <c r="ISL1075" s="5"/>
      <c r="ISM1075" s="5"/>
      <c r="ISN1075" s="5"/>
      <c r="ISO1075" s="5"/>
      <c r="ISP1075" s="5"/>
      <c r="ISQ1075" s="5"/>
      <c r="ISR1075" s="5"/>
      <c r="ISS1075" s="5"/>
      <c r="IST1075" s="5"/>
      <c r="ISU1075" s="5"/>
      <c r="ISV1075" s="5"/>
      <c r="ISW1075" s="5"/>
      <c r="ISX1075" s="5"/>
      <c r="ISY1075" s="5"/>
      <c r="ISZ1075" s="5"/>
      <c r="ITA1075" s="5"/>
      <c r="ITB1075" s="5"/>
      <c r="ITC1075" s="5"/>
      <c r="ITD1075" s="5"/>
      <c r="ITE1075" s="5"/>
      <c r="ITF1075" s="5"/>
      <c r="ITG1075" s="5"/>
      <c r="ITH1075" s="5"/>
      <c r="ITI1075" s="5"/>
      <c r="ITJ1075" s="5"/>
      <c r="ITK1075" s="5"/>
      <c r="ITL1075" s="5"/>
      <c r="ITM1075" s="5"/>
      <c r="ITN1075" s="5"/>
      <c r="ITO1075" s="5"/>
      <c r="ITP1075" s="5"/>
      <c r="ITQ1075" s="5"/>
      <c r="ITR1075" s="5"/>
      <c r="ITS1075" s="5"/>
      <c r="ITT1075" s="5"/>
      <c r="ITU1075" s="5"/>
      <c r="ITV1075" s="5"/>
      <c r="ITW1075" s="5"/>
      <c r="ITX1075" s="5"/>
      <c r="ITY1075" s="5"/>
      <c r="ITZ1075" s="5"/>
      <c r="IUA1075" s="5"/>
      <c r="IUB1075" s="5"/>
      <c r="IUC1075" s="5"/>
      <c r="IUD1075" s="5"/>
      <c r="IUE1075" s="5"/>
      <c r="IUF1075" s="5"/>
      <c r="IUG1075" s="5"/>
      <c r="IUH1075" s="5"/>
      <c r="IUI1075" s="5"/>
      <c r="IUJ1075" s="5"/>
      <c r="IUK1075" s="5"/>
      <c r="IUL1075" s="5"/>
      <c r="IUM1075" s="5"/>
      <c r="IUN1075" s="5"/>
      <c r="IUO1075" s="5"/>
      <c r="IUP1075" s="5"/>
      <c r="IUQ1075" s="5"/>
      <c r="IUR1075" s="5"/>
      <c r="IUS1075" s="5"/>
      <c r="IUT1075" s="5"/>
      <c r="IUU1075" s="5"/>
      <c r="IUV1075" s="5"/>
      <c r="IUW1075" s="5"/>
      <c r="IUX1075" s="5"/>
      <c r="IUY1075" s="5"/>
      <c r="IUZ1075" s="5"/>
      <c r="IVA1075" s="5"/>
      <c r="IVB1075" s="5"/>
      <c r="IVC1075" s="5"/>
      <c r="IVD1075" s="5"/>
      <c r="IVE1075" s="5"/>
      <c r="IVF1075" s="5"/>
      <c r="IVG1075" s="5"/>
      <c r="IVH1075" s="5"/>
      <c r="IVI1075" s="5"/>
      <c r="IVJ1075" s="5"/>
      <c r="IVK1075" s="5"/>
      <c r="IVL1075" s="5"/>
      <c r="IVM1075" s="5"/>
      <c r="IVN1075" s="5"/>
      <c r="IVO1075" s="5"/>
      <c r="IVP1075" s="5"/>
      <c r="IVQ1075" s="5"/>
      <c r="IVR1075" s="5"/>
      <c r="IVS1075" s="5"/>
      <c r="IVT1075" s="5"/>
      <c r="IVU1075" s="5"/>
      <c r="IVV1075" s="5"/>
      <c r="IVW1075" s="5"/>
      <c r="IVX1075" s="5"/>
      <c r="IVY1075" s="5"/>
      <c r="IVZ1075" s="5"/>
      <c r="IWA1075" s="5"/>
      <c r="IWB1075" s="5"/>
      <c r="IWC1075" s="5"/>
      <c r="IWD1075" s="5"/>
      <c r="IWE1075" s="5"/>
      <c r="IWF1075" s="5"/>
      <c r="IWG1075" s="5"/>
      <c r="IWH1075" s="5"/>
      <c r="IWI1075" s="5"/>
      <c r="IWJ1075" s="5"/>
      <c r="IWK1075" s="5"/>
      <c r="IWL1075" s="5"/>
      <c r="IWM1075" s="5"/>
      <c r="IWN1075" s="5"/>
      <c r="IWO1075" s="5"/>
      <c r="IWP1075" s="5"/>
      <c r="IWQ1075" s="5"/>
      <c r="IWR1075" s="5"/>
      <c r="IWS1075" s="5"/>
      <c r="IWT1075" s="5"/>
      <c r="IWU1075" s="5"/>
      <c r="IWV1075" s="5"/>
      <c r="IWW1075" s="5"/>
      <c r="IWX1075" s="5"/>
      <c r="IWY1075" s="5"/>
      <c r="IWZ1075" s="5"/>
      <c r="IXA1075" s="5"/>
      <c r="IXB1075" s="5"/>
      <c r="IXC1075" s="5"/>
      <c r="IXD1075" s="5"/>
      <c r="IXE1075" s="5"/>
      <c r="IXF1075" s="5"/>
      <c r="IXG1075" s="5"/>
      <c r="IXH1075" s="5"/>
      <c r="IXI1075" s="5"/>
      <c r="IXJ1075" s="5"/>
      <c r="IXK1075" s="5"/>
      <c r="IXL1075" s="5"/>
      <c r="IXM1075" s="5"/>
      <c r="IXN1075" s="5"/>
      <c r="IXO1075" s="5"/>
      <c r="IXP1075" s="5"/>
      <c r="IXQ1075" s="5"/>
      <c r="IXR1075" s="5"/>
      <c r="IXS1075" s="5"/>
      <c r="IXT1075" s="5"/>
      <c r="IXU1075" s="5"/>
      <c r="IXV1075" s="5"/>
      <c r="IXW1075" s="5"/>
      <c r="IXX1075" s="5"/>
      <c r="IXY1075" s="5"/>
      <c r="IXZ1075" s="5"/>
      <c r="IYA1075" s="5"/>
      <c r="IYB1075" s="5"/>
      <c r="IYC1075" s="5"/>
      <c r="IYD1075" s="5"/>
      <c r="IYE1075" s="5"/>
      <c r="IYF1075" s="5"/>
      <c r="IYG1075" s="5"/>
      <c r="IYH1075" s="5"/>
      <c r="IYI1075" s="5"/>
      <c r="IYJ1075" s="5"/>
      <c r="IYK1075" s="5"/>
      <c r="IYL1075" s="5"/>
      <c r="IYM1075" s="5"/>
      <c r="IYN1075" s="5"/>
      <c r="IYO1075" s="5"/>
      <c r="IYP1075" s="5"/>
      <c r="IYQ1075" s="5"/>
      <c r="IYR1075" s="5"/>
      <c r="IYS1075" s="5"/>
      <c r="IYT1075" s="5"/>
      <c r="IYU1075" s="5"/>
      <c r="IYV1075" s="5"/>
      <c r="IYW1075" s="5"/>
      <c r="IYX1075" s="5"/>
      <c r="IYY1075" s="5"/>
      <c r="IYZ1075" s="5"/>
      <c r="IZA1075" s="5"/>
      <c r="IZB1075" s="5"/>
      <c r="IZC1075" s="5"/>
      <c r="IZD1075" s="5"/>
      <c r="IZE1075" s="5"/>
      <c r="IZF1075" s="5"/>
      <c r="IZG1075" s="5"/>
      <c r="IZH1075" s="5"/>
      <c r="IZI1075" s="5"/>
      <c r="IZJ1075" s="5"/>
      <c r="IZK1075" s="5"/>
      <c r="IZL1075" s="5"/>
      <c r="IZM1075" s="5"/>
      <c r="IZN1075" s="5"/>
      <c r="IZO1075" s="5"/>
      <c r="IZP1075" s="5"/>
      <c r="IZQ1075" s="5"/>
      <c r="IZR1075" s="5"/>
      <c r="IZS1075" s="5"/>
      <c r="IZT1075" s="5"/>
      <c r="IZU1075" s="5"/>
      <c r="IZV1075" s="5"/>
      <c r="IZW1075" s="5"/>
      <c r="IZX1075" s="5"/>
      <c r="IZY1075" s="5"/>
      <c r="IZZ1075" s="5"/>
      <c r="JAA1075" s="5"/>
      <c r="JAB1075" s="5"/>
      <c r="JAC1075" s="5"/>
      <c r="JAD1075" s="5"/>
      <c r="JAE1075" s="5"/>
      <c r="JAF1075" s="5"/>
      <c r="JAG1075" s="5"/>
      <c r="JAH1075" s="5"/>
      <c r="JAI1075" s="5"/>
      <c r="JAJ1075" s="5"/>
      <c r="JAK1075" s="5"/>
      <c r="JAL1075" s="5"/>
      <c r="JAM1075" s="5"/>
      <c r="JAN1075" s="5"/>
      <c r="JAO1075" s="5"/>
      <c r="JAP1075" s="5"/>
      <c r="JAQ1075" s="5"/>
      <c r="JAR1075" s="5"/>
      <c r="JAS1075" s="5"/>
      <c r="JAT1075" s="5"/>
      <c r="JAU1075" s="5"/>
      <c r="JAV1075" s="5"/>
      <c r="JAW1075" s="5"/>
      <c r="JAX1075" s="5"/>
      <c r="JAY1075" s="5"/>
      <c r="JAZ1075" s="5"/>
      <c r="JBA1075" s="5"/>
      <c r="JBB1075" s="5"/>
      <c r="JBC1075" s="5"/>
      <c r="JBD1075" s="5"/>
      <c r="JBE1075" s="5"/>
      <c r="JBF1075" s="5"/>
      <c r="JBG1075" s="5"/>
      <c r="JBH1075" s="5"/>
      <c r="JBI1075" s="5"/>
      <c r="JBJ1075" s="5"/>
      <c r="JBK1075" s="5"/>
      <c r="JBL1075" s="5"/>
      <c r="JBM1075" s="5"/>
      <c r="JBN1075" s="5"/>
      <c r="JBO1075" s="5"/>
      <c r="JBP1075" s="5"/>
      <c r="JBQ1075" s="5"/>
      <c r="JBR1075" s="5"/>
      <c r="JBS1075" s="5"/>
      <c r="JBT1075" s="5"/>
      <c r="JBU1075" s="5"/>
      <c r="JBV1075" s="5"/>
      <c r="JBW1075" s="5"/>
      <c r="JBX1075" s="5"/>
      <c r="JBY1075" s="5"/>
      <c r="JBZ1075" s="5"/>
      <c r="JCA1075" s="5"/>
      <c r="JCB1075" s="5"/>
      <c r="JCC1075" s="5"/>
      <c r="JCD1075" s="5"/>
      <c r="JCE1075" s="5"/>
      <c r="JCF1075" s="5"/>
      <c r="JCG1075" s="5"/>
      <c r="JCH1075" s="5"/>
      <c r="JCI1075" s="5"/>
      <c r="JCJ1075" s="5"/>
      <c r="JCK1075" s="5"/>
      <c r="JCL1075" s="5"/>
      <c r="JCM1075" s="5"/>
      <c r="JCN1075" s="5"/>
      <c r="JCO1075" s="5"/>
      <c r="JCP1075" s="5"/>
      <c r="JCQ1075" s="5"/>
      <c r="JCR1075" s="5"/>
      <c r="JCS1075" s="5"/>
      <c r="JCT1075" s="5"/>
      <c r="JCU1075" s="5"/>
      <c r="JCV1075" s="5"/>
      <c r="JCW1075" s="5"/>
      <c r="JCX1075" s="5"/>
      <c r="JCY1075" s="5"/>
      <c r="JCZ1075" s="5"/>
      <c r="JDA1075" s="5"/>
      <c r="JDB1075" s="5"/>
      <c r="JDC1075" s="5"/>
      <c r="JDD1075" s="5"/>
      <c r="JDE1075" s="5"/>
      <c r="JDF1075" s="5"/>
      <c r="JDG1075" s="5"/>
      <c r="JDH1075" s="5"/>
      <c r="JDI1075" s="5"/>
      <c r="JDJ1075" s="5"/>
      <c r="JDK1075" s="5"/>
      <c r="JDL1075" s="5"/>
      <c r="JDM1075" s="5"/>
      <c r="JDN1075" s="5"/>
      <c r="JDO1075" s="5"/>
      <c r="JDP1075" s="5"/>
      <c r="JDQ1075" s="5"/>
      <c r="JDR1075" s="5"/>
      <c r="JDS1075" s="5"/>
      <c r="JDT1075" s="5"/>
      <c r="JDU1075" s="5"/>
      <c r="JDV1075" s="5"/>
      <c r="JDW1075" s="5"/>
      <c r="JDX1075" s="5"/>
      <c r="JDY1075" s="5"/>
      <c r="JDZ1075" s="5"/>
      <c r="JEA1075" s="5"/>
      <c r="JEB1075" s="5"/>
      <c r="JEC1075" s="5"/>
      <c r="JED1075" s="5"/>
      <c r="JEE1075" s="5"/>
      <c r="JEF1075" s="5"/>
      <c r="JEG1075" s="5"/>
      <c r="JEH1075" s="5"/>
      <c r="JEI1075" s="5"/>
      <c r="JEJ1075" s="5"/>
      <c r="JEK1075" s="5"/>
      <c r="JEL1075" s="5"/>
      <c r="JEM1075" s="5"/>
      <c r="JEN1075" s="5"/>
      <c r="JEO1075" s="5"/>
      <c r="JEP1075" s="5"/>
      <c r="JEQ1075" s="5"/>
      <c r="JER1075" s="5"/>
      <c r="JES1075" s="5"/>
      <c r="JET1075" s="5"/>
      <c r="JEU1075" s="5"/>
      <c r="JEV1075" s="5"/>
      <c r="JEW1075" s="5"/>
      <c r="JEX1075" s="5"/>
      <c r="JEY1075" s="5"/>
      <c r="JEZ1075" s="5"/>
      <c r="JFA1075" s="5"/>
      <c r="JFB1075" s="5"/>
      <c r="JFC1075" s="5"/>
      <c r="JFD1075" s="5"/>
      <c r="JFE1075" s="5"/>
      <c r="JFF1075" s="5"/>
      <c r="JFG1075" s="5"/>
      <c r="JFH1075" s="5"/>
      <c r="JFI1075" s="5"/>
      <c r="JFJ1075" s="5"/>
      <c r="JFK1075" s="5"/>
      <c r="JFL1075" s="5"/>
      <c r="JFM1075" s="5"/>
      <c r="JFN1075" s="5"/>
      <c r="JFO1075" s="5"/>
      <c r="JFP1075" s="5"/>
      <c r="JFQ1075" s="5"/>
      <c r="JFR1075" s="5"/>
      <c r="JFS1075" s="5"/>
      <c r="JFT1075" s="5"/>
      <c r="JFU1075" s="5"/>
      <c r="JFV1075" s="5"/>
      <c r="JFW1075" s="5"/>
      <c r="JFX1075" s="5"/>
      <c r="JFY1075" s="5"/>
      <c r="JFZ1075" s="5"/>
      <c r="JGA1075" s="5"/>
      <c r="JGB1075" s="5"/>
      <c r="JGC1075" s="5"/>
      <c r="JGD1075" s="5"/>
      <c r="JGE1075" s="5"/>
      <c r="JGF1075" s="5"/>
      <c r="JGG1075" s="5"/>
      <c r="JGH1075" s="5"/>
      <c r="JGI1075" s="5"/>
      <c r="JGJ1075" s="5"/>
      <c r="JGK1075" s="5"/>
      <c r="JGL1075" s="5"/>
      <c r="JGM1075" s="5"/>
      <c r="JGN1075" s="5"/>
      <c r="JGO1075" s="5"/>
      <c r="JGP1075" s="5"/>
      <c r="JGQ1075" s="5"/>
      <c r="JGR1075" s="5"/>
      <c r="JGS1075" s="5"/>
      <c r="JGT1075" s="5"/>
      <c r="JGU1075" s="5"/>
      <c r="JGV1075" s="5"/>
      <c r="JGW1075" s="5"/>
      <c r="JGX1075" s="5"/>
      <c r="JGY1075" s="5"/>
      <c r="JGZ1075" s="5"/>
      <c r="JHA1075" s="5"/>
      <c r="JHB1075" s="5"/>
      <c r="JHC1075" s="5"/>
      <c r="JHD1075" s="5"/>
      <c r="JHE1075" s="5"/>
      <c r="JHF1075" s="5"/>
      <c r="JHG1075" s="5"/>
      <c r="JHH1075" s="5"/>
      <c r="JHI1075" s="5"/>
      <c r="JHJ1075" s="5"/>
      <c r="JHK1075" s="5"/>
      <c r="JHL1075" s="5"/>
      <c r="JHM1075" s="5"/>
      <c r="JHN1075" s="5"/>
      <c r="JHO1075" s="5"/>
      <c r="JHP1075" s="5"/>
      <c r="JHQ1075" s="5"/>
      <c r="JHR1075" s="5"/>
      <c r="JHS1075" s="5"/>
      <c r="JHT1075" s="5"/>
      <c r="JHU1075" s="5"/>
      <c r="JHV1075" s="5"/>
      <c r="JHW1075" s="5"/>
      <c r="JHX1075" s="5"/>
      <c r="JHY1075" s="5"/>
      <c r="JHZ1075" s="5"/>
      <c r="JIA1075" s="5"/>
      <c r="JIB1075" s="5"/>
      <c r="JIC1075" s="5"/>
      <c r="JID1075" s="5"/>
      <c r="JIE1075" s="5"/>
      <c r="JIF1075" s="5"/>
      <c r="JIG1075" s="5"/>
      <c r="JIH1075" s="5"/>
      <c r="JII1075" s="5"/>
      <c r="JIJ1075" s="5"/>
      <c r="JIK1075" s="5"/>
      <c r="JIL1075" s="5"/>
      <c r="JIM1075" s="5"/>
      <c r="JIN1075" s="5"/>
      <c r="JIO1075" s="5"/>
      <c r="JIP1075" s="5"/>
      <c r="JIQ1075" s="5"/>
      <c r="JIR1075" s="5"/>
      <c r="JIS1075" s="5"/>
      <c r="JIT1075" s="5"/>
      <c r="JIU1075" s="5"/>
      <c r="JIV1075" s="5"/>
      <c r="JIW1075" s="5"/>
      <c r="JIX1075" s="5"/>
      <c r="JIY1075" s="5"/>
      <c r="JIZ1075" s="5"/>
      <c r="JJA1075" s="5"/>
      <c r="JJB1075" s="5"/>
      <c r="JJC1075" s="5"/>
      <c r="JJD1075" s="5"/>
      <c r="JJE1075" s="5"/>
      <c r="JJF1075" s="5"/>
      <c r="JJG1075" s="5"/>
      <c r="JJH1075" s="5"/>
      <c r="JJI1075" s="5"/>
      <c r="JJJ1075" s="5"/>
      <c r="JJK1075" s="5"/>
      <c r="JJL1075" s="5"/>
      <c r="JJM1075" s="5"/>
      <c r="JJN1075" s="5"/>
      <c r="JJO1075" s="5"/>
      <c r="JJP1075" s="5"/>
      <c r="JJQ1075" s="5"/>
      <c r="JJR1075" s="5"/>
      <c r="JJS1075" s="5"/>
      <c r="JJT1075" s="5"/>
      <c r="JJU1075" s="5"/>
      <c r="JJV1075" s="5"/>
      <c r="JJW1075" s="5"/>
      <c r="JJX1075" s="5"/>
      <c r="JJY1075" s="5"/>
      <c r="JJZ1075" s="5"/>
      <c r="JKA1075" s="5"/>
      <c r="JKB1075" s="5"/>
      <c r="JKC1075" s="5"/>
      <c r="JKD1075" s="5"/>
      <c r="JKE1075" s="5"/>
      <c r="JKF1075" s="5"/>
      <c r="JKG1075" s="5"/>
      <c r="JKH1075" s="5"/>
      <c r="JKI1075" s="5"/>
      <c r="JKJ1075" s="5"/>
      <c r="JKK1075" s="5"/>
      <c r="JKL1075" s="5"/>
      <c r="JKM1075" s="5"/>
      <c r="JKN1075" s="5"/>
      <c r="JKO1075" s="5"/>
      <c r="JKP1075" s="5"/>
      <c r="JKQ1075" s="5"/>
      <c r="JKR1075" s="5"/>
      <c r="JKS1075" s="5"/>
      <c r="JKT1075" s="5"/>
      <c r="JKU1075" s="5"/>
      <c r="JKV1075" s="5"/>
      <c r="JKW1075" s="5"/>
      <c r="JKX1075" s="5"/>
      <c r="JKY1075" s="5"/>
      <c r="JKZ1075" s="5"/>
      <c r="JLA1075" s="5"/>
      <c r="JLB1075" s="5"/>
      <c r="JLC1075" s="5"/>
      <c r="JLD1075" s="5"/>
      <c r="JLE1075" s="5"/>
      <c r="JLF1075" s="5"/>
      <c r="JLG1075" s="5"/>
      <c r="JLH1075" s="5"/>
      <c r="JLI1075" s="5"/>
      <c r="JLJ1075" s="5"/>
      <c r="JLK1075" s="5"/>
      <c r="JLL1075" s="5"/>
      <c r="JLM1075" s="5"/>
      <c r="JLN1075" s="5"/>
      <c r="JLO1075" s="5"/>
      <c r="JLP1075" s="5"/>
      <c r="JLQ1075" s="5"/>
      <c r="JLR1075" s="5"/>
      <c r="JLS1075" s="5"/>
      <c r="JLT1075" s="5"/>
      <c r="JLU1075" s="5"/>
      <c r="JLV1075" s="5"/>
      <c r="JLW1075" s="5"/>
      <c r="JLX1075" s="5"/>
      <c r="JLY1075" s="5"/>
      <c r="JLZ1075" s="5"/>
      <c r="JMA1075" s="5"/>
      <c r="JMB1075" s="5"/>
      <c r="JMC1075" s="5"/>
      <c r="JMD1075" s="5"/>
      <c r="JME1075" s="5"/>
      <c r="JMF1075" s="5"/>
      <c r="JMG1075" s="5"/>
      <c r="JMH1075" s="5"/>
      <c r="JMI1075" s="5"/>
      <c r="JMJ1075" s="5"/>
      <c r="JMK1075" s="5"/>
      <c r="JML1075" s="5"/>
      <c r="JMM1075" s="5"/>
      <c r="JMN1075" s="5"/>
      <c r="JMO1075" s="5"/>
      <c r="JMP1075" s="5"/>
      <c r="JMQ1075" s="5"/>
      <c r="JMR1075" s="5"/>
      <c r="JMS1075" s="5"/>
      <c r="JMT1075" s="5"/>
      <c r="JMU1075" s="5"/>
      <c r="JMV1075" s="5"/>
      <c r="JMW1075" s="5"/>
      <c r="JMX1075" s="5"/>
      <c r="JMY1075" s="5"/>
      <c r="JMZ1075" s="5"/>
      <c r="JNA1075" s="5"/>
      <c r="JNB1075" s="5"/>
      <c r="JNC1075" s="5"/>
      <c r="JND1075" s="5"/>
      <c r="JNE1075" s="5"/>
      <c r="JNF1075" s="5"/>
      <c r="JNG1075" s="5"/>
      <c r="JNH1075" s="5"/>
      <c r="JNI1075" s="5"/>
      <c r="JNJ1075" s="5"/>
      <c r="JNK1075" s="5"/>
      <c r="JNL1075" s="5"/>
      <c r="JNM1075" s="5"/>
      <c r="JNN1075" s="5"/>
      <c r="JNO1075" s="5"/>
      <c r="JNP1075" s="5"/>
      <c r="JNQ1075" s="5"/>
      <c r="JNR1075" s="5"/>
      <c r="JNS1075" s="5"/>
      <c r="JNT1075" s="5"/>
      <c r="JNU1075" s="5"/>
      <c r="JNV1075" s="5"/>
      <c r="JNW1075" s="5"/>
      <c r="JNX1075" s="5"/>
      <c r="JNY1075" s="5"/>
      <c r="JNZ1075" s="5"/>
      <c r="JOA1075" s="5"/>
      <c r="JOB1075" s="5"/>
      <c r="JOC1075" s="5"/>
      <c r="JOD1075" s="5"/>
      <c r="JOE1075" s="5"/>
      <c r="JOF1075" s="5"/>
      <c r="JOG1075" s="5"/>
      <c r="JOH1075" s="5"/>
      <c r="JOI1075" s="5"/>
      <c r="JOJ1075" s="5"/>
      <c r="JOK1075" s="5"/>
      <c r="JOL1075" s="5"/>
      <c r="JOM1075" s="5"/>
      <c r="JON1075" s="5"/>
      <c r="JOO1075" s="5"/>
      <c r="JOP1075" s="5"/>
      <c r="JOQ1075" s="5"/>
      <c r="JOR1075" s="5"/>
      <c r="JOS1075" s="5"/>
      <c r="JOT1075" s="5"/>
      <c r="JOU1075" s="5"/>
      <c r="JOV1075" s="5"/>
      <c r="JOW1075" s="5"/>
      <c r="JOX1075" s="5"/>
      <c r="JOY1075" s="5"/>
      <c r="JOZ1075" s="5"/>
      <c r="JPA1075" s="5"/>
      <c r="JPB1075" s="5"/>
      <c r="JPC1075" s="5"/>
      <c r="JPD1075" s="5"/>
      <c r="JPE1075" s="5"/>
      <c r="JPF1075" s="5"/>
      <c r="JPG1075" s="5"/>
      <c r="JPH1075" s="5"/>
      <c r="JPI1075" s="5"/>
      <c r="JPJ1075" s="5"/>
      <c r="JPK1075" s="5"/>
      <c r="JPL1075" s="5"/>
      <c r="JPM1075" s="5"/>
      <c r="JPN1075" s="5"/>
      <c r="JPO1075" s="5"/>
      <c r="JPP1075" s="5"/>
      <c r="JPQ1075" s="5"/>
      <c r="JPR1075" s="5"/>
      <c r="JPS1075" s="5"/>
      <c r="JPT1075" s="5"/>
      <c r="JPU1075" s="5"/>
      <c r="JPV1075" s="5"/>
      <c r="JPW1075" s="5"/>
      <c r="JPX1075" s="5"/>
      <c r="JPY1075" s="5"/>
      <c r="JPZ1075" s="5"/>
      <c r="JQA1075" s="5"/>
      <c r="JQB1075" s="5"/>
      <c r="JQC1075" s="5"/>
      <c r="JQD1075" s="5"/>
      <c r="JQE1075" s="5"/>
      <c r="JQF1075" s="5"/>
      <c r="JQG1075" s="5"/>
      <c r="JQH1075" s="5"/>
      <c r="JQI1075" s="5"/>
      <c r="JQJ1075" s="5"/>
      <c r="JQK1075" s="5"/>
      <c r="JQL1075" s="5"/>
      <c r="JQM1075" s="5"/>
      <c r="JQN1075" s="5"/>
      <c r="JQO1075" s="5"/>
      <c r="JQP1075" s="5"/>
      <c r="JQQ1075" s="5"/>
      <c r="JQR1075" s="5"/>
      <c r="JQS1075" s="5"/>
      <c r="JQT1075" s="5"/>
      <c r="JQU1075" s="5"/>
      <c r="JQV1075" s="5"/>
      <c r="JQW1075" s="5"/>
      <c r="JQX1075" s="5"/>
      <c r="JQY1075" s="5"/>
      <c r="JQZ1075" s="5"/>
      <c r="JRA1075" s="5"/>
      <c r="JRB1075" s="5"/>
      <c r="JRC1075" s="5"/>
      <c r="JRD1075" s="5"/>
      <c r="JRE1075" s="5"/>
      <c r="JRF1075" s="5"/>
      <c r="JRG1075" s="5"/>
      <c r="JRH1075" s="5"/>
      <c r="JRI1075" s="5"/>
      <c r="JRJ1075" s="5"/>
      <c r="JRK1075" s="5"/>
      <c r="JRL1075" s="5"/>
      <c r="JRM1075" s="5"/>
      <c r="JRN1075" s="5"/>
      <c r="JRO1075" s="5"/>
      <c r="JRP1075" s="5"/>
      <c r="JRQ1075" s="5"/>
      <c r="JRR1075" s="5"/>
      <c r="JRS1075" s="5"/>
      <c r="JRT1075" s="5"/>
      <c r="JRU1075" s="5"/>
      <c r="JRV1075" s="5"/>
      <c r="JRW1075" s="5"/>
      <c r="JRX1075" s="5"/>
      <c r="JRY1075" s="5"/>
      <c r="JRZ1075" s="5"/>
      <c r="JSA1075" s="5"/>
      <c r="JSB1075" s="5"/>
      <c r="JSC1075" s="5"/>
      <c r="JSD1075" s="5"/>
      <c r="JSE1075" s="5"/>
      <c r="JSF1075" s="5"/>
      <c r="JSG1075" s="5"/>
      <c r="JSH1075" s="5"/>
      <c r="JSI1075" s="5"/>
      <c r="JSJ1075" s="5"/>
      <c r="JSK1075" s="5"/>
      <c r="JSL1075" s="5"/>
      <c r="JSM1075" s="5"/>
      <c r="JSN1075" s="5"/>
      <c r="JSO1075" s="5"/>
      <c r="JSP1075" s="5"/>
      <c r="JSQ1075" s="5"/>
      <c r="JSR1075" s="5"/>
      <c r="JSS1075" s="5"/>
      <c r="JST1075" s="5"/>
      <c r="JSU1075" s="5"/>
      <c r="JSV1075" s="5"/>
      <c r="JSW1075" s="5"/>
      <c r="JSX1075" s="5"/>
      <c r="JSY1075" s="5"/>
      <c r="JSZ1075" s="5"/>
      <c r="JTA1075" s="5"/>
      <c r="JTB1075" s="5"/>
      <c r="JTC1075" s="5"/>
      <c r="JTD1075" s="5"/>
      <c r="JTE1075" s="5"/>
      <c r="JTF1075" s="5"/>
      <c r="JTG1075" s="5"/>
      <c r="JTH1075" s="5"/>
      <c r="JTI1075" s="5"/>
      <c r="JTJ1075" s="5"/>
      <c r="JTK1075" s="5"/>
      <c r="JTL1075" s="5"/>
      <c r="JTM1075" s="5"/>
      <c r="JTN1075" s="5"/>
      <c r="JTO1075" s="5"/>
      <c r="JTP1075" s="5"/>
      <c r="JTQ1075" s="5"/>
      <c r="JTR1075" s="5"/>
      <c r="JTS1075" s="5"/>
      <c r="JTT1075" s="5"/>
      <c r="JTU1075" s="5"/>
      <c r="JTV1075" s="5"/>
      <c r="JTW1075" s="5"/>
      <c r="JTX1075" s="5"/>
      <c r="JTY1075" s="5"/>
      <c r="JTZ1075" s="5"/>
      <c r="JUA1075" s="5"/>
      <c r="JUB1075" s="5"/>
      <c r="JUC1075" s="5"/>
      <c r="JUD1075" s="5"/>
      <c r="JUE1075" s="5"/>
      <c r="JUF1075" s="5"/>
      <c r="JUG1075" s="5"/>
      <c r="JUH1075" s="5"/>
      <c r="JUI1075" s="5"/>
      <c r="JUJ1075" s="5"/>
      <c r="JUK1075" s="5"/>
      <c r="JUL1075" s="5"/>
      <c r="JUM1075" s="5"/>
      <c r="JUN1075" s="5"/>
      <c r="JUO1075" s="5"/>
      <c r="JUP1075" s="5"/>
      <c r="JUQ1075" s="5"/>
      <c r="JUR1075" s="5"/>
      <c r="JUS1075" s="5"/>
      <c r="JUT1075" s="5"/>
      <c r="JUU1075" s="5"/>
      <c r="JUV1075" s="5"/>
      <c r="JUW1075" s="5"/>
      <c r="JUX1075" s="5"/>
      <c r="JUY1075" s="5"/>
      <c r="JUZ1075" s="5"/>
      <c r="JVA1075" s="5"/>
      <c r="JVB1075" s="5"/>
      <c r="JVC1075" s="5"/>
      <c r="JVD1075" s="5"/>
      <c r="JVE1075" s="5"/>
      <c r="JVF1075" s="5"/>
      <c r="JVG1075" s="5"/>
      <c r="JVH1075" s="5"/>
      <c r="JVI1075" s="5"/>
      <c r="JVJ1075" s="5"/>
      <c r="JVK1075" s="5"/>
      <c r="JVL1075" s="5"/>
      <c r="JVM1075" s="5"/>
      <c r="JVN1075" s="5"/>
      <c r="JVO1075" s="5"/>
      <c r="JVP1075" s="5"/>
      <c r="JVQ1075" s="5"/>
      <c r="JVR1075" s="5"/>
      <c r="JVS1075" s="5"/>
      <c r="JVT1075" s="5"/>
      <c r="JVU1075" s="5"/>
      <c r="JVV1075" s="5"/>
      <c r="JVW1075" s="5"/>
      <c r="JVX1075" s="5"/>
      <c r="JVY1075" s="5"/>
      <c r="JVZ1075" s="5"/>
      <c r="JWA1075" s="5"/>
      <c r="JWB1075" s="5"/>
      <c r="JWC1075" s="5"/>
      <c r="JWD1075" s="5"/>
      <c r="JWE1075" s="5"/>
      <c r="JWF1075" s="5"/>
      <c r="JWG1075" s="5"/>
      <c r="JWH1075" s="5"/>
      <c r="JWI1075" s="5"/>
      <c r="JWJ1075" s="5"/>
      <c r="JWK1075" s="5"/>
      <c r="JWL1075" s="5"/>
      <c r="JWM1075" s="5"/>
      <c r="JWN1075" s="5"/>
      <c r="JWO1075" s="5"/>
      <c r="JWP1075" s="5"/>
      <c r="JWQ1075" s="5"/>
      <c r="JWR1075" s="5"/>
      <c r="JWS1075" s="5"/>
      <c r="JWT1075" s="5"/>
      <c r="JWU1075" s="5"/>
      <c r="JWV1075" s="5"/>
      <c r="JWW1075" s="5"/>
      <c r="JWX1075" s="5"/>
      <c r="JWY1075" s="5"/>
      <c r="JWZ1075" s="5"/>
      <c r="JXA1075" s="5"/>
      <c r="JXB1075" s="5"/>
      <c r="JXC1075" s="5"/>
      <c r="JXD1075" s="5"/>
      <c r="JXE1075" s="5"/>
      <c r="JXF1075" s="5"/>
      <c r="JXG1075" s="5"/>
      <c r="JXH1075" s="5"/>
      <c r="JXI1075" s="5"/>
      <c r="JXJ1075" s="5"/>
      <c r="JXK1075" s="5"/>
      <c r="JXL1075" s="5"/>
      <c r="JXM1075" s="5"/>
      <c r="JXN1075" s="5"/>
      <c r="JXO1075" s="5"/>
      <c r="JXP1075" s="5"/>
      <c r="JXQ1075" s="5"/>
      <c r="JXR1075" s="5"/>
      <c r="JXS1075" s="5"/>
      <c r="JXT1075" s="5"/>
      <c r="JXU1075" s="5"/>
      <c r="JXV1075" s="5"/>
      <c r="JXW1075" s="5"/>
      <c r="JXX1075" s="5"/>
      <c r="JXY1075" s="5"/>
      <c r="JXZ1075" s="5"/>
      <c r="JYA1075" s="5"/>
      <c r="JYB1075" s="5"/>
      <c r="JYC1075" s="5"/>
      <c r="JYD1075" s="5"/>
      <c r="JYE1075" s="5"/>
      <c r="JYF1075" s="5"/>
      <c r="JYG1075" s="5"/>
      <c r="JYH1075" s="5"/>
      <c r="JYI1075" s="5"/>
      <c r="JYJ1075" s="5"/>
      <c r="JYK1075" s="5"/>
      <c r="JYL1075" s="5"/>
      <c r="JYM1075" s="5"/>
      <c r="JYN1075" s="5"/>
      <c r="JYO1075" s="5"/>
      <c r="JYP1075" s="5"/>
      <c r="JYQ1075" s="5"/>
      <c r="JYR1075" s="5"/>
      <c r="JYS1075" s="5"/>
      <c r="JYT1075" s="5"/>
      <c r="JYU1075" s="5"/>
      <c r="JYV1075" s="5"/>
      <c r="JYW1075" s="5"/>
      <c r="JYX1075" s="5"/>
      <c r="JYY1075" s="5"/>
      <c r="JYZ1075" s="5"/>
      <c r="JZA1075" s="5"/>
      <c r="JZB1075" s="5"/>
      <c r="JZC1075" s="5"/>
      <c r="JZD1075" s="5"/>
      <c r="JZE1075" s="5"/>
      <c r="JZF1075" s="5"/>
      <c r="JZG1075" s="5"/>
      <c r="JZH1075" s="5"/>
      <c r="JZI1075" s="5"/>
      <c r="JZJ1075" s="5"/>
      <c r="JZK1075" s="5"/>
      <c r="JZL1075" s="5"/>
      <c r="JZM1075" s="5"/>
      <c r="JZN1075" s="5"/>
      <c r="JZO1075" s="5"/>
      <c r="JZP1075" s="5"/>
      <c r="JZQ1075" s="5"/>
      <c r="JZR1075" s="5"/>
      <c r="JZS1075" s="5"/>
      <c r="JZT1075" s="5"/>
      <c r="JZU1075" s="5"/>
      <c r="JZV1075" s="5"/>
      <c r="JZW1075" s="5"/>
      <c r="JZX1075" s="5"/>
      <c r="JZY1075" s="5"/>
      <c r="JZZ1075" s="5"/>
      <c r="KAA1075" s="5"/>
      <c r="KAB1075" s="5"/>
      <c r="KAC1075" s="5"/>
      <c r="KAD1075" s="5"/>
      <c r="KAE1075" s="5"/>
      <c r="KAF1075" s="5"/>
      <c r="KAG1075" s="5"/>
      <c r="KAH1075" s="5"/>
      <c r="KAI1075" s="5"/>
      <c r="KAJ1075" s="5"/>
      <c r="KAK1075" s="5"/>
      <c r="KAL1075" s="5"/>
      <c r="KAM1075" s="5"/>
      <c r="KAN1075" s="5"/>
      <c r="KAO1075" s="5"/>
      <c r="KAP1075" s="5"/>
      <c r="KAQ1075" s="5"/>
      <c r="KAR1075" s="5"/>
      <c r="KAS1075" s="5"/>
      <c r="KAT1075" s="5"/>
      <c r="KAU1075" s="5"/>
      <c r="KAV1075" s="5"/>
      <c r="KAW1075" s="5"/>
      <c r="KAX1075" s="5"/>
      <c r="KAY1075" s="5"/>
      <c r="KAZ1075" s="5"/>
      <c r="KBA1075" s="5"/>
      <c r="KBB1075" s="5"/>
      <c r="KBC1075" s="5"/>
      <c r="KBD1075" s="5"/>
      <c r="KBE1075" s="5"/>
      <c r="KBF1075" s="5"/>
      <c r="KBG1075" s="5"/>
      <c r="KBH1075" s="5"/>
      <c r="KBI1075" s="5"/>
      <c r="KBJ1075" s="5"/>
      <c r="KBK1075" s="5"/>
      <c r="KBL1075" s="5"/>
      <c r="KBM1075" s="5"/>
      <c r="KBN1075" s="5"/>
      <c r="KBO1075" s="5"/>
      <c r="KBP1075" s="5"/>
      <c r="KBQ1075" s="5"/>
      <c r="KBR1075" s="5"/>
      <c r="KBS1075" s="5"/>
      <c r="KBT1075" s="5"/>
      <c r="KBU1075" s="5"/>
      <c r="KBV1075" s="5"/>
      <c r="KBW1075" s="5"/>
      <c r="KBX1075" s="5"/>
      <c r="KBY1075" s="5"/>
      <c r="KBZ1075" s="5"/>
      <c r="KCA1075" s="5"/>
      <c r="KCB1075" s="5"/>
      <c r="KCC1075" s="5"/>
      <c r="KCD1075" s="5"/>
      <c r="KCE1075" s="5"/>
      <c r="KCF1075" s="5"/>
      <c r="KCG1075" s="5"/>
      <c r="KCH1075" s="5"/>
      <c r="KCI1075" s="5"/>
      <c r="KCJ1075" s="5"/>
      <c r="KCK1075" s="5"/>
      <c r="KCL1075" s="5"/>
      <c r="KCM1075" s="5"/>
      <c r="KCN1075" s="5"/>
      <c r="KCO1075" s="5"/>
      <c r="KCP1075" s="5"/>
      <c r="KCQ1075" s="5"/>
      <c r="KCR1075" s="5"/>
      <c r="KCS1075" s="5"/>
      <c r="KCT1075" s="5"/>
      <c r="KCU1075" s="5"/>
      <c r="KCV1075" s="5"/>
      <c r="KCW1075" s="5"/>
      <c r="KCX1075" s="5"/>
      <c r="KCY1075" s="5"/>
      <c r="KCZ1075" s="5"/>
      <c r="KDA1075" s="5"/>
      <c r="KDB1075" s="5"/>
      <c r="KDC1075" s="5"/>
      <c r="KDD1075" s="5"/>
      <c r="KDE1075" s="5"/>
      <c r="KDF1075" s="5"/>
      <c r="KDG1075" s="5"/>
      <c r="KDH1075" s="5"/>
      <c r="KDI1075" s="5"/>
      <c r="KDJ1075" s="5"/>
      <c r="KDK1075" s="5"/>
      <c r="KDL1075" s="5"/>
      <c r="KDM1075" s="5"/>
      <c r="KDN1075" s="5"/>
      <c r="KDO1075" s="5"/>
      <c r="KDP1075" s="5"/>
      <c r="KDQ1075" s="5"/>
      <c r="KDR1075" s="5"/>
      <c r="KDS1075" s="5"/>
      <c r="KDT1075" s="5"/>
      <c r="KDU1075" s="5"/>
      <c r="KDV1075" s="5"/>
      <c r="KDW1075" s="5"/>
      <c r="KDX1075" s="5"/>
      <c r="KDY1075" s="5"/>
      <c r="KDZ1075" s="5"/>
      <c r="KEA1075" s="5"/>
      <c r="KEB1075" s="5"/>
      <c r="KEC1075" s="5"/>
      <c r="KED1075" s="5"/>
      <c r="KEE1075" s="5"/>
      <c r="KEF1075" s="5"/>
      <c r="KEG1075" s="5"/>
      <c r="KEH1075" s="5"/>
      <c r="KEI1075" s="5"/>
      <c r="KEJ1075" s="5"/>
      <c r="KEK1075" s="5"/>
      <c r="KEL1075" s="5"/>
      <c r="KEM1075" s="5"/>
      <c r="KEN1075" s="5"/>
      <c r="KEO1075" s="5"/>
      <c r="KEP1075" s="5"/>
      <c r="KEQ1075" s="5"/>
      <c r="KER1075" s="5"/>
      <c r="KES1075" s="5"/>
      <c r="KET1075" s="5"/>
      <c r="KEU1075" s="5"/>
      <c r="KEV1075" s="5"/>
      <c r="KEW1075" s="5"/>
      <c r="KEX1075" s="5"/>
      <c r="KEY1075" s="5"/>
      <c r="KEZ1075" s="5"/>
      <c r="KFA1075" s="5"/>
      <c r="KFB1075" s="5"/>
      <c r="KFC1075" s="5"/>
      <c r="KFD1075" s="5"/>
      <c r="KFE1075" s="5"/>
      <c r="KFF1075" s="5"/>
      <c r="KFG1075" s="5"/>
      <c r="KFH1075" s="5"/>
      <c r="KFI1075" s="5"/>
      <c r="KFJ1075" s="5"/>
      <c r="KFK1075" s="5"/>
      <c r="KFL1075" s="5"/>
      <c r="KFM1075" s="5"/>
      <c r="KFN1075" s="5"/>
      <c r="KFO1075" s="5"/>
      <c r="KFP1075" s="5"/>
      <c r="KFQ1075" s="5"/>
      <c r="KFR1075" s="5"/>
      <c r="KFS1075" s="5"/>
      <c r="KFT1075" s="5"/>
      <c r="KFU1075" s="5"/>
      <c r="KFV1075" s="5"/>
      <c r="KFW1075" s="5"/>
      <c r="KFX1075" s="5"/>
      <c r="KFY1075" s="5"/>
      <c r="KFZ1075" s="5"/>
      <c r="KGA1075" s="5"/>
      <c r="KGB1075" s="5"/>
      <c r="KGC1075" s="5"/>
      <c r="KGD1075" s="5"/>
      <c r="KGE1075" s="5"/>
      <c r="KGF1075" s="5"/>
      <c r="KGG1075" s="5"/>
      <c r="KGH1075" s="5"/>
      <c r="KGI1075" s="5"/>
      <c r="KGJ1075" s="5"/>
      <c r="KGK1075" s="5"/>
      <c r="KGL1075" s="5"/>
      <c r="KGM1075" s="5"/>
      <c r="KGN1075" s="5"/>
      <c r="KGO1075" s="5"/>
      <c r="KGP1075" s="5"/>
      <c r="KGQ1075" s="5"/>
      <c r="KGR1075" s="5"/>
      <c r="KGS1075" s="5"/>
      <c r="KGT1075" s="5"/>
      <c r="KGU1075" s="5"/>
      <c r="KGV1075" s="5"/>
      <c r="KGW1075" s="5"/>
      <c r="KGX1075" s="5"/>
      <c r="KGY1075" s="5"/>
      <c r="KGZ1075" s="5"/>
      <c r="KHA1075" s="5"/>
      <c r="KHB1075" s="5"/>
      <c r="KHC1075" s="5"/>
      <c r="KHD1075" s="5"/>
      <c r="KHE1075" s="5"/>
      <c r="KHF1075" s="5"/>
      <c r="KHG1075" s="5"/>
      <c r="KHH1075" s="5"/>
      <c r="KHI1075" s="5"/>
      <c r="KHJ1075" s="5"/>
      <c r="KHK1075" s="5"/>
      <c r="KHL1075" s="5"/>
      <c r="KHM1075" s="5"/>
      <c r="KHN1075" s="5"/>
      <c r="KHO1075" s="5"/>
      <c r="KHP1075" s="5"/>
      <c r="KHQ1075" s="5"/>
      <c r="KHR1075" s="5"/>
      <c r="KHS1075" s="5"/>
      <c r="KHT1075" s="5"/>
      <c r="KHU1075" s="5"/>
      <c r="KHV1075" s="5"/>
      <c r="KHW1075" s="5"/>
      <c r="KHX1075" s="5"/>
      <c r="KHY1075" s="5"/>
      <c r="KHZ1075" s="5"/>
      <c r="KIA1075" s="5"/>
      <c r="KIB1075" s="5"/>
      <c r="KIC1075" s="5"/>
      <c r="KID1075" s="5"/>
      <c r="KIE1075" s="5"/>
      <c r="KIF1075" s="5"/>
      <c r="KIG1075" s="5"/>
      <c r="KIH1075" s="5"/>
      <c r="KII1075" s="5"/>
      <c r="KIJ1075" s="5"/>
      <c r="KIK1075" s="5"/>
      <c r="KIL1075" s="5"/>
      <c r="KIM1075" s="5"/>
      <c r="KIN1075" s="5"/>
      <c r="KIO1075" s="5"/>
      <c r="KIP1075" s="5"/>
      <c r="KIQ1075" s="5"/>
      <c r="KIR1075" s="5"/>
      <c r="KIS1075" s="5"/>
      <c r="KIT1075" s="5"/>
      <c r="KIU1075" s="5"/>
      <c r="KIV1075" s="5"/>
      <c r="KIW1075" s="5"/>
      <c r="KIX1075" s="5"/>
      <c r="KIY1075" s="5"/>
      <c r="KIZ1075" s="5"/>
      <c r="KJA1075" s="5"/>
      <c r="KJB1075" s="5"/>
      <c r="KJC1075" s="5"/>
      <c r="KJD1075" s="5"/>
      <c r="KJE1075" s="5"/>
      <c r="KJF1075" s="5"/>
      <c r="KJG1075" s="5"/>
      <c r="KJH1075" s="5"/>
      <c r="KJI1075" s="5"/>
      <c r="KJJ1075" s="5"/>
      <c r="KJK1075" s="5"/>
      <c r="KJL1075" s="5"/>
      <c r="KJM1075" s="5"/>
      <c r="KJN1075" s="5"/>
      <c r="KJO1075" s="5"/>
      <c r="KJP1075" s="5"/>
      <c r="KJQ1075" s="5"/>
      <c r="KJR1075" s="5"/>
      <c r="KJS1075" s="5"/>
      <c r="KJT1075" s="5"/>
      <c r="KJU1075" s="5"/>
      <c r="KJV1075" s="5"/>
      <c r="KJW1075" s="5"/>
      <c r="KJX1075" s="5"/>
      <c r="KJY1075" s="5"/>
      <c r="KJZ1075" s="5"/>
      <c r="KKA1075" s="5"/>
      <c r="KKB1075" s="5"/>
      <c r="KKC1075" s="5"/>
      <c r="KKD1075" s="5"/>
      <c r="KKE1075" s="5"/>
      <c r="KKF1075" s="5"/>
      <c r="KKG1075" s="5"/>
      <c r="KKH1075" s="5"/>
      <c r="KKI1075" s="5"/>
      <c r="KKJ1075" s="5"/>
      <c r="KKK1075" s="5"/>
      <c r="KKL1075" s="5"/>
      <c r="KKM1075" s="5"/>
      <c r="KKN1075" s="5"/>
      <c r="KKO1075" s="5"/>
      <c r="KKP1075" s="5"/>
      <c r="KKQ1075" s="5"/>
      <c r="KKR1075" s="5"/>
      <c r="KKS1075" s="5"/>
      <c r="KKT1075" s="5"/>
      <c r="KKU1075" s="5"/>
      <c r="KKV1075" s="5"/>
      <c r="KKW1075" s="5"/>
      <c r="KKX1075" s="5"/>
      <c r="KKY1075" s="5"/>
      <c r="KKZ1075" s="5"/>
      <c r="KLA1075" s="5"/>
      <c r="KLB1075" s="5"/>
      <c r="KLC1075" s="5"/>
      <c r="KLD1075" s="5"/>
      <c r="KLE1075" s="5"/>
      <c r="KLF1075" s="5"/>
      <c r="KLG1075" s="5"/>
      <c r="KLH1075" s="5"/>
      <c r="KLI1075" s="5"/>
      <c r="KLJ1075" s="5"/>
      <c r="KLK1075" s="5"/>
      <c r="KLL1075" s="5"/>
      <c r="KLM1075" s="5"/>
      <c r="KLN1075" s="5"/>
      <c r="KLO1075" s="5"/>
      <c r="KLP1075" s="5"/>
      <c r="KLQ1075" s="5"/>
      <c r="KLR1075" s="5"/>
      <c r="KLS1075" s="5"/>
      <c r="KLT1075" s="5"/>
      <c r="KLU1075" s="5"/>
      <c r="KLV1075" s="5"/>
      <c r="KLW1075" s="5"/>
      <c r="KLX1075" s="5"/>
      <c r="KLY1075" s="5"/>
      <c r="KLZ1075" s="5"/>
      <c r="KMA1075" s="5"/>
      <c r="KMB1075" s="5"/>
      <c r="KMC1075" s="5"/>
      <c r="KMD1075" s="5"/>
      <c r="KME1075" s="5"/>
      <c r="KMF1075" s="5"/>
      <c r="KMG1075" s="5"/>
      <c r="KMH1075" s="5"/>
      <c r="KMI1075" s="5"/>
      <c r="KMJ1075" s="5"/>
      <c r="KMK1075" s="5"/>
      <c r="KML1075" s="5"/>
      <c r="KMM1075" s="5"/>
      <c r="KMN1075" s="5"/>
      <c r="KMO1075" s="5"/>
      <c r="KMP1075" s="5"/>
      <c r="KMQ1075" s="5"/>
      <c r="KMR1075" s="5"/>
      <c r="KMS1075" s="5"/>
      <c r="KMT1075" s="5"/>
      <c r="KMU1075" s="5"/>
      <c r="KMV1075" s="5"/>
      <c r="KMW1075" s="5"/>
      <c r="KMX1075" s="5"/>
      <c r="KMY1075" s="5"/>
      <c r="KMZ1075" s="5"/>
      <c r="KNA1075" s="5"/>
      <c r="KNB1075" s="5"/>
      <c r="KNC1075" s="5"/>
      <c r="KND1075" s="5"/>
      <c r="KNE1075" s="5"/>
      <c r="KNF1075" s="5"/>
      <c r="KNG1075" s="5"/>
      <c r="KNH1075" s="5"/>
      <c r="KNI1075" s="5"/>
      <c r="KNJ1075" s="5"/>
      <c r="KNK1075" s="5"/>
      <c r="KNL1075" s="5"/>
      <c r="KNM1075" s="5"/>
      <c r="KNN1075" s="5"/>
      <c r="KNO1075" s="5"/>
      <c r="KNP1075" s="5"/>
      <c r="KNQ1075" s="5"/>
      <c r="KNR1075" s="5"/>
      <c r="KNS1075" s="5"/>
      <c r="KNT1075" s="5"/>
      <c r="KNU1075" s="5"/>
      <c r="KNV1075" s="5"/>
      <c r="KNW1075" s="5"/>
      <c r="KNX1075" s="5"/>
      <c r="KNY1075" s="5"/>
      <c r="KNZ1075" s="5"/>
      <c r="KOA1075" s="5"/>
      <c r="KOB1075" s="5"/>
      <c r="KOC1075" s="5"/>
      <c r="KOD1075" s="5"/>
      <c r="KOE1075" s="5"/>
      <c r="KOF1075" s="5"/>
      <c r="KOG1075" s="5"/>
      <c r="KOH1075" s="5"/>
      <c r="KOI1075" s="5"/>
      <c r="KOJ1075" s="5"/>
      <c r="KOK1075" s="5"/>
      <c r="KOL1075" s="5"/>
      <c r="KOM1075" s="5"/>
      <c r="KON1075" s="5"/>
      <c r="KOO1075" s="5"/>
      <c r="KOP1075" s="5"/>
      <c r="KOQ1075" s="5"/>
      <c r="KOR1075" s="5"/>
      <c r="KOS1075" s="5"/>
      <c r="KOT1075" s="5"/>
      <c r="KOU1075" s="5"/>
      <c r="KOV1075" s="5"/>
      <c r="KOW1075" s="5"/>
      <c r="KOX1075" s="5"/>
      <c r="KOY1075" s="5"/>
      <c r="KOZ1075" s="5"/>
      <c r="KPA1075" s="5"/>
      <c r="KPB1075" s="5"/>
      <c r="KPC1075" s="5"/>
      <c r="KPD1075" s="5"/>
      <c r="KPE1075" s="5"/>
      <c r="KPF1075" s="5"/>
      <c r="KPG1075" s="5"/>
      <c r="KPH1075" s="5"/>
      <c r="KPI1075" s="5"/>
      <c r="KPJ1075" s="5"/>
      <c r="KPK1075" s="5"/>
      <c r="KPL1075" s="5"/>
      <c r="KPM1075" s="5"/>
      <c r="KPN1075" s="5"/>
      <c r="KPO1075" s="5"/>
      <c r="KPP1075" s="5"/>
      <c r="KPQ1075" s="5"/>
      <c r="KPR1075" s="5"/>
      <c r="KPS1075" s="5"/>
      <c r="KPT1075" s="5"/>
      <c r="KPU1075" s="5"/>
      <c r="KPV1075" s="5"/>
      <c r="KPW1075" s="5"/>
      <c r="KPX1075" s="5"/>
      <c r="KPY1075" s="5"/>
      <c r="KPZ1075" s="5"/>
      <c r="KQA1075" s="5"/>
      <c r="KQB1075" s="5"/>
      <c r="KQC1075" s="5"/>
      <c r="KQD1075" s="5"/>
      <c r="KQE1075" s="5"/>
      <c r="KQF1075" s="5"/>
      <c r="KQG1075" s="5"/>
      <c r="KQH1075" s="5"/>
      <c r="KQI1075" s="5"/>
      <c r="KQJ1075" s="5"/>
      <c r="KQK1075" s="5"/>
      <c r="KQL1075" s="5"/>
      <c r="KQM1075" s="5"/>
      <c r="KQN1075" s="5"/>
      <c r="KQO1075" s="5"/>
      <c r="KQP1075" s="5"/>
      <c r="KQQ1075" s="5"/>
      <c r="KQR1075" s="5"/>
      <c r="KQS1075" s="5"/>
      <c r="KQT1075" s="5"/>
      <c r="KQU1075" s="5"/>
      <c r="KQV1075" s="5"/>
      <c r="KQW1075" s="5"/>
      <c r="KQX1075" s="5"/>
      <c r="KQY1075" s="5"/>
      <c r="KQZ1075" s="5"/>
      <c r="KRA1075" s="5"/>
      <c r="KRB1075" s="5"/>
      <c r="KRC1075" s="5"/>
      <c r="KRD1075" s="5"/>
      <c r="KRE1075" s="5"/>
      <c r="KRF1075" s="5"/>
      <c r="KRG1075" s="5"/>
      <c r="KRH1075" s="5"/>
      <c r="KRI1075" s="5"/>
      <c r="KRJ1075" s="5"/>
      <c r="KRK1075" s="5"/>
      <c r="KRL1075" s="5"/>
      <c r="KRM1075" s="5"/>
      <c r="KRN1075" s="5"/>
      <c r="KRO1075" s="5"/>
      <c r="KRP1075" s="5"/>
      <c r="KRQ1075" s="5"/>
      <c r="KRR1075" s="5"/>
      <c r="KRS1075" s="5"/>
      <c r="KRT1075" s="5"/>
      <c r="KRU1075" s="5"/>
      <c r="KRV1075" s="5"/>
      <c r="KRW1075" s="5"/>
      <c r="KRX1075" s="5"/>
      <c r="KRY1075" s="5"/>
      <c r="KRZ1075" s="5"/>
      <c r="KSA1075" s="5"/>
      <c r="KSB1075" s="5"/>
      <c r="KSC1075" s="5"/>
      <c r="KSD1075" s="5"/>
      <c r="KSE1075" s="5"/>
      <c r="KSF1075" s="5"/>
      <c r="KSG1075" s="5"/>
      <c r="KSH1075" s="5"/>
      <c r="KSI1075" s="5"/>
      <c r="KSJ1075" s="5"/>
      <c r="KSK1075" s="5"/>
      <c r="KSL1075" s="5"/>
      <c r="KSM1075" s="5"/>
      <c r="KSN1075" s="5"/>
      <c r="KSO1075" s="5"/>
      <c r="KSP1075" s="5"/>
      <c r="KSQ1075" s="5"/>
      <c r="KSR1075" s="5"/>
      <c r="KSS1075" s="5"/>
      <c r="KST1075" s="5"/>
      <c r="KSU1075" s="5"/>
      <c r="KSV1075" s="5"/>
      <c r="KSW1075" s="5"/>
      <c r="KSX1075" s="5"/>
      <c r="KSY1075" s="5"/>
      <c r="KSZ1075" s="5"/>
      <c r="KTA1075" s="5"/>
      <c r="KTB1075" s="5"/>
      <c r="KTC1075" s="5"/>
      <c r="KTD1075" s="5"/>
      <c r="KTE1075" s="5"/>
      <c r="KTF1075" s="5"/>
      <c r="KTG1075" s="5"/>
      <c r="KTH1075" s="5"/>
      <c r="KTI1075" s="5"/>
      <c r="KTJ1075" s="5"/>
      <c r="KTK1075" s="5"/>
      <c r="KTL1075" s="5"/>
      <c r="KTM1075" s="5"/>
      <c r="KTN1075" s="5"/>
      <c r="KTO1075" s="5"/>
      <c r="KTP1075" s="5"/>
      <c r="KTQ1075" s="5"/>
      <c r="KTR1075" s="5"/>
      <c r="KTS1075" s="5"/>
      <c r="KTT1075" s="5"/>
      <c r="KTU1075" s="5"/>
      <c r="KTV1075" s="5"/>
      <c r="KTW1075" s="5"/>
      <c r="KTX1075" s="5"/>
      <c r="KTY1075" s="5"/>
      <c r="KTZ1075" s="5"/>
      <c r="KUA1075" s="5"/>
      <c r="KUB1075" s="5"/>
      <c r="KUC1075" s="5"/>
      <c r="KUD1075" s="5"/>
      <c r="KUE1075" s="5"/>
      <c r="KUF1075" s="5"/>
      <c r="KUG1075" s="5"/>
      <c r="KUH1075" s="5"/>
      <c r="KUI1075" s="5"/>
      <c r="KUJ1075" s="5"/>
      <c r="KUK1075" s="5"/>
      <c r="KUL1075" s="5"/>
      <c r="KUM1075" s="5"/>
      <c r="KUN1075" s="5"/>
      <c r="KUO1075" s="5"/>
      <c r="KUP1075" s="5"/>
      <c r="KUQ1075" s="5"/>
      <c r="KUR1075" s="5"/>
      <c r="KUS1075" s="5"/>
      <c r="KUT1075" s="5"/>
      <c r="KUU1075" s="5"/>
      <c r="KUV1075" s="5"/>
      <c r="KUW1075" s="5"/>
      <c r="KUX1075" s="5"/>
      <c r="KUY1075" s="5"/>
      <c r="KUZ1075" s="5"/>
      <c r="KVA1075" s="5"/>
      <c r="KVB1075" s="5"/>
      <c r="KVC1075" s="5"/>
      <c r="KVD1075" s="5"/>
      <c r="KVE1075" s="5"/>
      <c r="KVF1075" s="5"/>
      <c r="KVG1075" s="5"/>
      <c r="KVH1075" s="5"/>
      <c r="KVI1075" s="5"/>
      <c r="KVJ1075" s="5"/>
      <c r="KVK1075" s="5"/>
      <c r="KVL1075" s="5"/>
      <c r="KVM1075" s="5"/>
      <c r="KVN1075" s="5"/>
      <c r="KVO1075" s="5"/>
      <c r="KVP1075" s="5"/>
      <c r="KVQ1075" s="5"/>
      <c r="KVR1075" s="5"/>
      <c r="KVS1075" s="5"/>
      <c r="KVT1075" s="5"/>
      <c r="KVU1075" s="5"/>
      <c r="KVV1075" s="5"/>
      <c r="KVW1075" s="5"/>
      <c r="KVX1075" s="5"/>
      <c r="KVY1075" s="5"/>
      <c r="KVZ1075" s="5"/>
      <c r="KWA1075" s="5"/>
      <c r="KWB1075" s="5"/>
      <c r="KWC1075" s="5"/>
      <c r="KWD1075" s="5"/>
      <c r="KWE1075" s="5"/>
      <c r="KWF1075" s="5"/>
      <c r="KWG1075" s="5"/>
      <c r="KWH1075" s="5"/>
      <c r="KWI1075" s="5"/>
      <c r="KWJ1075" s="5"/>
      <c r="KWK1075" s="5"/>
      <c r="KWL1075" s="5"/>
      <c r="KWM1075" s="5"/>
      <c r="KWN1075" s="5"/>
      <c r="KWO1075" s="5"/>
      <c r="KWP1075" s="5"/>
      <c r="KWQ1075" s="5"/>
      <c r="KWR1075" s="5"/>
      <c r="KWS1075" s="5"/>
      <c r="KWT1075" s="5"/>
      <c r="KWU1075" s="5"/>
      <c r="KWV1075" s="5"/>
      <c r="KWW1075" s="5"/>
      <c r="KWX1075" s="5"/>
      <c r="KWY1075" s="5"/>
      <c r="KWZ1075" s="5"/>
      <c r="KXA1075" s="5"/>
      <c r="KXB1075" s="5"/>
      <c r="KXC1075" s="5"/>
      <c r="KXD1075" s="5"/>
      <c r="KXE1075" s="5"/>
      <c r="KXF1075" s="5"/>
      <c r="KXG1075" s="5"/>
      <c r="KXH1075" s="5"/>
      <c r="KXI1075" s="5"/>
      <c r="KXJ1075" s="5"/>
      <c r="KXK1075" s="5"/>
      <c r="KXL1075" s="5"/>
      <c r="KXM1075" s="5"/>
      <c r="KXN1075" s="5"/>
      <c r="KXO1075" s="5"/>
      <c r="KXP1075" s="5"/>
      <c r="KXQ1075" s="5"/>
      <c r="KXR1075" s="5"/>
      <c r="KXS1075" s="5"/>
      <c r="KXT1075" s="5"/>
      <c r="KXU1075" s="5"/>
      <c r="KXV1075" s="5"/>
      <c r="KXW1075" s="5"/>
      <c r="KXX1075" s="5"/>
      <c r="KXY1075" s="5"/>
      <c r="KXZ1075" s="5"/>
      <c r="KYA1075" s="5"/>
      <c r="KYB1075" s="5"/>
      <c r="KYC1075" s="5"/>
      <c r="KYD1075" s="5"/>
      <c r="KYE1075" s="5"/>
      <c r="KYF1075" s="5"/>
      <c r="KYG1075" s="5"/>
      <c r="KYH1075" s="5"/>
      <c r="KYI1075" s="5"/>
      <c r="KYJ1075" s="5"/>
      <c r="KYK1075" s="5"/>
      <c r="KYL1075" s="5"/>
      <c r="KYM1075" s="5"/>
      <c r="KYN1075" s="5"/>
      <c r="KYO1075" s="5"/>
      <c r="KYP1075" s="5"/>
      <c r="KYQ1075" s="5"/>
      <c r="KYR1075" s="5"/>
      <c r="KYS1075" s="5"/>
      <c r="KYT1075" s="5"/>
      <c r="KYU1075" s="5"/>
      <c r="KYV1075" s="5"/>
      <c r="KYW1075" s="5"/>
      <c r="KYX1075" s="5"/>
      <c r="KYY1075" s="5"/>
      <c r="KYZ1075" s="5"/>
      <c r="KZA1075" s="5"/>
      <c r="KZB1075" s="5"/>
      <c r="KZC1075" s="5"/>
      <c r="KZD1075" s="5"/>
      <c r="KZE1075" s="5"/>
      <c r="KZF1075" s="5"/>
      <c r="KZG1075" s="5"/>
      <c r="KZH1075" s="5"/>
      <c r="KZI1075" s="5"/>
      <c r="KZJ1075" s="5"/>
      <c r="KZK1075" s="5"/>
      <c r="KZL1075" s="5"/>
      <c r="KZM1075" s="5"/>
      <c r="KZN1075" s="5"/>
      <c r="KZO1075" s="5"/>
      <c r="KZP1075" s="5"/>
      <c r="KZQ1075" s="5"/>
      <c r="KZR1075" s="5"/>
      <c r="KZS1075" s="5"/>
      <c r="KZT1075" s="5"/>
      <c r="KZU1075" s="5"/>
      <c r="KZV1075" s="5"/>
      <c r="KZW1075" s="5"/>
      <c r="KZX1075" s="5"/>
      <c r="KZY1075" s="5"/>
      <c r="KZZ1075" s="5"/>
      <c r="LAA1075" s="5"/>
      <c r="LAB1075" s="5"/>
      <c r="LAC1075" s="5"/>
      <c r="LAD1075" s="5"/>
      <c r="LAE1075" s="5"/>
      <c r="LAF1075" s="5"/>
      <c r="LAG1075" s="5"/>
      <c r="LAH1075" s="5"/>
      <c r="LAI1075" s="5"/>
      <c r="LAJ1075" s="5"/>
      <c r="LAK1075" s="5"/>
      <c r="LAL1075" s="5"/>
      <c r="LAM1075" s="5"/>
      <c r="LAN1075" s="5"/>
      <c r="LAO1075" s="5"/>
      <c r="LAP1075" s="5"/>
      <c r="LAQ1075" s="5"/>
      <c r="LAR1075" s="5"/>
      <c r="LAS1075" s="5"/>
      <c r="LAT1075" s="5"/>
      <c r="LAU1075" s="5"/>
      <c r="LAV1075" s="5"/>
      <c r="LAW1075" s="5"/>
      <c r="LAX1075" s="5"/>
      <c r="LAY1075" s="5"/>
      <c r="LAZ1075" s="5"/>
      <c r="LBA1075" s="5"/>
      <c r="LBB1075" s="5"/>
      <c r="LBC1075" s="5"/>
      <c r="LBD1075" s="5"/>
      <c r="LBE1075" s="5"/>
      <c r="LBF1075" s="5"/>
      <c r="LBG1075" s="5"/>
      <c r="LBH1075" s="5"/>
      <c r="LBI1075" s="5"/>
      <c r="LBJ1075" s="5"/>
      <c r="LBK1075" s="5"/>
      <c r="LBL1075" s="5"/>
      <c r="LBM1075" s="5"/>
      <c r="LBN1075" s="5"/>
      <c r="LBO1075" s="5"/>
      <c r="LBP1075" s="5"/>
      <c r="LBQ1075" s="5"/>
      <c r="LBR1075" s="5"/>
      <c r="LBS1075" s="5"/>
      <c r="LBT1075" s="5"/>
      <c r="LBU1075" s="5"/>
      <c r="LBV1075" s="5"/>
      <c r="LBW1075" s="5"/>
      <c r="LBX1075" s="5"/>
      <c r="LBY1075" s="5"/>
      <c r="LBZ1075" s="5"/>
      <c r="LCA1075" s="5"/>
      <c r="LCB1075" s="5"/>
      <c r="LCC1075" s="5"/>
      <c r="LCD1075" s="5"/>
      <c r="LCE1075" s="5"/>
      <c r="LCF1075" s="5"/>
      <c r="LCG1075" s="5"/>
      <c r="LCH1075" s="5"/>
      <c r="LCI1075" s="5"/>
      <c r="LCJ1075" s="5"/>
      <c r="LCK1075" s="5"/>
      <c r="LCL1075" s="5"/>
      <c r="LCM1075" s="5"/>
      <c r="LCN1075" s="5"/>
      <c r="LCO1075" s="5"/>
      <c r="LCP1075" s="5"/>
      <c r="LCQ1075" s="5"/>
      <c r="LCR1075" s="5"/>
      <c r="LCS1075" s="5"/>
      <c r="LCT1075" s="5"/>
      <c r="LCU1075" s="5"/>
      <c r="LCV1075" s="5"/>
      <c r="LCW1075" s="5"/>
      <c r="LCX1075" s="5"/>
      <c r="LCY1075" s="5"/>
      <c r="LCZ1075" s="5"/>
      <c r="LDA1075" s="5"/>
      <c r="LDB1075" s="5"/>
      <c r="LDC1075" s="5"/>
      <c r="LDD1075" s="5"/>
      <c r="LDE1075" s="5"/>
      <c r="LDF1075" s="5"/>
      <c r="LDG1075" s="5"/>
      <c r="LDH1075" s="5"/>
      <c r="LDI1075" s="5"/>
      <c r="LDJ1075" s="5"/>
      <c r="LDK1075" s="5"/>
      <c r="LDL1075" s="5"/>
      <c r="LDM1075" s="5"/>
      <c r="LDN1075" s="5"/>
      <c r="LDO1075" s="5"/>
      <c r="LDP1075" s="5"/>
      <c r="LDQ1075" s="5"/>
      <c r="LDR1075" s="5"/>
      <c r="LDS1075" s="5"/>
      <c r="LDT1075" s="5"/>
      <c r="LDU1075" s="5"/>
      <c r="LDV1075" s="5"/>
      <c r="LDW1075" s="5"/>
      <c r="LDX1075" s="5"/>
      <c r="LDY1075" s="5"/>
      <c r="LDZ1075" s="5"/>
      <c r="LEA1075" s="5"/>
      <c r="LEB1075" s="5"/>
      <c r="LEC1075" s="5"/>
      <c r="LED1075" s="5"/>
      <c r="LEE1075" s="5"/>
      <c r="LEF1075" s="5"/>
      <c r="LEG1075" s="5"/>
      <c r="LEH1075" s="5"/>
      <c r="LEI1075" s="5"/>
      <c r="LEJ1075" s="5"/>
      <c r="LEK1075" s="5"/>
      <c r="LEL1075" s="5"/>
      <c r="LEM1075" s="5"/>
      <c r="LEN1075" s="5"/>
      <c r="LEO1075" s="5"/>
      <c r="LEP1075" s="5"/>
      <c r="LEQ1075" s="5"/>
      <c r="LER1075" s="5"/>
      <c r="LES1075" s="5"/>
      <c r="LET1075" s="5"/>
      <c r="LEU1075" s="5"/>
      <c r="LEV1075" s="5"/>
      <c r="LEW1075" s="5"/>
      <c r="LEX1075" s="5"/>
      <c r="LEY1075" s="5"/>
      <c r="LEZ1075" s="5"/>
      <c r="LFA1075" s="5"/>
      <c r="LFB1075" s="5"/>
      <c r="LFC1075" s="5"/>
      <c r="LFD1075" s="5"/>
      <c r="LFE1075" s="5"/>
      <c r="LFF1075" s="5"/>
      <c r="LFG1075" s="5"/>
      <c r="LFH1075" s="5"/>
      <c r="LFI1075" s="5"/>
      <c r="LFJ1075" s="5"/>
      <c r="LFK1075" s="5"/>
      <c r="LFL1075" s="5"/>
      <c r="LFM1075" s="5"/>
      <c r="LFN1075" s="5"/>
      <c r="LFO1075" s="5"/>
      <c r="LFP1075" s="5"/>
      <c r="LFQ1075" s="5"/>
      <c r="LFR1075" s="5"/>
      <c r="LFS1075" s="5"/>
      <c r="LFT1075" s="5"/>
      <c r="LFU1075" s="5"/>
      <c r="LFV1075" s="5"/>
      <c r="LFW1075" s="5"/>
      <c r="LFX1075" s="5"/>
      <c r="LFY1075" s="5"/>
      <c r="LFZ1075" s="5"/>
      <c r="LGA1075" s="5"/>
      <c r="LGB1075" s="5"/>
      <c r="LGC1075" s="5"/>
      <c r="LGD1075" s="5"/>
      <c r="LGE1075" s="5"/>
      <c r="LGF1075" s="5"/>
      <c r="LGG1075" s="5"/>
      <c r="LGH1075" s="5"/>
      <c r="LGI1075" s="5"/>
      <c r="LGJ1075" s="5"/>
      <c r="LGK1075" s="5"/>
      <c r="LGL1075" s="5"/>
      <c r="LGM1075" s="5"/>
      <c r="LGN1075" s="5"/>
      <c r="LGO1075" s="5"/>
      <c r="LGP1075" s="5"/>
      <c r="LGQ1075" s="5"/>
      <c r="LGR1075" s="5"/>
      <c r="LGS1075" s="5"/>
      <c r="LGT1075" s="5"/>
      <c r="LGU1075" s="5"/>
      <c r="LGV1075" s="5"/>
      <c r="LGW1075" s="5"/>
      <c r="LGX1075" s="5"/>
      <c r="LGY1075" s="5"/>
      <c r="LGZ1075" s="5"/>
      <c r="LHA1075" s="5"/>
      <c r="LHB1075" s="5"/>
      <c r="LHC1075" s="5"/>
      <c r="LHD1075" s="5"/>
      <c r="LHE1075" s="5"/>
      <c r="LHF1075" s="5"/>
      <c r="LHG1075" s="5"/>
      <c r="LHH1075" s="5"/>
      <c r="LHI1075" s="5"/>
      <c r="LHJ1075" s="5"/>
      <c r="LHK1075" s="5"/>
      <c r="LHL1075" s="5"/>
      <c r="LHM1075" s="5"/>
      <c r="LHN1075" s="5"/>
      <c r="LHO1075" s="5"/>
      <c r="LHP1075" s="5"/>
      <c r="LHQ1075" s="5"/>
      <c r="LHR1075" s="5"/>
      <c r="LHS1075" s="5"/>
      <c r="LHT1075" s="5"/>
      <c r="LHU1075" s="5"/>
      <c r="LHV1075" s="5"/>
      <c r="LHW1075" s="5"/>
      <c r="LHX1075" s="5"/>
      <c r="LHY1075" s="5"/>
      <c r="LHZ1075" s="5"/>
      <c r="LIA1075" s="5"/>
      <c r="LIB1075" s="5"/>
      <c r="LIC1075" s="5"/>
      <c r="LID1075" s="5"/>
      <c r="LIE1075" s="5"/>
      <c r="LIF1075" s="5"/>
      <c r="LIG1075" s="5"/>
      <c r="LIH1075" s="5"/>
      <c r="LII1075" s="5"/>
      <c r="LIJ1075" s="5"/>
      <c r="LIK1075" s="5"/>
      <c r="LIL1075" s="5"/>
      <c r="LIM1075" s="5"/>
      <c r="LIN1075" s="5"/>
      <c r="LIO1075" s="5"/>
      <c r="LIP1075" s="5"/>
      <c r="LIQ1075" s="5"/>
      <c r="LIR1075" s="5"/>
      <c r="LIS1075" s="5"/>
      <c r="LIT1075" s="5"/>
      <c r="LIU1075" s="5"/>
      <c r="LIV1075" s="5"/>
      <c r="LIW1075" s="5"/>
      <c r="LIX1075" s="5"/>
      <c r="LIY1075" s="5"/>
      <c r="LIZ1075" s="5"/>
      <c r="LJA1075" s="5"/>
      <c r="LJB1075" s="5"/>
      <c r="LJC1075" s="5"/>
      <c r="LJD1075" s="5"/>
      <c r="LJE1075" s="5"/>
      <c r="LJF1075" s="5"/>
      <c r="LJG1075" s="5"/>
      <c r="LJH1075" s="5"/>
      <c r="LJI1075" s="5"/>
      <c r="LJJ1075" s="5"/>
      <c r="LJK1075" s="5"/>
      <c r="LJL1075" s="5"/>
      <c r="LJM1075" s="5"/>
      <c r="LJN1075" s="5"/>
      <c r="LJO1075" s="5"/>
      <c r="LJP1075" s="5"/>
      <c r="LJQ1075" s="5"/>
      <c r="LJR1075" s="5"/>
      <c r="LJS1075" s="5"/>
      <c r="LJT1075" s="5"/>
      <c r="LJU1075" s="5"/>
      <c r="LJV1075" s="5"/>
      <c r="LJW1075" s="5"/>
      <c r="LJX1075" s="5"/>
      <c r="LJY1075" s="5"/>
      <c r="LJZ1075" s="5"/>
      <c r="LKA1075" s="5"/>
      <c r="LKB1075" s="5"/>
      <c r="LKC1075" s="5"/>
      <c r="LKD1075" s="5"/>
      <c r="LKE1075" s="5"/>
      <c r="LKF1075" s="5"/>
      <c r="LKG1075" s="5"/>
      <c r="LKH1075" s="5"/>
      <c r="LKI1075" s="5"/>
      <c r="LKJ1075" s="5"/>
      <c r="LKK1075" s="5"/>
      <c r="LKL1075" s="5"/>
      <c r="LKM1075" s="5"/>
      <c r="LKN1075" s="5"/>
      <c r="LKO1075" s="5"/>
      <c r="LKP1075" s="5"/>
      <c r="LKQ1075" s="5"/>
      <c r="LKR1075" s="5"/>
      <c r="LKS1075" s="5"/>
      <c r="LKT1075" s="5"/>
      <c r="LKU1075" s="5"/>
      <c r="LKV1075" s="5"/>
      <c r="LKW1075" s="5"/>
      <c r="LKX1075" s="5"/>
      <c r="LKY1075" s="5"/>
      <c r="LKZ1075" s="5"/>
      <c r="LLA1075" s="5"/>
      <c r="LLB1075" s="5"/>
      <c r="LLC1075" s="5"/>
      <c r="LLD1075" s="5"/>
      <c r="LLE1075" s="5"/>
      <c r="LLF1075" s="5"/>
      <c r="LLG1075" s="5"/>
      <c r="LLH1075" s="5"/>
      <c r="LLI1075" s="5"/>
      <c r="LLJ1075" s="5"/>
      <c r="LLK1075" s="5"/>
      <c r="LLL1075" s="5"/>
      <c r="LLM1075" s="5"/>
      <c r="LLN1075" s="5"/>
      <c r="LLO1075" s="5"/>
      <c r="LLP1075" s="5"/>
      <c r="LLQ1075" s="5"/>
      <c r="LLR1075" s="5"/>
      <c r="LLS1075" s="5"/>
      <c r="LLT1075" s="5"/>
      <c r="LLU1075" s="5"/>
      <c r="LLV1075" s="5"/>
      <c r="LLW1075" s="5"/>
      <c r="LLX1075" s="5"/>
      <c r="LLY1075" s="5"/>
      <c r="LLZ1075" s="5"/>
      <c r="LMA1075" s="5"/>
      <c r="LMB1075" s="5"/>
      <c r="LMC1075" s="5"/>
      <c r="LMD1075" s="5"/>
      <c r="LME1075" s="5"/>
      <c r="LMF1075" s="5"/>
      <c r="LMG1075" s="5"/>
      <c r="LMH1075" s="5"/>
      <c r="LMI1075" s="5"/>
      <c r="LMJ1075" s="5"/>
      <c r="LMK1075" s="5"/>
      <c r="LML1075" s="5"/>
      <c r="LMM1075" s="5"/>
      <c r="LMN1075" s="5"/>
      <c r="LMO1075" s="5"/>
      <c r="LMP1075" s="5"/>
      <c r="LMQ1075" s="5"/>
      <c r="LMR1075" s="5"/>
      <c r="LMS1075" s="5"/>
      <c r="LMT1075" s="5"/>
      <c r="LMU1075" s="5"/>
      <c r="LMV1075" s="5"/>
      <c r="LMW1075" s="5"/>
      <c r="LMX1075" s="5"/>
      <c r="LMY1075" s="5"/>
      <c r="LMZ1075" s="5"/>
      <c r="LNA1075" s="5"/>
      <c r="LNB1075" s="5"/>
      <c r="LNC1075" s="5"/>
      <c r="LND1075" s="5"/>
      <c r="LNE1075" s="5"/>
      <c r="LNF1075" s="5"/>
      <c r="LNG1075" s="5"/>
      <c r="LNH1075" s="5"/>
      <c r="LNI1075" s="5"/>
      <c r="LNJ1075" s="5"/>
      <c r="LNK1075" s="5"/>
      <c r="LNL1075" s="5"/>
      <c r="LNM1075" s="5"/>
      <c r="LNN1075" s="5"/>
      <c r="LNO1075" s="5"/>
      <c r="LNP1075" s="5"/>
      <c r="LNQ1075" s="5"/>
      <c r="LNR1075" s="5"/>
      <c r="LNS1075" s="5"/>
      <c r="LNT1075" s="5"/>
      <c r="LNU1075" s="5"/>
      <c r="LNV1075" s="5"/>
      <c r="LNW1075" s="5"/>
      <c r="LNX1075" s="5"/>
      <c r="LNY1075" s="5"/>
      <c r="LNZ1075" s="5"/>
      <c r="LOA1075" s="5"/>
      <c r="LOB1075" s="5"/>
      <c r="LOC1075" s="5"/>
      <c r="LOD1075" s="5"/>
      <c r="LOE1075" s="5"/>
      <c r="LOF1075" s="5"/>
      <c r="LOG1075" s="5"/>
      <c r="LOH1075" s="5"/>
      <c r="LOI1075" s="5"/>
      <c r="LOJ1075" s="5"/>
      <c r="LOK1075" s="5"/>
      <c r="LOL1075" s="5"/>
      <c r="LOM1075" s="5"/>
      <c r="LON1075" s="5"/>
      <c r="LOO1075" s="5"/>
      <c r="LOP1075" s="5"/>
      <c r="LOQ1075" s="5"/>
      <c r="LOR1075" s="5"/>
      <c r="LOS1075" s="5"/>
      <c r="LOT1075" s="5"/>
      <c r="LOU1075" s="5"/>
      <c r="LOV1075" s="5"/>
      <c r="LOW1075" s="5"/>
      <c r="LOX1075" s="5"/>
      <c r="LOY1075" s="5"/>
      <c r="LOZ1075" s="5"/>
      <c r="LPA1075" s="5"/>
      <c r="LPB1075" s="5"/>
      <c r="LPC1075" s="5"/>
      <c r="LPD1075" s="5"/>
      <c r="LPE1075" s="5"/>
      <c r="LPF1075" s="5"/>
      <c r="LPG1075" s="5"/>
      <c r="LPH1075" s="5"/>
      <c r="LPI1075" s="5"/>
      <c r="LPJ1075" s="5"/>
      <c r="LPK1075" s="5"/>
      <c r="LPL1075" s="5"/>
      <c r="LPM1075" s="5"/>
      <c r="LPN1075" s="5"/>
      <c r="LPO1075" s="5"/>
      <c r="LPP1075" s="5"/>
      <c r="LPQ1075" s="5"/>
      <c r="LPR1075" s="5"/>
      <c r="LPS1075" s="5"/>
      <c r="LPT1075" s="5"/>
      <c r="LPU1075" s="5"/>
      <c r="LPV1075" s="5"/>
      <c r="LPW1075" s="5"/>
      <c r="LPX1075" s="5"/>
      <c r="LPY1075" s="5"/>
      <c r="LPZ1075" s="5"/>
      <c r="LQA1075" s="5"/>
      <c r="LQB1075" s="5"/>
      <c r="LQC1075" s="5"/>
      <c r="LQD1075" s="5"/>
      <c r="LQE1075" s="5"/>
      <c r="LQF1075" s="5"/>
      <c r="LQG1075" s="5"/>
      <c r="LQH1075" s="5"/>
      <c r="LQI1075" s="5"/>
      <c r="LQJ1075" s="5"/>
      <c r="LQK1075" s="5"/>
      <c r="LQL1075" s="5"/>
      <c r="LQM1075" s="5"/>
      <c r="LQN1075" s="5"/>
      <c r="LQO1075" s="5"/>
      <c r="LQP1075" s="5"/>
      <c r="LQQ1075" s="5"/>
      <c r="LQR1075" s="5"/>
      <c r="LQS1075" s="5"/>
      <c r="LQT1075" s="5"/>
      <c r="LQU1075" s="5"/>
      <c r="LQV1075" s="5"/>
      <c r="LQW1075" s="5"/>
      <c r="LQX1075" s="5"/>
      <c r="LQY1075" s="5"/>
      <c r="LQZ1075" s="5"/>
      <c r="LRA1075" s="5"/>
      <c r="LRB1075" s="5"/>
      <c r="LRC1075" s="5"/>
      <c r="LRD1075" s="5"/>
      <c r="LRE1075" s="5"/>
      <c r="LRF1075" s="5"/>
      <c r="LRG1075" s="5"/>
      <c r="LRH1075" s="5"/>
      <c r="LRI1075" s="5"/>
      <c r="LRJ1075" s="5"/>
      <c r="LRK1075" s="5"/>
      <c r="LRL1075" s="5"/>
      <c r="LRM1075" s="5"/>
      <c r="LRN1075" s="5"/>
      <c r="LRO1075" s="5"/>
      <c r="LRP1075" s="5"/>
      <c r="LRQ1075" s="5"/>
      <c r="LRR1075" s="5"/>
      <c r="LRS1075" s="5"/>
      <c r="LRT1075" s="5"/>
      <c r="LRU1075" s="5"/>
      <c r="LRV1075" s="5"/>
      <c r="LRW1075" s="5"/>
      <c r="LRX1075" s="5"/>
      <c r="LRY1075" s="5"/>
      <c r="LRZ1075" s="5"/>
      <c r="LSA1075" s="5"/>
      <c r="LSB1075" s="5"/>
      <c r="LSC1075" s="5"/>
      <c r="LSD1075" s="5"/>
      <c r="LSE1075" s="5"/>
      <c r="LSF1075" s="5"/>
      <c r="LSG1075" s="5"/>
      <c r="LSH1075" s="5"/>
      <c r="LSI1075" s="5"/>
      <c r="LSJ1075" s="5"/>
      <c r="LSK1075" s="5"/>
      <c r="LSL1075" s="5"/>
      <c r="LSM1075" s="5"/>
      <c r="LSN1075" s="5"/>
      <c r="LSO1075" s="5"/>
      <c r="LSP1075" s="5"/>
      <c r="LSQ1075" s="5"/>
      <c r="LSR1075" s="5"/>
      <c r="LSS1075" s="5"/>
      <c r="LST1075" s="5"/>
      <c r="LSU1075" s="5"/>
      <c r="LSV1075" s="5"/>
      <c r="LSW1075" s="5"/>
      <c r="LSX1075" s="5"/>
      <c r="LSY1075" s="5"/>
      <c r="LSZ1075" s="5"/>
      <c r="LTA1075" s="5"/>
      <c r="LTB1075" s="5"/>
      <c r="LTC1075" s="5"/>
      <c r="LTD1075" s="5"/>
      <c r="LTE1075" s="5"/>
      <c r="LTF1075" s="5"/>
      <c r="LTG1075" s="5"/>
      <c r="LTH1075" s="5"/>
      <c r="LTI1075" s="5"/>
      <c r="LTJ1075" s="5"/>
      <c r="LTK1075" s="5"/>
      <c r="LTL1075" s="5"/>
      <c r="LTM1075" s="5"/>
      <c r="LTN1075" s="5"/>
      <c r="LTO1075" s="5"/>
      <c r="LTP1075" s="5"/>
      <c r="LTQ1075" s="5"/>
      <c r="LTR1075" s="5"/>
      <c r="LTS1075" s="5"/>
      <c r="LTT1075" s="5"/>
      <c r="LTU1075" s="5"/>
      <c r="LTV1075" s="5"/>
      <c r="LTW1075" s="5"/>
      <c r="LTX1075" s="5"/>
      <c r="LTY1075" s="5"/>
      <c r="LTZ1075" s="5"/>
      <c r="LUA1075" s="5"/>
      <c r="LUB1075" s="5"/>
      <c r="LUC1075" s="5"/>
      <c r="LUD1075" s="5"/>
      <c r="LUE1075" s="5"/>
      <c r="LUF1075" s="5"/>
      <c r="LUG1075" s="5"/>
      <c r="LUH1075" s="5"/>
      <c r="LUI1075" s="5"/>
      <c r="LUJ1075" s="5"/>
      <c r="LUK1075" s="5"/>
      <c r="LUL1075" s="5"/>
      <c r="LUM1075" s="5"/>
      <c r="LUN1075" s="5"/>
      <c r="LUO1075" s="5"/>
      <c r="LUP1075" s="5"/>
      <c r="LUQ1075" s="5"/>
      <c r="LUR1075" s="5"/>
      <c r="LUS1075" s="5"/>
      <c r="LUT1075" s="5"/>
      <c r="LUU1075" s="5"/>
      <c r="LUV1075" s="5"/>
      <c r="LUW1075" s="5"/>
      <c r="LUX1075" s="5"/>
      <c r="LUY1075" s="5"/>
      <c r="LUZ1075" s="5"/>
      <c r="LVA1075" s="5"/>
      <c r="LVB1075" s="5"/>
      <c r="LVC1075" s="5"/>
      <c r="LVD1075" s="5"/>
      <c r="LVE1075" s="5"/>
      <c r="LVF1075" s="5"/>
      <c r="LVG1075" s="5"/>
      <c r="LVH1075" s="5"/>
      <c r="LVI1075" s="5"/>
      <c r="LVJ1075" s="5"/>
      <c r="LVK1075" s="5"/>
      <c r="LVL1075" s="5"/>
      <c r="LVM1075" s="5"/>
      <c r="LVN1075" s="5"/>
      <c r="LVO1075" s="5"/>
      <c r="LVP1075" s="5"/>
      <c r="LVQ1075" s="5"/>
      <c r="LVR1075" s="5"/>
      <c r="LVS1075" s="5"/>
      <c r="LVT1075" s="5"/>
      <c r="LVU1075" s="5"/>
      <c r="LVV1075" s="5"/>
      <c r="LVW1075" s="5"/>
      <c r="LVX1075" s="5"/>
      <c r="LVY1075" s="5"/>
      <c r="LVZ1075" s="5"/>
      <c r="LWA1075" s="5"/>
      <c r="LWB1075" s="5"/>
      <c r="LWC1075" s="5"/>
      <c r="LWD1075" s="5"/>
      <c r="LWE1075" s="5"/>
      <c r="LWF1075" s="5"/>
      <c r="LWG1075" s="5"/>
      <c r="LWH1075" s="5"/>
      <c r="LWI1075" s="5"/>
      <c r="LWJ1075" s="5"/>
      <c r="LWK1075" s="5"/>
      <c r="LWL1075" s="5"/>
      <c r="LWM1075" s="5"/>
      <c r="LWN1075" s="5"/>
      <c r="LWO1075" s="5"/>
      <c r="LWP1075" s="5"/>
      <c r="LWQ1075" s="5"/>
      <c r="LWR1075" s="5"/>
      <c r="LWS1075" s="5"/>
      <c r="LWT1075" s="5"/>
      <c r="LWU1075" s="5"/>
      <c r="LWV1075" s="5"/>
      <c r="LWW1075" s="5"/>
      <c r="LWX1075" s="5"/>
      <c r="LWY1075" s="5"/>
      <c r="LWZ1075" s="5"/>
      <c r="LXA1075" s="5"/>
      <c r="LXB1075" s="5"/>
      <c r="LXC1075" s="5"/>
      <c r="LXD1075" s="5"/>
      <c r="LXE1075" s="5"/>
      <c r="LXF1075" s="5"/>
      <c r="LXG1075" s="5"/>
      <c r="LXH1075" s="5"/>
      <c r="LXI1075" s="5"/>
      <c r="LXJ1075" s="5"/>
      <c r="LXK1075" s="5"/>
      <c r="LXL1075" s="5"/>
      <c r="LXM1075" s="5"/>
      <c r="LXN1075" s="5"/>
      <c r="LXO1075" s="5"/>
      <c r="LXP1075" s="5"/>
      <c r="LXQ1075" s="5"/>
      <c r="LXR1075" s="5"/>
      <c r="LXS1075" s="5"/>
      <c r="LXT1075" s="5"/>
      <c r="LXU1075" s="5"/>
      <c r="LXV1075" s="5"/>
      <c r="LXW1075" s="5"/>
      <c r="LXX1075" s="5"/>
      <c r="LXY1075" s="5"/>
      <c r="LXZ1075" s="5"/>
      <c r="LYA1075" s="5"/>
      <c r="LYB1075" s="5"/>
      <c r="LYC1075" s="5"/>
      <c r="LYD1075" s="5"/>
      <c r="LYE1075" s="5"/>
      <c r="LYF1075" s="5"/>
      <c r="LYG1075" s="5"/>
      <c r="LYH1075" s="5"/>
      <c r="LYI1075" s="5"/>
      <c r="LYJ1075" s="5"/>
      <c r="LYK1075" s="5"/>
      <c r="LYL1075" s="5"/>
      <c r="LYM1075" s="5"/>
      <c r="LYN1075" s="5"/>
      <c r="LYO1075" s="5"/>
      <c r="LYP1075" s="5"/>
      <c r="LYQ1075" s="5"/>
      <c r="LYR1075" s="5"/>
      <c r="LYS1075" s="5"/>
      <c r="LYT1075" s="5"/>
      <c r="LYU1075" s="5"/>
      <c r="LYV1075" s="5"/>
      <c r="LYW1075" s="5"/>
      <c r="LYX1075" s="5"/>
      <c r="LYY1075" s="5"/>
      <c r="LYZ1075" s="5"/>
      <c r="LZA1075" s="5"/>
      <c r="LZB1075" s="5"/>
      <c r="LZC1075" s="5"/>
      <c r="LZD1075" s="5"/>
      <c r="LZE1075" s="5"/>
      <c r="LZF1075" s="5"/>
      <c r="LZG1075" s="5"/>
      <c r="LZH1075" s="5"/>
      <c r="LZI1075" s="5"/>
      <c r="LZJ1075" s="5"/>
      <c r="LZK1075" s="5"/>
      <c r="LZL1075" s="5"/>
      <c r="LZM1075" s="5"/>
      <c r="LZN1075" s="5"/>
      <c r="LZO1075" s="5"/>
      <c r="LZP1075" s="5"/>
      <c r="LZQ1075" s="5"/>
      <c r="LZR1075" s="5"/>
      <c r="LZS1075" s="5"/>
      <c r="LZT1075" s="5"/>
      <c r="LZU1075" s="5"/>
      <c r="LZV1075" s="5"/>
      <c r="LZW1075" s="5"/>
      <c r="LZX1075" s="5"/>
      <c r="LZY1075" s="5"/>
      <c r="LZZ1075" s="5"/>
      <c r="MAA1075" s="5"/>
      <c r="MAB1075" s="5"/>
      <c r="MAC1075" s="5"/>
      <c r="MAD1075" s="5"/>
      <c r="MAE1075" s="5"/>
      <c r="MAF1075" s="5"/>
      <c r="MAG1075" s="5"/>
      <c r="MAH1075" s="5"/>
      <c r="MAI1075" s="5"/>
      <c r="MAJ1075" s="5"/>
      <c r="MAK1075" s="5"/>
      <c r="MAL1075" s="5"/>
      <c r="MAM1075" s="5"/>
      <c r="MAN1075" s="5"/>
      <c r="MAO1075" s="5"/>
      <c r="MAP1075" s="5"/>
      <c r="MAQ1075" s="5"/>
      <c r="MAR1075" s="5"/>
      <c r="MAS1075" s="5"/>
      <c r="MAT1075" s="5"/>
      <c r="MAU1075" s="5"/>
      <c r="MAV1075" s="5"/>
      <c r="MAW1075" s="5"/>
      <c r="MAX1075" s="5"/>
      <c r="MAY1075" s="5"/>
      <c r="MAZ1075" s="5"/>
      <c r="MBA1075" s="5"/>
      <c r="MBB1075" s="5"/>
      <c r="MBC1075" s="5"/>
      <c r="MBD1075" s="5"/>
      <c r="MBE1075" s="5"/>
      <c r="MBF1075" s="5"/>
      <c r="MBG1075" s="5"/>
      <c r="MBH1075" s="5"/>
      <c r="MBI1075" s="5"/>
      <c r="MBJ1075" s="5"/>
      <c r="MBK1075" s="5"/>
      <c r="MBL1075" s="5"/>
      <c r="MBM1075" s="5"/>
      <c r="MBN1075" s="5"/>
      <c r="MBO1075" s="5"/>
      <c r="MBP1075" s="5"/>
      <c r="MBQ1075" s="5"/>
      <c r="MBR1075" s="5"/>
      <c r="MBS1075" s="5"/>
      <c r="MBT1075" s="5"/>
      <c r="MBU1075" s="5"/>
      <c r="MBV1075" s="5"/>
      <c r="MBW1075" s="5"/>
      <c r="MBX1075" s="5"/>
      <c r="MBY1075" s="5"/>
      <c r="MBZ1075" s="5"/>
      <c r="MCA1075" s="5"/>
      <c r="MCB1075" s="5"/>
      <c r="MCC1075" s="5"/>
      <c r="MCD1075" s="5"/>
      <c r="MCE1075" s="5"/>
      <c r="MCF1075" s="5"/>
      <c r="MCG1075" s="5"/>
      <c r="MCH1075" s="5"/>
      <c r="MCI1075" s="5"/>
      <c r="MCJ1075" s="5"/>
      <c r="MCK1075" s="5"/>
      <c r="MCL1075" s="5"/>
      <c r="MCM1075" s="5"/>
      <c r="MCN1075" s="5"/>
      <c r="MCO1075" s="5"/>
      <c r="MCP1075" s="5"/>
      <c r="MCQ1075" s="5"/>
      <c r="MCR1075" s="5"/>
      <c r="MCS1075" s="5"/>
      <c r="MCT1075" s="5"/>
      <c r="MCU1075" s="5"/>
      <c r="MCV1075" s="5"/>
      <c r="MCW1075" s="5"/>
      <c r="MCX1075" s="5"/>
      <c r="MCY1075" s="5"/>
      <c r="MCZ1075" s="5"/>
      <c r="MDA1075" s="5"/>
      <c r="MDB1075" s="5"/>
      <c r="MDC1075" s="5"/>
      <c r="MDD1075" s="5"/>
      <c r="MDE1075" s="5"/>
      <c r="MDF1075" s="5"/>
      <c r="MDG1075" s="5"/>
      <c r="MDH1075" s="5"/>
      <c r="MDI1075" s="5"/>
      <c r="MDJ1075" s="5"/>
      <c r="MDK1075" s="5"/>
      <c r="MDL1075" s="5"/>
      <c r="MDM1075" s="5"/>
      <c r="MDN1075" s="5"/>
      <c r="MDO1075" s="5"/>
      <c r="MDP1075" s="5"/>
      <c r="MDQ1075" s="5"/>
      <c r="MDR1075" s="5"/>
      <c r="MDS1075" s="5"/>
      <c r="MDT1075" s="5"/>
      <c r="MDU1075" s="5"/>
      <c r="MDV1075" s="5"/>
      <c r="MDW1075" s="5"/>
      <c r="MDX1075" s="5"/>
      <c r="MDY1075" s="5"/>
      <c r="MDZ1075" s="5"/>
      <c r="MEA1075" s="5"/>
      <c r="MEB1075" s="5"/>
      <c r="MEC1075" s="5"/>
      <c r="MED1075" s="5"/>
      <c r="MEE1075" s="5"/>
      <c r="MEF1075" s="5"/>
      <c r="MEG1075" s="5"/>
      <c r="MEH1075" s="5"/>
      <c r="MEI1075" s="5"/>
      <c r="MEJ1075" s="5"/>
      <c r="MEK1075" s="5"/>
      <c r="MEL1075" s="5"/>
      <c r="MEM1075" s="5"/>
      <c r="MEN1075" s="5"/>
      <c r="MEO1075" s="5"/>
      <c r="MEP1075" s="5"/>
      <c r="MEQ1075" s="5"/>
      <c r="MER1075" s="5"/>
      <c r="MES1075" s="5"/>
      <c r="MET1075" s="5"/>
      <c r="MEU1075" s="5"/>
      <c r="MEV1075" s="5"/>
      <c r="MEW1075" s="5"/>
      <c r="MEX1075" s="5"/>
      <c r="MEY1075" s="5"/>
      <c r="MEZ1075" s="5"/>
      <c r="MFA1075" s="5"/>
      <c r="MFB1075" s="5"/>
      <c r="MFC1075" s="5"/>
      <c r="MFD1075" s="5"/>
      <c r="MFE1075" s="5"/>
      <c r="MFF1075" s="5"/>
      <c r="MFG1075" s="5"/>
      <c r="MFH1075" s="5"/>
      <c r="MFI1075" s="5"/>
      <c r="MFJ1075" s="5"/>
      <c r="MFK1075" s="5"/>
      <c r="MFL1075" s="5"/>
      <c r="MFM1075" s="5"/>
      <c r="MFN1075" s="5"/>
      <c r="MFO1075" s="5"/>
      <c r="MFP1075" s="5"/>
      <c r="MFQ1075" s="5"/>
      <c r="MFR1075" s="5"/>
      <c r="MFS1075" s="5"/>
      <c r="MFT1075" s="5"/>
      <c r="MFU1075" s="5"/>
      <c r="MFV1075" s="5"/>
      <c r="MFW1075" s="5"/>
      <c r="MFX1075" s="5"/>
      <c r="MFY1075" s="5"/>
      <c r="MFZ1075" s="5"/>
      <c r="MGA1075" s="5"/>
      <c r="MGB1075" s="5"/>
      <c r="MGC1075" s="5"/>
      <c r="MGD1075" s="5"/>
      <c r="MGE1075" s="5"/>
      <c r="MGF1075" s="5"/>
      <c r="MGG1075" s="5"/>
      <c r="MGH1075" s="5"/>
      <c r="MGI1075" s="5"/>
      <c r="MGJ1075" s="5"/>
      <c r="MGK1075" s="5"/>
      <c r="MGL1075" s="5"/>
      <c r="MGM1075" s="5"/>
      <c r="MGN1075" s="5"/>
      <c r="MGO1075" s="5"/>
      <c r="MGP1075" s="5"/>
      <c r="MGQ1075" s="5"/>
      <c r="MGR1075" s="5"/>
      <c r="MGS1075" s="5"/>
      <c r="MGT1075" s="5"/>
      <c r="MGU1075" s="5"/>
      <c r="MGV1075" s="5"/>
      <c r="MGW1075" s="5"/>
      <c r="MGX1075" s="5"/>
      <c r="MGY1075" s="5"/>
      <c r="MGZ1075" s="5"/>
      <c r="MHA1075" s="5"/>
      <c r="MHB1075" s="5"/>
      <c r="MHC1075" s="5"/>
      <c r="MHD1075" s="5"/>
      <c r="MHE1075" s="5"/>
      <c r="MHF1075" s="5"/>
      <c r="MHG1075" s="5"/>
      <c r="MHH1075" s="5"/>
      <c r="MHI1075" s="5"/>
      <c r="MHJ1075" s="5"/>
      <c r="MHK1075" s="5"/>
      <c r="MHL1075" s="5"/>
      <c r="MHM1075" s="5"/>
      <c r="MHN1075" s="5"/>
      <c r="MHO1075" s="5"/>
      <c r="MHP1075" s="5"/>
      <c r="MHQ1075" s="5"/>
      <c r="MHR1075" s="5"/>
      <c r="MHS1075" s="5"/>
      <c r="MHT1075" s="5"/>
      <c r="MHU1075" s="5"/>
      <c r="MHV1075" s="5"/>
      <c r="MHW1075" s="5"/>
      <c r="MHX1075" s="5"/>
      <c r="MHY1075" s="5"/>
      <c r="MHZ1075" s="5"/>
      <c r="MIA1075" s="5"/>
      <c r="MIB1075" s="5"/>
      <c r="MIC1075" s="5"/>
      <c r="MID1075" s="5"/>
      <c r="MIE1075" s="5"/>
      <c r="MIF1075" s="5"/>
      <c r="MIG1075" s="5"/>
      <c r="MIH1075" s="5"/>
      <c r="MII1075" s="5"/>
      <c r="MIJ1075" s="5"/>
      <c r="MIK1075" s="5"/>
      <c r="MIL1075" s="5"/>
      <c r="MIM1075" s="5"/>
      <c r="MIN1075" s="5"/>
      <c r="MIO1075" s="5"/>
      <c r="MIP1075" s="5"/>
      <c r="MIQ1075" s="5"/>
      <c r="MIR1075" s="5"/>
      <c r="MIS1075" s="5"/>
      <c r="MIT1075" s="5"/>
      <c r="MIU1075" s="5"/>
      <c r="MIV1075" s="5"/>
      <c r="MIW1075" s="5"/>
      <c r="MIX1075" s="5"/>
      <c r="MIY1075" s="5"/>
      <c r="MIZ1075" s="5"/>
      <c r="MJA1075" s="5"/>
      <c r="MJB1075" s="5"/>
      <c r="MJC1075" s="5"/>
      <c r="MJD1075" s="5"/>
      <c r="MJE1075" s="5"/>
      <c r="MJF1075" s="5"/>
      <c r="MJG1075" s="5"/>
      <c r="MJH1075" s="5"/>
      <c r="MJI1075" s="5"/>
      <c r="MJJ1075" s="5"/>
      <c r="MJK1075" s="5"/>
      <c r="MJL1075" s="5"/>
      <c r="MJM1075" s="5"/>
      <c r="MJN1075" s="5"/>
      <c r="MJO1075" s="5"/>
      <c r="MJP1075" s="5"/>
      <c r="MJQ1075" s="5"/>
      <c r="MJR1075" s="5"/>
      <c r="MJS1075" s="5"/>
      <c r="MJT1075" s="5"/>
      <c r="MJU1075" s="5"/>
      <c r="MJV1075" s="5"/>
      <c r="MJW1075" s="5"/>
      <c r="MJX1075" s="5"/>
      <c r="MJY1075" s="5"/>
      <c r="MJZ1075" s="5"/>
      <c r="MKA1075" s="5"/>
      <c r="MKB1075" s="5"/>
      <c r="MKC1075" s="5"/>
      <c r="MKD1075" s="5"/>
      <c r="MKE1075" s="5"/>
      <c r="MKF1075" s="5"/>
      <c r="MKG1075" s="5"/>
      <c r="MKH1075" s="5"/>
      <c r="MKI1075" s="5"/>
      <c r="MKJ1075" s="5"/>
      <c r="MKK1075" s="5"/>
      <c r="MKL1075" s="5"/>
      <c r="MKM1075" s="5"/>
      <c r="MKN1075" s="5"/>
      <c r="MKO1075" s="5"/>
      <c r="MKP1075" s="5"/>
      <c r="MKQ1075" s="5"/>
      <c r="MKR1075" s="5"/>
      <c r="MKS1075" s="5"/>
      <c r="MKT1075" s="5"/>
      <c r="MKU1075" s="5"/>
      <c r="MKV1075" s="5"/>
      <c r="MKW1075" s="5"/>
      <c r="MKX1075" s="5"/>
      <c r="MKY1075" s="5"/>
      <c r="MKZ1075" s="5"/>
      <c r="MLA1075" s="5"/>
      <c r="MLB1075" s="5"/>
      <c r="MLC1075" s="5"/>
      <c r="MLD1075" s="5"/>
      <c r="MLE1075" s="5"/>
      <c r="MLF1075" s="5"/>
      <c r="MLG1075" s="5"/>
      <c r="MLH1075" s="5"/>
      <c r="MLI1075" s="5"/>
      <c r="MLJ1075" s="5"/>
      <c r="MLK1075" s="5"/>
      <c r="MLL1075" s="5"/>
      <c r="MLM1075" s="5"/>
      <c r="MLN1075" s="5"/>
      <c r="MLO1075" s="5"/>
      <c r="MLP1075" s="5"/>
      <c r="MLQ1075" s="5"/>
      <c r="MLR1075" s="5"/>
      <c r="MLS1075" s="5"/>
      <c r="MLT1075" s="5"/>
      <c r="MLU1075" s="5"/>
      <c r="MLV1075" s="5"/>
      <c r="MLW1075" s="5"/>
      <c r="MLX1075" s="5"/>
      <c r="MLY1075" s="5"/>
      <c r="MLZ1075" s="5"/>
      <c r="MMA1075" s="5"/>
      <c r="MMB1075" s="5"/>
      <c r="MMC1075" s="5"/>
      <c r="MMD1075" s="5"/>
      <c r="MME1075" s="5"/>
      <c r="MMF1075" s="5"/>
      <c r="MMG1075" s="5"/>
      <c r="MMH1075" s="5"/>
      <c r="MMI1075" s="5"/>
      <c r="MMJ1075" s="5"/>
      <c r="MMK1075" s="5"/>
      <c r="MML1075" s="5"/>
      <c r="MMM1075" s="5"/>
      <c r="MMN1075" s="5"/>
      <c r="MMO1075" s="5"/>
      <c r="MMP1075" s="5"/>
      <c r="MMQ1075" s="5"/>
      <c r="MMR1075" s="5"/>
      <c r="MMS1075" s="5"/>
      <c r="MMT1075" s="5"/>
      <c r="MMU1075" s="5"/>
      <c r="MMV1075" s="5"/>
      <c r="MMW1075" s="5"/>
      <c r="MMX1075" s="5"/>
      <c r="MMY1075" s="5"/>
      <c r="MMZ1075" s="5"/>
      <c r="MNA1075" s="5"/>
      <c r="MNB1075" s="5"/>
      <c r="MNC1075" s="5"/>
      <c r="MND1075" s="5"/>
      <c r="MNE1075" s="5"/>
      <c r="MNF1075" s="5"/>
      <c r="MNG1075" s="5"/>
      <c r="MNH1075" s="5"/>
      <c r="MNI1075" s="5"/>
      <c r="MNJ1075" s="5"/>
      <c r="MNK1075" s="5"/>
      <c r="MNL1075" s="5"/>
      <c r="MNM1075" s="5"/>
      <c r="MNN1075" s="5"/>
      <c r="MNO1075" s="5"/>
      <c r="MNP1075" s="5"/>
      <c r="MNQ1075" s="5"/>
      <c r="MNR1075" s="5"/>
      <c r="MNS1075" s="5"/>
      <c r="MNT1075" s="5"/>
      <c r="MNU1075" s="5"/>
      <c r="MNV1075" s="5"/>
      <c r="MNW1075" s="5"/>
      <c r="MNX1075" s="5"/>
      <c r="MNY1075" s="5"/>
      <c r="MNZ1075" s="5"/>
      <c r="MOA1075" s="5"/>
      <c r="MOB1075" s="5"/>
      <c r="MOC1075" s="5"/>
      <c r="MOD1075" s="5"/>
      <c r="MOE1075" s="5"/>
      <c r="MOF1075" s="5"/>
      <c r="MOG1075" s="5"/>
      <c r="MOH1075" s="5"/>
      <c r="MOI1075" s="5"/>
      <c r="MOJ1075" s="5"/>
      <c r="MOK1075" s="5"/>
      <c r="MOL1075" s="5"/>
      <c r="MOM1075" s="5"/>
      <c r="MON1075" s="5"/>
      <c r="MOO1075" s="5"/>
      <c r="MOP1075" s="5"/>
      <c r="MOQ1075" s="5"/>
      <c r="MOR1075" s="5"/>
      <c r="MOS1075" s="5"/>
      <c r="MOT1075" s="5"/>
      <c r="MOU1075" s="5"/>
      <c r="MOV1075" s="5"/>
      <c r="MOW1075" s="5"/>
      <c r="MOX1075" s="5"/>
      <c r="MOY1075" s="5"/>
      <c r="MOZ1075" s="5"/>
      <c r="MPA1075" s="5"/>
      <c r="MPB1075" s="5"/>
      <c r="MPC1075" s="5"/>
      <c r="MPD1075" s="5"/>
      <c r="MPE1075" s="5"/>
      <c r="MPF1075" s="5"/>
      <c r="MPG1075" s="5"/>
      <c r="MPH1075" s="5"/>
      <c r="MPI1075" s="5"/>
      <c r="MPJ1075" s="5"/>
      <c r="MPK1075" s="5"/>
      <c r="MPL1075" s="5"/>
      <c r="MPM1075" s="5"/>
      <c r="MPN1075" s="5"/>
      <c r="MPO1075" s="5"/>
      <c r="MPP1075" s="5"/>
      <c r="MPQ1075" s="5"/>
      <c r="MPR1075" s="5"/>
      <c r="MPS1075" s="5"/>
      <c r="MPT1075" s="5"/>
      <c r="MPU1075" s="5"/>
      <c r="MPV1075" s="5"/>
      <c r="MPW1075" s="5"/>
      <c r="MPX1075" s="5"/>
      <c r="MPY1075" s="5"/>
      <c r="MPZ1075" s="5"/>
      <c r="MQA1075" s="5"/>
      <c r="MQB1075" s="5"/>
      <c r="MQC1075" s="5"/>
      <c r="MQD1075" s="5"/>
      <c r="MQE1075" s="5"/>
      <c r="MQF1075" s="5"/>
      <c r="MQG1075" s="5"/>
      <c r="MQH1075" s="5"/>
      <c r="MQI1075" s="5"/>
      <c r="MQJ1075" s="5"/>
      <c r="MQK1075" s="5"/>
      <c r="MQL1075" s="5"/>
      <c r="MQM1075" s="5"/>
      <c r="MQN1075" s="5"/>
      <c r="MQO1075" s="5"/>
      <c r="MQP1075" s="5"/>
      <c r="MQQ1075" s="5"/>
      <c r="MQR1075" s="5"/>
      <c r="MQS1075" s="5"/>
      <c r="MQT1075" s="5"/>
      <c r="MQU1075" s="5"/>
      <c r="MQV1075" s="5"/>
      <c r="MQW1075" s="5"/>
      <c r="MQX1075" s="5"/>
      <c r="MQY1075" s="5"/>
      <c r="MQZ1075" s="5"/>
      <c r="MRA1075" s="5"/>
      <c r="MRB1075" s="5"/>
      <c r="MRC1075" s="5"/>
      <c r="MRD1075" s="5"/>
      <c r="MRE1075" s="5"/>
      <c r="MRF1075" s="5"/>
      <c r="MRG1075" s="5"/>
      <c r="MRH1075" s="5"/>
      <c r="MRI1075" s="5"/>
      <c r="MRJ1075" s="5"/>
      <c r="MRK1075" s="5"/>
      <c r="MRL1075" s="5"/>
      <c r="MRM1075" s="5"/>
      <c r="MRN1075" s="5"/>
      <c r="MRO1075" s="5"/>
      <c r="MRP1075" s="5"/>
      <c r="MRQ1075" s="5"/>
      <c r="MRR1075" s="5"/>
      <c r="MRS1075" s="5"/>
      <c r="MRT1075" s="5"/>
      <c r="MRU1075" s="5"/>
      <c r="MRV1075" s="5"/>
      <c r="MRW1075" s="5"/>
      <c r="MRX1075" s="5"/>
      <c r="MRY1075" s="5"/>
      <c r="MRZ1075" s="5"/>
      <c r="MSA1075" s="5"/>
      <c r="MSB1075" s="5"/>
      <c r="MSC1075" s="5"/>
      <c r="MSD1075" s="5"/>
      <c r="MSE1075" s="5"/>
      <c r="MSF1075" s="5"/>
      <c r="MSG1075" s="5"/>
      <c r="MSH1075" s="5"/>
      <c r="MSI1075" s="5"/>
      <c r="MSJ1075" s="5"/>
      <c r="MSK1075" s="5"/>
      <c r="MSL1075" s="5"/>
      <c r="MSM1075" s="5"/>
      <c r="MSN1075" s="5"/>
      <c r="MSO1075" s="5"/>
      <c r="MSP1075" s="5"/>
      <c r="MSQ1075" s="5"/>
      <c r="MSR1075" s="5"/>
      <c r="MSS1075" s="5"/>
      <c r="MST1075" s="5"/>
      <c r="MSU1075" s="5"/>
      <c r="MSV1075" s="5"/>
      <c r="MSW1075" s="5"/>
      <c r="MSX1075" s="5"/>
      <c r="MSY1075" s="5"/>
      <c r="MSZ1075" s="5"/>
      <c r="MTA1075" s="5"/>
      <c r="MTB1075" s="5"/>
      <c r="MTC1075" s="5"/>
      <c r="MTD1075" s="5"/>
      <c r="MTE1075" s="5"/>
      <c r="MTF1075" s="5"/>
      <c r="MTG1075" s="5"/>
      <c r="MTH1075" s="5"/>
      <c r="MTI1075" s="5"/>
      <c r="MTJ1075" s="5"/>
      <c r="MTK1075" s="5"/>
      <c r="MTL1075" s="5"/>
      <c r="MTM1075" s="5"/>
      <c r="MTN1075" s="5"/>
      <c r="MTO1075" s="5"/>
      <c r="MTP1075" s="5"/>
      <c r="MTQ1075" s="5"/>
      <c r="MTR1075" s="5"/>
      <c r="MTS1075" s="5"/>
      <c r="MTT1075" s="5"/>
      <c r="MTU1075" s="5"/>
      <c r="MTV1075" s="5"/>
      <c r="MTW1075" s="5"/>
      <c r="MTX1075" s="5"/>
      <c r="MTY1075" s="5"/>
      <c r="MTZ1075" s="5"/>
      <c r="MUA1075" s="5"/>
      <c r="MUB1075" s="5"/>
      <c r="MUC1075" s="5"/>
      <c r="MUD1075" s="5"/>
      <c r="MUE1075" s="5"/>
      <c r="MUF1075" s="5"/>
      <c r="MUG1075" s="5"/>
      <c r="MUH1075" s="5"/>
      <c r="MUI1075" s="5"/>
      <c r="MUJ1075" s="5"/>
      <c r="MUK1075" s="5"/>
      <c r="MUL1075" s="5"/>
      <c r="MUM1075" s="5"/>
      <c r="MUN1075" s="5"/>
      <c r="MUO1075" s="5"/>
      <c r="MUP1075" s="5"/>
      <c r="MUQ1075" s="5"/>
      <c r="MUR1075" s="5"/>
      <c r="MUS1075" s="5"/>
      <c r="MUT1075" s="5"/>
      <c r="MUU1075" s="5"/>
      <c r="MUV1075" s="5"/>
      <c r="MUW1075" s="5"/>
      <c r="MUX1075" s="5"/>
      <c r="MUY1075" s="5"/>
      <c r="MUZ1075" s="5"/>
      <c r="MVA1075" s="5"/>
      <c r="MVB1075" s="5"/>
      <c r="MVC1075" s="5"/>
      <c r="MVD1075" s="5"/>
      <c r="MVE1075" s="5"/>
      <c r="MVF1075" s="5"/>
      <c r="MVG1075" s="5"/>
      <c r="MVH1075" s="5"/>
      <c r="MVI1075" s="5"/>
      <c r="MVJ1075" s="5"/>
      <c r="MVK1075" s="5"/>
      <c r="MVL1075" s="5"/>
      <c r="MVM1075" s="5"/>
      <c r="MVN1075" s="5"/>
      <c r="MVO1075" s="5"/>
      <c r="MVP1075" s="5"/>
      <c r="MVQ1075" s="5"/>
      <c r="MVR1075" s="5"/>
      <c r="MVS1075" s="5"/>
      <c r="MVT1075" s="5"/>
      <c r="MVU1075" s="5"/>
      <c r="MVV1075" s="5"/>
      <c r="MVW1075" s="5"/>
      <c r="MVX1075" s="5"/>
      <c r="MVY1075" s="5"/>
      <c r="MVZ1075" s="5"/>
      <c r="MWA1075" s="5"/>
      <c r="MWB1075" s="5"/>
      <c r="MWC1075" s="5"/>
      <c r="MWD1075" s="5"/>
      <c r="MWE1075" s="5"/>
      <c r="MWF1075" s="5"/>
      <c r="MWG1075" s="5"/>
      <c r="MWH1075" s="5"/>
      <c r="MWI1075" s="5"/>
      <c r="MWJ1075" s="5"/>
      <c r="MWK1075" s="5"/>
      <c r="MWL1075" s="5"/>
      <c r="MWM1075" s="5"/>
      <c r="MWN1075" s="5"/>
      <c r="MWO1075" s="5"/>
      <c r="MWP1075" s="5"/>
      <c r="MWQ1075" s="5"/>
      <c r="MWR1075" s="5"/>
      <c r="MWS1075" s="5"/>
      <c r="MWT1075" s="5"/>
      <c r="MWU1075" s="5"/>
      <c r="MWV1075" s="5"/>
      <c r="MWW1075" s="5"/>
      <c r="MWX1075" s="5"/>
      <c r="MWY1075" s="5"/>
      <c r="MWZ1075" s="5"/>
      <c r="MXA1075" s="5"/>
      <c r="MXB1075" s="5"/>
      <c r="MXC1075" s="5"/>
      <c r="MXD1075" s="5"/>
      <c r="MXE1075" s="5"/>
      <c r="MXF1075" s="5"/>
      <c r="MXG1075" s="5"/>
      <c r="MXH1075" s="5"/>
      <c r="MXI1075" s="5"/>
      <c r="MXJ1075" s="5"/>
      <c r="MXK1075" s="5"/>
      <c r="MXL1075" s="5"/>
      <c r="MXM1075" s="5"/>
      <c r="MXN1075" s="5"/>
      <c r="MXO1075" s="5"/>
      <c r="MXP1075" s="5"/>
      <c r="MXQ1075" s="5"/>
      <c r="MXR1075" s="5"/>
      <c r="MXS1075" s="5"/>
      <c r="MXT1075" s="5"/>
      <c r="MXU1075" s="5"/>
      <c r="MXV1075" s="5"/>
      <c r="MXW1075" s="5"/>
      <c r="MXX1075" s="5"/>
      <c r="MXY1075" s="5"/>
      <c r="MXZ1075" s="5"/>
      <c r="MYA1075" s="5"/>
      <c r="MYB1075" s="5"/>
      <c r="MYC1075" s="5"/>
      <c r="MYD1075" s="5"/>
      <c r="MYE1075" s="5"/>
      <c r="MYF1075" s="5"/>
      <c r="MYG1075" s="5"/>
      <c r="MYH1075" s="5"/>
      <c r="MYI1075" s="5"/>
      <c r="MYJ1075" s="5"/>
      <c r="MYK1075" s="5"/>
      <c r="MYL1075" s="5"/>
      <c r="MYM1075" s="5"/>
      <c r="MYN1075" s="5"/>
      <c r="MYO1075" s="5"/>
      <c r="MYP1075" s="5"/>
      <c r="MYQ1075" s="5"/>
      <c r="MYR1075" s="5"/>
      <c r="MYS1075" s="5"/>
      <c r="MYT1075" s="5"/>
      <c r="MYU1075" s="5"/>
      <c r="MYV1075" s="5"/>
      <c r="MYW1075" s="5"/>
      <c r="MYX1075" s="5"/>
      <c r="MYY1075" s="5"/>
      <c r="MYZ1075" s="5"/>
      <c r="MZA1075" s="5"/>
      <c r="MZB1075" s="5"/>
      <c r="MZC1075" s="5"/>
      <c r="MZD1075" s="5"/>
      <c r="MZE1075" s="5"/>
      <c r="MZF1075" s="5"/>
      <c r="MZG1075" s="5"/>
      <c r="MZH1075" s="5"/>
      <c r="MZI1075" s="5"/>
      <c r="MZJ1075" s="5"/>
      <c r="MZK1075" s="5"/>
      <c r="MZL1075" s="5"/>
      <c r="MZM1075" s="5"/>
      <c r="MZN1075" s="5"/>
      <c r="MZO1075" s="5"/>
      <c r="MZP1075" s="5"/>
      <c r="MZQ1075" s="5"/>
      <c r="MZR1075" s="5"/>
      <c r="MZS1075" s="5"/>
      <c r="MZT1075" s="5"/>
      <c r="MZU1075" s="5"/>
      <c r="MZV1075" s="5"/>
      <c r="MZW1075" s="5"/>
      <c r="MZX1075" s="5"/>
      <c r="MZY1075" s="5"/>
      <c r="MZZ1075" s="5"/>
      <c r="NAA1075" s="5"/>
      <c r="NAB1075" s="5"/>
      <c r="NAC1075" s="5"/>
      <c r="NAD1075" s="5"/>
      <c r="NAE1075" s="5"/>
      <c r="NAF1075" s="5"/>
      <c r="NAG1075" s="5"/>
      <c r="NAH1075" s="5"/>
      <c r="NAI1075" s="5"/>
      <c r="NAJ1075" s="5"/>
      <c r="NAK1075" s="5"/>
      <c r="NAL1075" s="5"/>
      <c r="NAM1075" s="5"/>
      <c r="NAN1075" s="5"/>
      <c r="NAO1075" s="5"/>
      <c r="NAP1075" s="5"/>
      <c r="NAQ1075" s="5"/>
      <c r="NAR1075" s="5"/>
      <c r="NAS1075" s="5"/>
      <c r="NAT1075" s="5"/>
      <c r="NAU1075" s="5"/>
      <c r="NAV1075" s="5"/>
      <c r="NAW1075" s="5"/>
      <c r="NAX1075" s="5"/>
      <c r="NAY1075" s="5"/>
      <c r="NAZ1075" s="5"/>
      <c r="NBA1075" s="5"/>
      <c r="NBB1075" s="5"/>
      <c r="NBC1075" s="5"/>
      <c r="NBD1075" s="5"/>
      <c r="NBE1075" s="5"/>
      <c r="NBF1075" s="5"/>
      <c r="NBG1075" s="5"/>
      <c r="NBH1075" s="5"/>
      <c r="NBI1075" s="5"/>
      <c r="NBJ1075" s="5"/>
      <c r="NBK1075" s="5"/>
      <c r="NBL1075" s="5"/>
      <c r="NBM1075" s="5"/>
      <c r="NBN1075" s="5"/>
      <c r="NBO1075" s="5"/>
      <c r="NBP1075" s="5"/>
      <c r="NBQ1075" s="5"/>
      <c r="NBR1075" s="5"/>
      <c r="NBS1075" s="5"/>
      <c r="NBT1075" s="5"/>
      <c r="NBU1075" s="5"/>
      <c r="NBV1075" s="5"/>
      <c r="NBW1075" s="5"/>
      <c r="NBX1075" s="5"/>
      <c r="NBY1075" s="5"/>
      <c r="NBZ1075" s="5"/>
      <c r="NCA1075" s="5"/>
      <c r="NCB1075" s="5"/>
      <c r="NCC1075" s="5"/>
      <c r="NCD1075" s="5"/>
      <c r="NCE1075" s="5"/>
      <c r="NCF1075" s="5"/>
      <c r="NCG1075" s="5"/>
      <c r="NCH1075" s="5"/>
      <c r="NCI1075" s="5"/>
      <c r="NCJ1075" s="5"/>
      <c r="NCK1075" s="5"/>
      <c r="NCL1075" s="5"/>
      <c r="NCM1075" s="5"/>
      <c r="NCN1075" s="5"/>
      <c r="NCO1075" s="5"/>
      <c r="NCP1075" s="5"/>
      <c r="NCQ1075" s="5"/>
      <c r="NCR1075" s="5"/>
      <c r="NCS1075" s="5"/>
      <c r="NCT1075" s="5"/>
      <c r="NCU1075" s="5"/>
      <c r="NCV1075" s="5"/>
      <c r="NCW1075" s="5"/>
      <c r="NCX1075" s="5"/>
      <c r="NCY1075" s="5"/>
      <c r="NCZ1075" s="5"/>
      <c r="NDA1075" s="5"/>
      <c r="NDB1075" s="5"/>
      <c r="NDC1075" s="5"/>
      <c r="NDD1075" s="5"/>
      <c r="NDE1075" s="5"/>
      <c r="NDF1075" s="5"/>
      <c r="NDG1075" s="5"/>
      <c r="NDH1075" s="5"/>
      <c r="NDI1075" s="5"/>
      <c r="NDJ1075" s="5"/>
      <c r="NDK1075" s="5"/>
      <c r="NDL1075" s="5"/>
      <c r="NDM1075" s="5"/>
      <c r="NDN1075" s="5"/>
      <c r="NDO1075" s="5"/>
      <c r="NDP1075" s="5"/>
      <c r="NDQ1075" s="5"/>
      <c r="NDR1075" s="5"/>
      <c r="NDS1075" s="5"/>
      <c r="NDT1075" s="5"/>
      <c r="NDU1075" s="5"/>
      <c r="NDV1075" s="5"/>
      <c r="NDW1075" s="5"/>
      <c r="NDX1075" s="5"/>
      <c r="NDY1075" s="5"/>
      <c r="NDZ1075" s="5"/>
      <c r="NEA1075" s="5"/>
      <c r="NEB1075" s="5"/>
      <c r="NEC1075" s="5"/>
      <c r="NED1075" s="5"/>
      <c r="NEE1075" s="5"/>
      <c r="NEF1075" s="5"/>
      <c r="NEG1075" s="5"/>
      <c r="NEH1075" s="5"/>
      <c r="NEI1075" s="5"/>
      <c r="NEJ1075" s="5"/>
      <c r="NEK1075" s="5"/>
      <c r="NEL1075" s="5"/>
      <c r="NEM1075" s="5"/>
      <c r="NEN1075" s="5"/>
      <c r="NEO1075" s="5"/>
      <c r="NEP1075" s="5"/>
      <c r="NEQ1075" s="5"/>
      <c r="NER1075" s="5"/>
      <c r="NES1075" s="5"/>
      <c r="NET1075" s="5"/>
      <c r="NEU1075" s="5"/>
      <c r="NEV1075" s="5"/>
      <c r="NEW1075" s="5"/>
      <c r="NEX1075" s="5"/>
      <c r="NEY1075" s="5"/>
      <c r="NEZ1075" s="5"/>
      <c r="NFA1075" s="5"/>
      <c r="NFB1075" s="5"/>
      <c r="NFC1075" s="5"/>
      <c r="NFD1075" s="5"/>
      <c r="NFE1075" s="5"/>
      <c r="NFF1075" s="5"/>
      <c r="NFG1075" s="5"/>
      <c r="NFH1075" s="5"/>
      <c r="NFI1075" s="5"/>
      <c r="NFJ1075" s="5"/>
      <c r="NFK1075" s="5"/>
      <c r="NFL1075" s="5"/>
      <c r="NFM1075" s="5"/>
      <c r="NFN1075" s="5"/>
      <c r="NFO1075" s="5"/>
      <c r="NFP1075" s="5"/>
      <c r="NFQ1075" s="5"/>
      <c r="NFR1075" s="5"/>
      <c r="NFS1075" s="5"/>
      <c r="NFT1075" s="5"/>
      <c r="NFU1075" s="5"/>
      <c r="NFV1075" s="5"/>
      <c r="NFW1075" s="5"/>
      <c r="NFX1075" s="5"/>
      <c r="NFY1075" s="5"/>
      <c r="NFZ1075" s="5"/>
      <c r="NGA1075" s="5"/>
      <c r="NGB1075" s="5"/>
      <c r="NGC1075" s="5"/>
      <c r="NGD1075" s="5"/>
      <c r="NGE1075" s="5"/>
      <c r="NGF1075" s="5"/>
      <c r="NGG1075" s="5"/>
      <c r="NGH1075" s="5"/>
      <c r="NGI1075" s="5"/>
      <c r="NGJ1075" s="5"/>
      <c r="NGK1075" s="5"/>
      <c r="NGL1075" s="5"/>
      <c r="NGM1075" s="5"/>
      <c r="NGN1075" s="5"/>
      <c r="NGO1075" s="5"/>
      <c r="NGP1075" s="5"/>
      <c r="NGQ1075" s="5"/>
      <c r="NGR1075" s="5"/>
      <c r="NGS1075" s="5"/>
      <c r="NGT1075" s="5"/>
      <c r="NGU1075" s="5"/>
      <c r="NGV1075" s="5"/>
      <c r="NGW1075" s="5"/>
      <c r="NGX1075" s="5"/>
      <c r="NGY1075" s="5"/>
      <c r="NGZ1075" s="5"/>
      <c r="NHA1075" s="5"/>
      <c r="NHB1075" s="5"/>
      <c r="NHC1075" s="5"/>
      <c r="NHD1075" s="5"/>
      <c r="NHE1075" s="5"/>
      <c r="NHF1075" s="5"/>
      <c r="NHG1075" s="5"/>
      <c r="NHH1075" s="5"/>
      <c r="NHI1075" s="5"/>
      <c r="NHJ1075" s="5"/>
      <c r="NHK1075" s="5"/>
      <c r="NHL1075" s="5"/>
      <c r="NHM1075" s="5"/>
      <c r="NHN1075" s="5"/>
      <c r="NHO1075" s="5"/>
      <c r="NHP1075" s="5"/>
      <c r="NHQ1075" s="5"/>
      <c r="NHR1075" s="5"/>
      <c r="NHS1075" s="5"/>
      <c r="NHT1075" s="5"/>
      <c r="NHU1075" s="5"/>
      <c r="NHV1075" s="5"/>
      <c r="NHW1075" s="5"/>
      <c r="NHX1075" s="5"/>
      <c r="NHY1075" s="5"/>
      <c r="NHZ1075" s="5"/>
      <c r="NIA1075" s="5"/>
      <c r="NIB1075" s="5"/>
      <c r="NIC1075" s="5"/>
      <c r="NID1075" s="5"/>
      <c r="NIE1075" s="5"/>
      <c r="NIF1075" s="5"/>
      <c r="NIG1075" s="5"/>
      <c r="NIH1075" s="5"/>
      <c r="NII1075" s="5"/>
      <c r="NIJ1075" s="5"/>
      <c r="NIK1075" s="5"/>
      <c r="NIL1075" s="5"/>
      <c r="NIM1075" s="5"/>
      <c r="NIN1075" s="5"/>
      <c r="NIO1075" s="5"/>
      <c r="NIP1075" s="5"/>
      <c r="NIQ1075" s="5"/>
      <c r="NIR1075" s="5"/>
      <c r="NIS1075" s="5"/>
      <c r="NIT1075" s="5"/>
      <c r="NIU1075" s="5"/>
      <c r="NIV1075" s="5"/>
      <c r="NIW1075" s="5"/>
      <c r="NIX1075" s="5"/>
      <c r="NIY1075" s="5"/>
      <c r="NIZ1075" s="5"/>
      <c r="NJA1075" s="5"/>
      <c r="NJB1075" s="5"/>
      <c r="NJC1075" s="5"/>
      <c r="NJD1075" s="5"/>
      <c r="NJE1075" s="5"/>
      <c r="NJF1075" s="5"/>
      <c r="NJG1075" s="5"/>
      <c r="NJH1075" s="5"/>
      <c r="NJI1075" s="5"/>
      <c r="NJJ1075" s="5"/>
      <c r="NJK1075" s="5"/>
      <c r="NJL1075" s="5"/>
      <c r="NJM1075" s="5"/>
      <c r="NJN1075" s="5"/>
      <c r="NJO1075" s="5"/>
      <c r="NJP1075" s="5"/>
      <c r="NJQ1075" s="5"/>
      <c r="NJR1075" s="5"/>
      <c r="NJS1075" s="5"/>
      <c r="NJT1075" s="5"/>
      <c r="NJU1075" s="5"/>
      <c r="NJV1075" s="5"/>
      <c r="NJW1075" s="5"/>
      <c r="NJX1075" s="5"/>
      <c r="NJY1075" s="5"/>
      <c r="NJZ1075" s="5"/>
      <c r="NKA1075" s="5"/>
      <c r="NKB1075" s="5"/>
      <c r="NKC1075" s="5"/>
      <c r="NKD1075" s="5"/>
      <c r="NKE1075" s="5"/>
      <c r="NKF1075" s="5"/>
      <c r="NKG1075" s="5"/>
      <c r="NKH1075" s="5"/>
      <c r="NKI1075" s="5"/>
      <c r="NKJ1075" s="5"/>
      <c r="NKK1075" s="5"/>
      <c r="NKL1075" s="5"/>
      <c r="NKM1075" s="5"/>
      <c r="NKN1075" s="5"/>
      <c r="NKO1075" s="5"/>
      <c r="NKP1075" s="5"/>
      <c r="NKQ1075" s="5"/>
      <c r="NKR1075" s="5"/>
      <c r="NKS1075" s="5"/>
      <c r="NKT1075" s="5"/>
      <c r="NKU1075" s="5"/>
      <c r="NKV1075" s="5"/>
      <c r="NKW1075" s="5"/>
      <c r="NKX1075" s="5"/>
      <c r="NKY1075" s="5"/>
      <c r="NKZ1075" s="5"/>
      <c r="NLA1075" s="5"/>
      <c r="NLB1075" s="5"/>
      <c r="NLC1075" s="5"/>
      <c r="NLD1075" s="5"/>
      <c r="NLE1075" s="5"/>
      <c r="NLF1075" s="5"/>
      <c r="NLG1075" s="5"/>
      <c r="NLH1075" s="5"/>
      <c r="NLI1075" s="5"/>
      <c r="NLJ1075" s="5"/>
      <c r="NLK1075" s="5"/>
      <c r="NLL1075" s="5"/>
      <c r="NLM1075" s="5"/>
      <c r="NLN1075" s="5"/>
      <c r="NLO1075" s="5"/>
      <c r="NLP1075" s="5"/>
      <c r="NLQ1075" s="5"/>
      <c r="NLR1075" s="5"/>
      <c r="NLS1075" s="5"/>
      <c r="NLT1075" s="5"/>
      <c r="NLU1075" s="5"/>
      <c r="NLV1075" s="5"/>
      <c r="NLW1075" s="5"/>
      <c r="NLX1075" s="5"/>
      <c r="NLY1075" s="5"/>
      <c r="NLZ1075" s="5"/>
      <c r="NMA1075" s="5"/>
      <c r="NMB1075" s="5"/>
      <c r="NMC1075" s="5"/>
      <c r="NMD1075" s="5"/>
      <c r="NME1075" s="5"/>
      <c r="NMF1075" s="5"/>
      <c r="NMG1075" s="5"/>
      <c r="NMH1075" s="5"/>
      <c r="NMI1075" s="5"/>
      <c r="NMJ1075" s="5"/>
      <c r="NMK1075" s="5"/>
      <c r="NML1075" s="5"/>
      <c r="NMM1075" s="5"/>
      <c r="NMN1075" s="5"/>
      <c r="NMO1075" s="5"/>
      <c r="NMP1075" s="5"/>
      <c r="NMQ1075" s="5"/>
      <c r="NMR1075" s="5"/>
      <c r="NMS1075" s="5"/>
      <c r="NMT1075" s="5"/>
      <c r="NMU1075" s="5"/>
      <c r="NMV1075" s="5"/>
      <c r="NMW1075" s="5"/>
      <c r="NMX1075" s="5"/>
      <c r="NMY1075" s="5"/>
      <c r="NMZ1075" s="5"/>
      <c r="NNA1075" s="5"/>
      <c r="NNB1075" s="5"/>
      <c r="NNC1075" s="5"/>
      <c r="NND1075" s="5"/>
      <c r="NNE1075" s="5"/>
      <c r="NNF1075" s="5"/>
      <c r="NNG1075" s="5"/>
      <c r="NNH1075" s="5"/>
      <c r="NNI1075" s="5"/>
      <c r="NNJ1075" s="5"/>
      <c r="NNK1075" s="5"/>
      <c r="NNL1075" s="5"/>
      <c r="NNM1075" s="5"/>
      <c r="NNN1075" s="5"/>
      <c r="NNO1075" s="5"/>
      <c r="NNP1075" s="5"/>
      <c r="NNQ1075" s="5"/>
      <c r="NNR1075" s="5"/>
      <c r="NNS1075" s="5"/>
      <c r="NNT1075" s="5"/>
      <c r="NNU1075" s="5"/>
      <c r="NNV1075" s="5"/>
      <c r="NNW1075" s="5"/>
      <c r="NNX1075" s="5"/>
      <c r="NNY1075" s="5"/>
      <c r="NNZ1075" s="5"/>
      <c r="NOA1075" s="5"/>
      <c r="NOB1075" s="5"/>
      <c r="NOC1075" s="5"/>
      <c r="NOD1075" s="5"/>
      <c r="NOE1075" s="5"/>
      <c r="NOF1075" s="5"/>
      <c r="NOG1075" s="5"/>
      <c r="NOH1075" s="5"/>
      <c r="NOI1075" s="5"/>
      <c r="NOJ1075" s="5"/>
      <c r="NOK1075" s="5"/>
      <c r="NOL1075" s="5"/>
      <c r="NOM1075" s="5"/>
      <c r="NON1075" s="5"/>
      <c r="NOO1075" s="5"/>
      <c r="NOP1075" s="5"/>
      <c r="NOQ1075" s="5"/>
      <c r="NOR1075" s="5"/>
      <c r="NOS1075" s="5"/>
      <c r="NOT1075" s="5"/>
      <c r="NOU1075" s="5"/>
      <c r="NOV1075" s="5"/>
      <c r="NOW1075" s="5"/>
      <c r="NOX1075" s="5"/>
      <c r="NOY1075" s="5"/>
      <c r="NOZ1075" s="5"/>
      <c r="NPA1075" s="5"/>
      <c r="NPB1075" s="5"/>
      <c r="NPC1075" s="5"/>
      <c r="NPD1075" s="5"/>
      <c r="NPE1075" s="5"/>
      <c r="NPF1075" s="5"/>
      <c r="NPG1075" s="5"/>
      <c r="NPH1075" s="5"/>
      <c r="NPI1075" s="5"/>
      <c r="NPJ1075" s="5"/>
      <c r="NPK1075" s="5"/>
      <c r="NPL1075" s="5"/>
      <c r="NPM1075" s="5"/>
      <c r="NPN1075" s="5"/>
      <c r="NPO1075" s="5"/>
      <c r="NPP1075" s="5"/>
      <c r="NPQ1075" s="5"/>
      <c r="NPR1075" s="5"/>
      <c r="NPS1075" s="5"/>
      <c r="NPT1075" s="5"/>
      <c r="NPU1075" s="5"/>
      <c r="NPV1075" s="5"/>
      <c r="NPW1075" s="5"/>
      <c r="NPX1075" s="5"/>
      <c r="NPY1075" s="5"/>
      <c r="NPZ1075" s="5"/>
      <c r="NQA1075" s="5"/>
      <c r="NQB1075" s="5"/>
      <c r="NQC1075" s="5"/>
      <c r="NQD1075" s="5"/>
      <c r="NQE1075" s="5"/>
      <c r="NQF1075" s="5"/>
      <c r="NQG1075" s="5"/>
      <c r="NQH1075" s="5"/>
      <c r="NQI1075" s="5"/>
      <c r="NQJ1075" s="5"/>
      <c r="NQK1075" s="5"/>
      <c r="NQL1075" s="5"/>
      <c r="NQM1075" s="5"/>
      <c r="NQN1075" s="5"/>
      <c r="NQO1075" s="5"/>
      <c r="NQP1075" s="5"/>
      <c r="NQQ1075" s="5"/>
      <c r="NQR1075" s="5"/>
      <c r="NQS1075" s="5"/>
      <c r="NQT1075" s="5"/>
      <c r="NQU1075" s="5"/>
      <c r="NQV1075" s="5"/>
      <c r="NQW1075" s="5"/>
      <c r="NQX1075" s="5"/>
      <c r="NQY1075" s="5"/>
      <c r="NQZ1075" s="5"/>
      <c r="NRA1075" s="5"/>
      <c r="NRB1075" s="5"/>
      <c r="NRC1075" s="5"/>
      <c r="NRD1075" s="5"/>
      <c r="NRE1075" s="5"/>
      <c r="NRF1075" s="5"/>
      <c r="NRG1075" s="5"/>
      <c r="NRH1075" s="5"/>
      <c r="NRI1075" s="5"/>
      <c r="NRJ1075" s="5"/>
      <c r="NRK1075" s="5"/>
      <c r="NRL1075" s="5"/>
      <c r="NRM1075" s="5"/>
      <c r="NRN1075" s="5"/>
      <c r="NRO1075" s="5"/>
      <c r="NRP1075" s="5"/>
      <c r="NRQ1075" s="5"/>
      <c r="NRR1075" s="5"/>
      <c r="NRS1075" s="5"/>
      <c r="NRT1075" s="5"/>
      <c r="NRU1075" s="5"/>
      <c r="NRV1075" s="5"/>
      <c r="NRW1075" s="5"/>
      <c r="NRX1075" s="5"/>
      <c r="NRY1075" s="5"/>
      <c r="NRZ1075" s="5"/>
      <c r="NSA1075" s="5"/>
      <c r="NSB1075" s="5"/>
      <c r="NSC1075" s="5"/>
      <c r="NSD1075" s="5"/>
      <c r="NSE1075" s="5"/>
      <c r="NSF1075" s="5"/>
      <c r="NSG1075" s="5"/>
      <c r="NSH1075" s="5"/>
      <c r="NSI1075" s="5"/>
      <c r="NSJ1075" s="5"/>
      <c r="NSK1075" s="5"/>
      <c r="NSL1075" s="5"/>
      <c r="NSM1075" s="5"/>
      <c r="NSN1075" s="5"/>
      <c r="NSO1075" s="5"/>
      <c r="NSP1075" s="5"/>
      <c r="NSQ1075" s="5"/>
      <c r="NSR1075" s="5"/>
      <c r="NSS1075" s="5"/>
      <c r="NST1075" s="5"/>
      <c r="NSU1075" s="5"/>
      <c r="NSV1075" s="5"/>
      <c r="NSW1075" s="5"/>
      <c r="NSX1075" s="5"/>
      <c r="NSY1075" s="5"/>
      <c r="NSZ1075" s="5"/>
      <c r="NTA1075" s="5"/>
      <c r="NTB1075" s="5"/>
      <c r="NTC1075" s="5"/>
      <c r="NTD1075" s="5"/>
      <c r="NTE1075" s="5"/>
      <c r="NTF1075" s="5"/>
      <c r="NTG1075" s="5"/>
      <c r="NTH1075" s="5"/>
      <c r="NTI1075" s="5"/>
      <c r="NTJ1075" s="5"/>
      <c r="NTK1075" s="5"/>
      <c r="NTL1075" s="5"/>
      <c r="NTM1075" s="5"/>
      <c r="NTN1075" s="5"/>
      <c r="NTO1075" s="5"/>
      <c r="NTP1075" s="5"/>
      <c r="NTQ1075" s="5"/>
      <c r="NTR1075" s="5"/>
      <c r="NTS1075" s="5"/>
      <c r="NTT1075" s="5"/>
      <c r="NTU1075" s="5"/>
      <c r="NTV1075" s="5"/>
      <c r="NTW1075" s="5"/>
      <c r="NTX1075" s="5"/>
      <c r="NTY1075" s="5"/>
      <c r="NTZ1075" s="5"/>
      <c r="NUA1075" s="5"/>
      <c r="NUB1075" s="5"/>
      <c r="NUC1075" s="5"/>
      <c r="NUD1075" s="5"/>
      <c r="NUE1075" s="5"/>
      <c r="NUF1075" s="5"/>
      <c r="NUG1075" s="5"/>
      <c r="NUH1075" s="5"/>
      <c r="NUI1075" s="5"/>
      <c r="NUJ1075" s="5"/>
      <c r="NUK1075" s="5"/>
      <c r="NUL1075" s="5"/>
      <c r="NUM1075" s="5"/>
      <c r="NUN1075" s="5"/>
      <c r="NUO1075" s="5"/>
      <c r="NUP1075" s="5"/>
      <c r="NUQ1075" s="5"/>
      <c r="NUR1075" s="5"/>
      <c r="NUS1075" s="5"/>
      <c r="NUT1075" s="5"/>
      <c r="NUU1075" s="5"/>
      <c r="NUV1075" s="5"/>
      <c r="NUW1075" s="5"/>
      <c r="NUX1075" s="5"/>
      <c r="NUY1075" s="5"/>
      <c r="NUZ1075" s="5"/>
      <c r="NVA1075" s="5"/>
      <c r="NVB1075" s="5"/>
      <c r="NVC1075" s="5"/>
      <c r="NVD1075" s="5"/>
      <c r="NVE1075" s="5"/>
      <c r="NVF1075" s="5"/>
      <c r="NVG1075" s="5"/>
      <c r="NVH1075" s="5"/>
      <c r="NVI1075" s="5"/>
      <c r="NVJ1075" s="5"/>
      <c r="NVK1075" s="5"/>
      <c r="NVL1075" s="5"/>
      <c r="NVM1075" s="5"/>
      <c r="NVN1075" s="5"/>
      <c r="NVO1075" s="5"/>
      <c r="NVP1075" s="5"/>
      <c r="NVQ1075" s="5"/>
      <c r="NVR1075" s="5"/>
      <c r="NVS1075" s="5"/>
      <c r="NVT1075" s="5"/>
      <c r="NVU1075" s="5"/>
      <c r="NVV1075" s="5"/>
      <c r="NVW1075" s="5"/>
      <c r="NVX1075" s="5"/>
      <c r="NVY1075" s="5"/>
      <c r="NVZ1075" s="5"/>
      <c r="NWA1075" s="5"/>
      <c r="NWB1075" s="5"/>
      <c r="NWC1075" s="5"/>
      <c r="NWD1075" s="5"/>
      <c r="NWE1075" s="5"/>
      <c r="NWF1075" s="5"/>
      <c r="NWG1075" s="5"/>
      <c r="NWH1075" s="5"/>
      <c r="NWI1075" s="5"/>
      <c r="NWJ1075" s="5"/>
      <c r="NWK1075" s="5"/>
      <c r="NWL1075" s="5"/>
      <c r="NWM1075" s="5"/>
      <c r="NWN1075" s="5"/>
      <c r="NWO1075" s="5"/>
      <c r="NWP1075" s="5"/>
      <c r="NWQ1075" s="5"/>
      <c r="NWR1075" s="5"/>
      <c r="NWS1075" s="5"/>
      <c r="NWT1075" s="5"/>
      <c r="NWU1075" s="5"/>
      <c r="NWV1075" s="5"/>
      <c r="NWW1075" s="5"/>
      <c r="NWX1075" s="5"/>
      <c r="NWY1075" s="5"/>
      <c r="NWZ1075" s="5"/>
      <c r="NXA1075" s="5"/>
      <c r="NXB1075" s="5"/>
      <c r="NXC1075" s="5"/>
      <c r="NXD1075" s="5"/>
      <c r="NXE1075" s="5"/>
      <c r="NXF1075" s="5"/>
      <c r="NXG1075" s="5"/>
      <c r="NXH1075" s="5"/>
      <c r="NXI1075" s="5"/>
      <c r="NXJ1075" s="5"/>
      <c r="NXK1075" s="5"/>
      <c r="NXL1075" s="5"/>
      <c r="NXM1075" s="5"/>
      <c r="NXN1075" s="5"/>
      <c r="NXO1075" s="5"/>
      <c r="NXP1075" s="5"/>
      <c r="NXQ1075" s="5"/>
      <c r="NXR1075" s="5"/>
      <c r="NXS1075" s="5"/>
      <c r="NXT1075" s="5"/>
      <c r="NXU1075" s="5"/>
      <c r="NXV1075" s="5"/>
      <c r="NXW1075" s="5"/>
      <c r="NXX1075" s="5"/>
      <c r="NXY1075" s="5"/>
      <c r="NXZ1075" s="5"/>
      <c r="NYA1075" s="5"/>
      <c r="NYB1075" s="5"/>
      <c r="NYC1075" s="5"/>
      <c r="NYD1075" s="5"/>
      <c r="NYE1075" s="5"/>
      <c r="NYF1075" s="5"/>
      <c r="NYG1075" s="5"/>
      <c r="NYH1075" s="5"/>
      <c r="NYI1075" s="5"/>
      <c r="NYJ1075" s="5"/>
      <c r="NYK1075" s="5"/>
      <c r="NYL1075" s="5"/>
      <c r="NYM1075" s="5"/>
      <c r="NYN1075" s="5"/>
      <c r="NYO1075" s="5"/>
      <c r="NYP1075" s="5"/>
      <c r="NYQ1075" s="5"/>
      <c r="NYR1075" s="5"/>
      <c r="NYS1075" s="5"/>
      <c r="NYT1075" s="5"/>
      <c r="NYU1075" s="5"/>
      <c r="NYV1075" s="5"/>
      <c r="NYW1075" s="5"/>
      <c r="NYX1075" s="5"/>
      <c r="NYY1075" s="5"/>
      <c r="NYZ1075" s="5"/>
      <c r="NZA1075" s="5"/>
      <c r="NZB1075" s="5"/>
      <c r="NZC1075" s="5"/>
      <c r="NZD1075" s="5"/>
      <c r="NZE1075" s="5"/>
      <c r="NZF1075" s="5"/>
      <c r="NZG1075" s="5"/>
      <c r="NZH1075" s="5"/>
      <c r="NZI1075" s="5"/>
      <c r="NZJ1075" s="5"/>
      <c r="NZK1075" s="5"/>
      <c r="NZL1075" s="5"/>
      <c r="NZM1075" s="5"/>
      <c r="NZN1075" s="5"/>
      <c r="NZO1075" s="5"/>
      <c r="NZP1075" s="5"/>
      <c r="NZQ1075" s="5"/>
      <c r="NZR1075" s="5"/>
      <c r="NZS1075" s="5"/>
      <c r="NZT1075" s="5"/>
      <c r="NZU1075" s="5"/>
      <c r="NZV1075" s="5"/>
      <c r="NZW1075" s="5"/>
      <c r="NZX1075" s="5"/>
      <c r="NZY1075" s="5"/>
      <c r="NZZ1075" s="5"/>
      <c r="OAA1075" s="5"/>
      <c r="OAB1075" s="5"/>
      <c r="OAC1075" s="5"/>
      <c r="OAD1075" s="5"/>
      <c r="OAE1075" s="5"/>
      <c r="OAF1075" s="5"/>
      <c r="OAG1075" s="5"/>
      <c r="OAH1075" s="5"/>
      <c r="OAI1075" s="5"/>
      <c r="OAJ1075" s="5"/>
      <c r="OAK1075" s="5"/>
      <c r="OAL1075" s="5"/>
      <c r="OAM1075" s="5"/>
      <c r="OAN1075" s="5"/>
      <c r="OAO1075" s="5"/>
      <c r="OAP1075" s="5"/>
      <c r="OAQ1075" s="5"/>
      <c r="OAR1075" s="5"/>
      <c r="OAS1075" s="5"/>
      <c r="OAT1075" s="5"/>
      <c r="OAU1075" s="5"/>
      <c r="OAV1075" s="5"/>
      <c r="OAW1075" s="5"/>
      <c r="OAX1075" s="5"/>
      <c r="OAY1075" s="5"/>
      <c r="OAZ1075" s="5"/>
      <c r="OBA1075" s="5"/>
      <c r="OBB1075" s="5"/>
      <c r="OBC1075" s="5"/>
      <c r="OBD1075" s="5"/>
      <c r="OBE1075" s="5"/>
      <c r="OBF1075" s="5"/>
      <c r="OBG1075" s="5"/>
      <c r="OBH1075" s="5"/>
      <c r="OBI1075" s="5"/>
      <c r="OBJ1075" s="5"/>
      <c r="OBK1075" s="5"/>
      <c r="OBL1075" s="5"/>
      <c r="OBM1075" s="5"/>
      <c r="OBN1075" s="5"/>
      <c r="OBO1075" s="5"/>
      <c r="OBP1075" s="5"/>
      <c r="OBQ1075" s="5"/>
      <c r="OBR1075" s="5"/>
      <c r="OBS1075" s="5"/>
      <c r="OBT1075" s="5"/>
      <c r="OBU1075" s="5"/>
      <c r="OBV1075" s="5"/>
      <c r="OBW1075" s="5"/>
      <c r="OBX1075" s="5"/>
      <c r="OBY1075" s="5"/>
      <c r="OBZ1075" s="5"/>
      <c r="OCA1075" s="5"/>
      <c r="OCB1075" s="5"/>
      <c r="OCC1075" s="5"/>
      <c r="OCD1075" s="5"/>
      <c r="OCE1075" s="5"/>
      <c r="OCF1075" s="5"/>
      <c r="OCG1075" s="5"/>
      <c r="OCH1075" s="5"/>
      <c r="OCI1075" s="5"/>
      <c r="OCJ1075" s="5"/>
      <c r="OCK1075" s="5"/>
      <c r="OCL1075" s="5"/>
      <c r="OCM1075" s="5"/>
      <c r="OCN1075" s="5"/>
      <c r="OCO1075" s="5"/>
      <c r="OCP1075" s="5"/>
      <c r="OCQ1075" s="5"/>
      <c r="OCR1075" s="5"/>
      <c r="OCS1075" s="5"/>
      <c r="OCT1075" s="5"/>
      <c r="OCU1075" s="5"/>
      <c r="OCV1075" s="5"/>
      <c r="OCW1075" s="5"/>
      <c r="OCX1075" s="5"/>
      <c r="OCY1075" s="5"/>
      <c r="OCZ1075" s="5"/>
      <c r="ODA1075" s="5"/>
      <c r="ODB1075" s="5"/>
      <c r="ODC1075" s="5"/>
      <c r="ODD1075" s="5"/>
      <c r="ODE1075" s="5"/>
      <c r="ODF1075" s="5"/>
      <c r="ODG1075" s="5"/>
      <c r="ODH1075" s="5"/>
      <c r="ODI1075" s="5"/>
      <c r="ODJ1075" s="5"/>
      <c r="ODK1075" s="5"/>
      <c r="ODL1075" s="5"/>
      <c r="ODM1075" s="5"/>
      <c r="ODN1075" s="5"/>
      <c r="ODO1075" s="5"/>
      <c r="ODP1075" s="5"/>
      <c r="ODQ1075" s="5"/>
      <c r="ODR1075" s="5"/>
      <c r="ODS1075" s="5"/>
      <c r="ODT1075" s="5"/>
      <c r="ODU1075" s="5"/>
      <c r="ODV1075" s="5"/>
      <c r="ODW1075" s="5"/>
      <c r="ODX1075" s="5"/>
      <c r="ODY1075" s="5"/>
      <c r="ODZ1075" s="5"/>
      <c r="OEA1075" s="5"/>
      <c r="OEB1075" s="5"/>
      <c r="OEC1075" s="5"/>
      <c r="OED1075" s="5"/>
      <c r="OEE1075" s="5"/>
      <c r="OEF1075" s="5"/>
      <c r="OEG1075" s="5"/>
      <c r="OEH1075" s="5"/>
      <c r="OEI1075" s="5"/>
      <c r="OEJ1075" s="5"/>
      <c r="OEK1075" s="5"/>
      <c r="OEL1075" s="5"/>
      <c r="OEM1075" s="5"/>
      <c r="OEN1075" s="5"/>
      <c r="OEO1075" s="5"/>
      <c r="OEP1075" s="5"/>
      <c r="OEQ1075" s="5"/>
      <c r="OER1075" s="5"/>
      <c r="OES1075" s="5"/>
      <c r="OET1075" s="5"/>
      <c r="OEU1075" s="5"/>
      <c r="OEV1075" s="5"/>
      <c r="OEW1075" s="5"/>
      <c r="OEX1075" s="5"/>
      <c r="OEY1075" s="5"/>
      <c r="OEZ1075" s="5"/>
      <c r="OFA1075" s="5"/>
      <c r="OFB1075" s="5"/>
      <c r="OFC1075" s="5"/>
      <c r="OFD1075" s="5"/>
      <c r="OFE1075" s="5"/>
      <c r="OFF1075" s="5"/>
      <c r="OFG1075" s="5"/>
      <c r="OFH1075" s="5"/>
      <c r="OFI1075" s="5"/>
      <c r="OFJ1075" s="5"/>
      <c r="OFK1075" s="5"/>
      <c r="OFL1075" s="5"/>
      <c r="OFM1075" s="5"/>
      <c r="OFN1075" s="5"/>
      <c r="OFO1075" s="5"/>
      <c r="OFP1075" s="5"/>
      <c r="OFQ1075" s="5"/>
      <c r="OFR1075" s="5"/>
      <c r="OFS1075" s="5"/>
      <c r="OFT1075" s="5"/>
      <c r="OFU1075" s="5"/>
      <c r="OFV1075" s="5"/>
      <c r="OFW1075" s="5"/>
      <c r="OFX1075" s="5"/>
      <c r="OFY1075" s="5"/>
      <c r="OFZ1075" s="5"/>
      <c r="OGA1075" s="5"/>
      <c r="OGB1075" s="5"/>
      <c r="OGC1075" s="5"/>
      <c r="OGD1075" s="5"/>
      <c r="OGE1075" s="5"/>
      <c r="OGF1075" s="5"/>
      <c r="OGG1075" s="5"/>
      <c r="OGH1075" s="5"/>
      <c r="OGI1075" s="5"/>
      <c r="OGJ1075" s="5"/>
      <c r="OGK1075" s="5"/>
      <c r="OGL1075" s="5"/>
      <c r="OGM1075" s="5"/>
      <c r="OGN1075" s="5"/>
      <c r="OGO1075" s="5"/>
      <c r="OGP1075" s="5"/>
      <c r="OGQ1075" s="5"/>
      <c r="OGR1075" s="5"/>
      <c r="OGS1075" s="5"/>
      <c r="OGT1075" s="5"/>
      <c r="OGU1075" s="5"/>
      <c r="OGV1075" s="5"/>
      <c r="OGW1075" s="5"/>
      <c r="OGX1075" s="5"/>
      <c r="OGY1075" s="5"/>
      <c r="OGZ1075" s="5"/>
      <c r="OHA1075" s="5"/>
      <c r="OHB1075" s="5"/>
      <c r="OHC1075" s="5"/>
      <c r="OHD1075" s="5"/>
      <c r="OHE1075" s="5"/>
      <c r="OHF1075" s="5"/>
      <c r="OHG1075" s="5"/>
      <c r="OHH1075" s="5"/>
      <c r="OHI1075" s="5"/>
      <c r="OHJ1075" s="5"/>
      <c r="OHK1075" s="5"/>
      <c r="OHL1075" s="5"/>
      <c r="OHM1075" s="5"/>
      <c r="OHN1075" s="5"/>
      <c r="OHO1075" s="5"/>
      <c r="OHP1075" s="5"/>
      <c r="OHQ1075" s="5"/>
      <c r="OHR1075" s="5"/>
      <c r="OHS1075" s="5"/>
      <c r="OHT1075" s="5"/>
      <c r="OHU1075" s="5"/>
      <c r="OHV1075" s="5"/>
      <c r="OHW1075" s="5"/>
      <c r="OHX1075" s="5"/>
      <c r="OHY1075" s="5"/>
      <c r="OHZ1075" s="5"/>
      <c r="OIA1075" s="5"/>
      <c r="OIB1075" s="5"/>
      <c r="OIC1075" s="5"/>
      <c r="OID1075" s="5"/>
      <c r="OIE1075" s="5"/>
      <c r="OIF1075" s="5"/>
      <c r="OIG1075" s="5"/>
      <c r="OIH1075" s="5"/>
      <c r="OII1075" s="5"/>
      <c r="OIJ1075" s="5"/>
      <c r="OIK1075" s="5"/>
      <c r="OIL1075" s="5"/>
      <c r="OIM1075" s="5"/>
      <c r="OIN1075" s="5"/>
      <c r="OIO1075" s="5"/>
      <c r="OIP1075" s="5"/>
      <c r="OIQ1075" s="5"/>
      <c r="OIR1075" s="5"/>
      <c r="OIS1075" s="5"/>
      <c r="OIT1075" s="5"/>
      <c r="OIU1075" s="5"/>
      <c r="OIV1075" s="5"/>
      <c r="OIW1075" s="5"/>
      <c r="OIX1075" s="5"/>
      <c r="OIY1075" s="5"/>
      <c r="OIZ1075" s="5"/>
      <c r="OJA1075" s="5"/>
      <c r="OJB1075" s="5"/>
      <c r="OJC1075" s="5"/>
      <c r="OJD1075" s="5"/>
      <c r="OJE1075" s="5"/>
      <c r="OJF1075" s="5"/>
      <c r="OJG1075" s="5"/>
      <c r="OJH1075" s="5"/>
      <c r="OJI1075" s="5"/>
      <c r="OJJ1075" s="5"/>
      <c r="OJK1075" s="5"/>
      <c r="OJL1075" s="5"/>
      <c r="OJM1075" s="5"/>
      <c r="OJN1075" s="5"/>
      <c r="OJO1075" s="5"/>
      <c r="OJP1075" s="5"/>
      <c r="OJQ1075" s="5"/>
      <c r="OJR1075" s="5"/>
      <c r="OJS1075" s="5"/>
      <c r="OJT1075" s="5"/>
      <c r="OJU1075" s="5"/>
      <c r="OJV1075" s="5"/>
      <c r="OJW1075" s="5"/>
      <c r="OJX1075" s="5"/>
      <c r="OJY1075" s="5"/>
      <c r="OJZ1075" s="5"/>
      <c r="OKA1075" s="5"/>
      <c r="OKB1075" s="5"/>
      <c r="OKC1075" s="5"/>
      <c r="OKD1075" s="5"/>
      <c r="OKE1075" s="5"/>
      <c r="OKF1075" s="5"/>
      <c r="OKG1075" s="5"/>
      <c r="OKH1075" s="5"/>
      <c r="OKI1075" s="5"/>
      <c r="OKJ1075" s="5"/>
      <c r="OKK1075" s="5"/>
      <c r="OKL1075" s="5"/>
      <c r="OKM1075" s="5"/>
      <c r="OKN1075" s="5"/>
      <c r="OKO1075" s="5"/>
      <c r="OKP1075" s="5"/>
      <c r="OKQ1075" s="5"/>
      <c r="OKR1075" s="5"/>
      <c r="OKS1075" s="5"/>
      <c r="OKT1075" s="5"/>
      <c r="OKU1075" s="5"/>
      <c r="OKV1075" s="5"/>
      <c r="OKW1075" s="5"/>
      <c r="OKX1075" s="5"/>
      <c r="OKY1075" s="5"/>
      <c r="OKZ1075" s="5"/>
      <c r="OLA1075" s="5"/>
      <c r="OLB1075" s="5"/>
      <c r="OLC1075" s="5"/>
      <c r="OLD1075" s="5"/>
      <c r="OLE1075" s="5"/>
      <c r="OLF1075" s="5"/>
      <c r="OLG1075" s="5"/>
      <c r="OLH1075" s="5"/>
      <c r="OLI1075" s="5"/>
      <c r="OLJ1075" s="5"/>
      <c r="OLK1075" s="5"/>
      <c r="OLL1075" s="5"/>
      <c r="OLM1075" s="5"/>
      <c r="OLN1075" s="5"/>
      <c r="OLO1075" s="5"/>
      <c r="OLP1075" s="5"/>
      <c r="OLQ1075" s="5"/>
      <c r="OLR1075" s="5"/>
      <c r="OLS1075" s="5"/>
      <c r="OLT1075" s="5"/>
      <c r="OLU1075" s="5"/>
      <c r="OLV1075" s="5"/>
      <c r="OLW1075" s="5"/>
      <c r="OLX1075" s="5"/>
      <c r="OLY1075" s="5"/>
      <c r="OLZ1075" s="5"/>
      <c r="OMA1075" s="5"/>
      <c r="OMB1075" s="5"/>
      <c r="OMC1075" s="5"/>
      <c r="OMD1075" s="5"/>
      <c r="OME1075" s="5"/>
      <c r="OMF1075" s="5"/>
      <c r="OMG1075" s="5"/>
      <c r="OMH1075" s="5"/>
      <c r="OMI1075" s="5"/>
      <c r="OMJ1075" s="5"/>
      <c r="OMK1075" s="5"/>
      <c r="OML1075" s="5"/>
      <c r="OMM1075" s="5"/>
      <c r="OMN1075" s="5"/>
      <c r="OMO1075" s="5"/>
      <c r="OMP1075" s="5"/>
      <c r="OMQ1075" s="5"/>
      <c r="OMR1075" s="5"/>
      <c r="OMS1075" s="5"/>
      <c r="OMT1075" s="5"/>
      <c r="OMU1075" s="5"/>
      <c r="OMV1075" s="5"/>
      <c r="OMW1075" s="5"/>
      <c r="OMX1075" s="5"/>
      <c r="OMY1075" s="5"/>
      <c r="OMZ1075" s="5"/>
      <c r="ONA1075" s="5"/>
      <c r="ONB1075" s="5"/>
      <c r="ONC1075" s="5"/>
      <c r="OND1075" s="5"/>
      <c r="ONE1075" s="5"/>
      <c r="ONF1075" s="5"/>
      <c r="ONG1075" s="5"/>
      <c r="ONH1075" s="5"/>
      <c r="ONI1075" s="5"/>
      <c r="ONJ1075" s="5"/>
      <c r="ONK1075" s="5"/>
      <c r="ONL1075" s="5"/>
      <c r="ONM1075" s="5"/>
      <c r="ONN1075" s="5"/>
      <c r="ONO1075" s="5"/>
      <c r="ONP1075" s="5"/>
      <c r="ONQ1075" s="5"/>
      <c r="ONR1075" s="5"/>
      <c r="ONS1075" s="5"/>
      <c r="ONT1075" s="5"/>
      <c r="ONU1075" s="5"/>
      <c r="ONV1075" s="5"/>
      <c r="ONW1075" s="5"/>
      <c r="ONX1075" s="5"/>
      <c r="ONY1075" s="5"/>
      <c r="ONZ1075" s="5"/>
      <c r="OOA1075" s="5"/>
      <c r="OOB1075" s="5"/>
      <c r="OOC1075" s="5"/>
      <c r="OOD1075" s="5"/>
      <c r="OOE1075" s="5"/>
      <c r="OOF1075" s="5"/>
      <c r="OOG1075" s="5"/>
      <c r="OOH1075" s="5"/>
      <c r="OOI1075" s="5"/>
      <c r="OOJ1075" s="5"/>
      <c r="OOK1075" s="5"/>
      <c r="OOL1075" s="5"/>
      <c r="OOM1075" s="5"/>
      <c r="OON1075" s="5"/>
      <c r="OOO1075" s="5"/>
      <c r="OOP1075" s="5"/>
      <c r="OOQ1075" s="5"/>
      <c r="OOR1075" s="5"/>
      <c r="OOS1075" s="5"/>
      <c r="OOT1075" s="5"/>
      <c r="OOU1075" s="5"/>
      <c r="OOV1075" s="5"/>
      <c r="OOW1075" s="5"/>
      <c r="OOX1075" s="5"/>
      <c r="OOY1075" s="5"/>
      <c r="OOZ1075" s="5"/>
      <c r="OPA1075" s="5"/>
      <c r="OPB1075" s="5"/>
      <c r="OPC1075" s="5"/>
      <c r="OPD1075" s="5"/>
      <c r="OPE1075" s="5"/>
      <c r="OPF1075" s="5"/>
      <c r="OPG1075" s="5"/>
      <c r="OPH1075" s="5"/>
      <c r="OPI1075" s="5"/>
      <c r="OPJ1075" s="5"/>
      <c r="OPK1075" s="5"/>
      <c r="OPL1075" s="5"/>
      <c r="OPM1075" s="5"/>
      <c r="OPN1075" s="5"/>
      <c r="OPO1075" s="5"/>
      <c r="OPP1075" s="5"/>
      <c r="OPQ1075" s="5"/>
      <c r="OPR1075" s="5"/>
      <c r="OPS1075" s="5"/>
      <c r="OPT1075" s="5"/>
      <c r="OPU1075" s="5"/>
      <c r="OPV1075" s="5"/>
      <c r="OPW1075" s="5"/>
      <c r="OPX1075" s="5"/>
      <c r="OPY1075" s="5"/>
      <c r="OPZ1075" s="5"/>
      <c r="OQA1075" s="5"/>
      <c r="OQB1075" s="5"/>
      <c r="OQC1075" s="5"/>
      <c r="OQD1075" s="5"/>
      <c r="OQE1075" s="5"/>
      <c r="OQF1075" s="5"/>
      <c r="OQG1075" s="5"/>
      <c r="OQH1075" s="5"/>
      <c r="OQI1075" s="5"/>
      <c r="OQJ1075" s="5"/>
      <c r="OQK1075" s="5"/>
      <c r="OQL1075" s="5"/>
      <c r="OQM1075" s="5"/>
      <c r="OQN1075" s="5"/>
      <c r="OQO1075" s="5"/>
      <c r="OQP1075" s="5"/>
      <c r="OQQ1075" s="5"/>
      <c r="OQR1075" s="5"/>
      <c r="OQS1075" s="5"/>
      <c r="OQT1075" s="5"/>
      <c r="OQU1075" s="5"/>
      <c r="OQV1075" s="5"/>
      <c r="OQW1075" s="5"/>
      <c r="OQX1075" s="5"/>
      <c r="OQY1075" s="5"/>
      <c r="OQZ1075" s="5"/>
      <c r="ORA1075" s="5"/>
      <c r="ORB1075" s="5"/>
      <c r="ORC1075" s="5"/>
      <c r="ORD1075" s="5"/>
      <c r="ORE1075" s="5"/>
      <c r="ORF1075" s="5"/>
      <c r="ORG1075" s="5"/>
      <c r="ORH1075" s="5"/>
      <c r="ORI1075" s="5"/>
      <c r="ORJ1075" s="5"/>
      <c r="ORK1075" s="5"/>
      <c r="ORL1075" s="5"/>
      <c r="ORM1075" s="5"/>
      <c r="ORN1075" s="5"/>
      <c r="ORO1075" s="5"/>
      <c r="ORP1075" s="5"/>
      <c r="ORQ1075" s="5"/>
      <c r="ORR1075" s="5"/>
      <c r="ORS1075" s="5"/>
      <c r="ORT1075" s="5"/>
      <c r="ORU1075" s="5"/>
      <c r="ORV1075" s="5"/>
      <c r="ORW1075" s="5"/>
      <c r="ORX1075" s="5"/>
      <c r="ORY1075" s="5"/>
      <c r="ORZ1075" s="5"/>
      <c r="OSA1075" s="5"/>
      <c r="OSB1075" s="5"/>
      <c r="OSC1075" s="5"/>
      <c r="OSD1075" s="5"/>
      <c r="OSE1075" s="5"/>
      <c r="OSF1075" s="5"/>
      <c r="OSG1075" s="5"/>
      <c r="OSH1075" s="5"/>
      <c r="OSI1075" s="5"/>
      <c r="OSJ1075" s="5"/>
      <c r="OSK1075" s="5"/>
      <c r="OSL1075" s="5"/>
      <c r="OSM1075" s="5"/>
      <c r="OSN1075" s="5"/>
      <c r="OSO1075" s="5"/>
      <c r="OSP1075" s="5"/>
      <c r="OSQ1075" s="5"/>
      <c r="OSR1075" s="5"/>
      <c r="OSS1075" s="5"/>
      <c r="OST1075" s="5"/>
      <c r="OSU1075" s="5"/>
      <c r="OSV1075" s="5"/>
      <c r="OSW1075" s="5"/>
      <c r="OSX1075" s="5"/>
      <c r="OSY1075" s="5"/>
      <c r="OSZ1075" s="5"/>
      <c r="OTA1075" s="5"/>
      <c r="OTB1075" s="5"/>
      <c r="OTC1075" s="5"/>
      <c r="OTD1075" s="5"/>
      <c r="OTE1075" s="5"/>
      <c r="OTF1075" s="5"/>
      <c r="OTG1075" s="5"/>
      <c r="OTH1075" s="5"/>
      <c r="OTI1075" s="5"/>
      <c r="OTJ1075" s="5"/>
      <c r="OTK1075" s="5"/>
      <c r="OTL1075" s="5"/>
      <c r="OTM1075" s="5"/>
      <c r="OTN1075" s="5"/>
      <c r="OTO1075" s="5"/>
      <c r="OTP1075" s="5"/>
      <c r="OTQ1075" s="5"/>
      <c r="OTR1075" s="5"/>
      <c r="OTS1075" s="5"/>
      <c r="OTT1075" s="5"/>
      <c r="OTU1075" s="5"/>
      <c r="OTV1075" s="5"/>
      <c r="OTW1075" s="5"/>
      <c r="OTX1075" s="5"/>
      <c r="OTY1075" s="5"/>
      <c r="OTZ1075" s="5"/>
      <c r="OUA1075" s="5"/>
      <c r="OUB1075" s="5"/>
      <c r="OUC1075" s="5"/>
      <c r="OUD1075" s="5"/>
      <c r="OUE1075" s="5"/>
      <c r="OUF1075" s="5"/>
      <c r="OUG1075" s="5"/>
      <c r="OUH1075" s="5"/>
      <c r="OUI1075" s="5"/>
      <c r="OUJ1075" s="5"/>
      <c r="OUK1075" s="5"/>
      <c r="OUL1075" s="5"/>
      <c r="OUM1075" s="5"/>
      <c r="OUN1075" s="5"/>
      <c r="OUO1075" s="5"/>
      <c r="OUP1075" s="5"/>
      <c r="OUQ1075" s="5"/>
      <c r="OUR1075" s="5"/>
      <c r="OUS1075" s="5"/>
      <c r="OUT1075" s="5"/>
      <c r="OUU1075" s="5"/>
      <c r="OUV1075" s="5"/>
      <c r="OUW1075" s="5"/>
      <c r="OUX1075" s="5"/>
      <c r="OUY1075" s="5"/>
      <c r="OUZ1075" s="5"/>
      <c r="OVA1075" s="5"/>
      <c r="OVB1075" s="5"/>
      <c r="OVC1075" s="5"/>
      <c r="OVD1075" s="5"/>
      <c r="OVE1075" s="5"/>
      <c r="OVF1075" s="5"/>
      <c r="OVG1075" s="5"/>
      <c r="OVH1075" s="5"/>
      <c r="OVI1075" s="5"/>
      <c r="OVJ1075" s="5"/>
      <c r="OVK1075" s="5"/>
      <c r="OVL1075" s="5"/>
      <c r="OVM1075" s="5"/>
      <c r="OVN1075" s="5"/>
      <c r="OVO1075" s="5"/>
      <c r="OVP1075" s="5"/>
      <c r="OVQ1075" s="5"/>
      <c r="OVR1075" s="5"/>
      <c r="OVS1075" s="5"/>
      <c r="OVT1075" s="5"/>
      <c r="OVU1075" s="5"/>
      <c r="OVV1075" s="5"/>
      <c r="OVW1075" s="5"/>
      <c r="OVX1075" s="5"/>
      <c r="OVY1075" s="5"/>
      <c r="OVZ1075" s="5"/>
      <c r="OWA1075" s="5"/>
      <c r="OWB1075" s="5"/>
      <c r="OWC1075" s="5"/>
      <c r="OWD1075" s="5"/>
      <c r="OWE1075" s="5"/>
      <c r="OWF1075" s="5"/>
      <c r="OWG1075" s="5"/>
      <c r="OWH1075" s="5"/>
      <c r="OWI1075" s="5"/>
      <c r="OWJ1075" s="5"/>
      <c r="OWK1075" s="5"/>
      <c r="OWL1075" s="5"/>
      <c r="OWM1075" s="5"/>
      <c r="OWN1075" s="5"/>
      <c r="OWO1075" s="5"/>
      <c r="OWP1075" s="5"/>
      <c r="OWQ1075" s="5"/>
      <c r="OWR1075" s="5"/>
      <c r="OWS1075" s="5"/>
      <c r="OWT1075" s="5"/>
      <c r="OWU1075" s="5"/>
      <c r="OWV1075" s="5"/>
      <c r="OWW1075" s="5"/>
      <c r="OWX1075" s="5"/>
      <c r="OWY1075" s="5"/>
      <c r="OWZ1075" s="5"/>
      <c r="OXA1075" s="5"/>
      <c r="OXB1075" s="5"/>
      <c r="OXC1075" s="5"/>
      <c r="OXD1075" s="5"/>
      <c r="OXE1075" s="5"/>
      <c r="OXF1075" s="5"/>
      <c r="OXG1075" s="5"/>
      <c r="OXH1075" s="5"/>
      <c r="OXI1075" s="5"/>
      <c r="OXJ1075" s="5"/>
      <c r="OXK1075" s="5"/>
      <c r="OXL1075" s="5"/>
      <c r="OXM1075" s="5"/>
      <c r="OXN1075" s="5"/>
      <c r="OXO1075" s="5"/>
      <c r="OXP1075" s="5"/>
      <c r="OXQ1075" s="5"/>
      <c r="OXR1075" s="5"/>
      <c r="OXS1075" s="5"/>
      <c r="OXT1075" s="5"/>
      <c r="OXU1075" s="5"/>
      <c r="OXV1075" s="5"/>
      <c r="OXW1075" s="5"/>
      <c r="OXX1075" s="5"/>
      <c r="OXY1075" s="5"/>
      <c r="OXZ1075" s="5"/>
      <c r="OYA1075" s="5"/>
      <c r="OYB1075" s="5"/>
      <c r="OYC1075" s="5"/>
      <c r="OYD1075" s="5"/>
      <c r="OYE1075" s="5"/>
      <c r="OYF1075" s="5"/>
      <c r="OYG1075" s="5"/>
      <c r="OYH1075" s="5"/>
      <c r="OYI1075" s="5"/>
      <c r="OYJ1075" s="5"/>
      <c r="OYK1075" s="5"/>
      <c r="OYL1075" s="5"/>
      <c r="OYM1075" s="5"/>
      <c r="OYN1075" s="5"/>
      <c r="OYO1075" s="5"/>
      <c r="OYP1075" s="5"/>
      <c r="OYQ1075" s="5"/>
      <c r="OYR1075" s="5"/>
      <c r="OYS1075" s="5"/>
      <c r="OYT1075" s="5"/>
      <c r="OYU1075" s="5"/>
      <c r="OYV1075" s="5"/>
      <c r="OYW1075" s="5"/>
      <c r="OYX1075" s="5"/>
      <c r="OYY1075" s="5"/>
      <c r="OYZ1075" s="5"/>
      <c r="OZA1075" s="5"/>
      <c r="OZB1075" s="5"/>
      <c r="OZC1075" s="5"/>
      <c r="OZD1075" s="5"/>
      <c r="OZE1075" s="5"/>
      <c r="OZF1075" s="5"/>
      <c r="OZG1075" s="5"/>
      <c r="OZH1075" s="5"/>
      <c r="OZI1075" s="5"/>
      <c r="OZJ1075" s="5"/>
      <c r="OZK1075" s="5"/>
      <c r="OZL1075" s="5"/>
      <c r="OZM1075" s="5"/>
      <c r="OZN1075" s="5"/>
      <c r="OZO1075" s="5"/>
      <c r="OZP1075" s="5"/>
      <c r="OZQ1075" s="5"/>
      <c r="OZR1075" s="5"/>
      <c r="OZS1075" s="5"/>
      <c r="OZT1075" s="5"/>
      <c r="OZU1075" s="5"/>
      <c r="OZV1075" s="5"/>
      <c r="OZW1075" s="5"/>
      <c r="OZX1075" s="5"/>
      <c r="OZY1075" s="5"/>
      <c r="OZZ1075" s="5"/>
      <c r="PAA1075" s="5"/>
      <c r="PAB1075" s="5"/>
      <c r="PAC1075" s="5"/>
      <c r="PAD1075" s="5"/>
      <c r="PAE1075" s="5"/>
      <c r="PAF1075" s="5"/>
      <c r="PAG1075" s="5"/>
      <c r="PAH1075" s="5"/>
      <c r="PAI1075" s="5"/>
      <c r="PAJ1075" s="5"/>
      <c r="PAK1075" s="5"/>
      <c r="PAL1075" s="5"/>
      <c r="PAM1075" s="5"/>
      <c r="PAN1075" s="5"/>
      <c r="PAO1075" s="5"/>
      <c r="PAP1075" s="5"/>
      <c r="PAQ1075" s="5"/>
      <c r="PAR1075" s="5"/>
      <c r="PAS1075" s="5"/>
      <c r="PAT1075" s="5"/>
      <c r="PAU1075" s="5"/>
      <c r="PAV1075" s="5"/>
      <c r="PAW1075" s="5"/>
      <c r="PAX1075" s="5"/>
      <c r="PAY1075" s="5"/>
      <c r="PAZ1075" s="5"/>
      <c r="PBA1075" s="5"/>
      <c r="PBB1075" s="5"/>
      <c r="PBC1075" s="5"/>
      <c r="PBD1075" s="5"/>
      <c r="PBE1075" s="5"/>
      <c r="PBF1075" s="5"/>
      <c r="PBG1075" s="5"/>
      <c r="PBH1075" s="5"/>
      <c r="PBI1075" s="5"/>
      <c r="PBJ1075" s="5"/>
      <c r="PBK1075" s="5"/>
      <c r="PBL1075" s="5"/>
      <c r="PBM1075" s="5"/>
      <c r="PBN1075" s="5"/>
      <c r="PBO1075" s="5"/>
      <c r="PBP1075" s="5"/>
      <c r="PBQ1075" s="5"/>
      <c r="PBR1075" s="5"/>
      <c r="PBS1075" s="5"/>
      <c r="PBT1075" s="5"/>
      <c r="PBU1075" s="5"/>
      <c r="PBV1075" s="5"/>
      <c r="PBW1075" s="5"/>
      <c r="PBX1075" s="5"/>
      <c r="PBY1075" s="5"/>
      <c r="PBZ1075" s="5"/>
      <c r="PCA1075" s="5"/>
      <c r="PCB1075" s="5"/>
      <c r="PCC1075" s="5"/>
      <c r="PCD1075" s="5"/>
      <c r="PCE1075" s="5"/>
      <c r="PCF1075" s="5"/>
      <c r="PCG1075" s="5"/>
      <c r="PCH1075" s="5"/>
      <c r="PCI1075" s="5"/>
      <c r="PCJ1075" s="5"/>
      <c r="PCK1075" s="5"/>
      <c r="PCL1075" s="5"/>
      <c r="PCM1075" s="5"/>
      <c r="PCN1075" s="5"/>
      <c r="PCO1075" s="5"/>
      <c r="PCP1075" s="5"/>
      <c r="PCQ1075" s="5"/>
      <c r="PCR1075" s="5"/>
      <c r="PCS1075" s="5"/>
      <c r="PCT1075" s="5"/>
      <c r="PCU1075" s="5"/>
      <c r="PCV1075" s="5"/>
      <c r="PCW1075" s="5"/>
      <c r="PCX1075" s="5"/>
      <c r="PCY1075" s="5"/>
      <c r="PCZ1075" s="5"/>
      <c r="PDA1075" s="5"/>
      <c r="PDB1075" s="5"/>
      <c r="PDC1075" s="5"/>
      <c r="PDD1075" s="5"/>
      <c r="PDE1075" s="5"/>
      <c r="PDF1075" s="5"/>
      <c r="PDG1075" s="5"/>
      <c r="PDH1075" s="5"/>
      <c r="PDI1075" s="5"/>
      <c r="PDJ1075" s="5"/>
      <c r="PDK1075" s="5"/>
      <c r="PDL1075" s="5"/>
      <c r="PDM1075" s="5"/>
      <c r="PDN1075" s="5"/>
      <c r="PDO1075" s="5"/>
      <c r="PDP1075" s="5"/>
      <c r="PDQ1075" s="5"/>
      <c r="PDR1075" s="5"/>
      <c r="PDS1075" s="5"/>
      <c r="PDT1075" s="5"/>
      <c r="PDU1075" s="5"/>
      <c r="PDV1075" s="5"/>
      <c r="PDW1075" s="5"/>
      <c r="PDX1075" s="5"/>
      <c r="PDY1075" s="5"/>
      <c r="PDZ1075" s="5"/>
      <c r="PEA1075" s="5"/>
      <c r="PEB1075" s="5"/>
      <c r="PEC1075" s="5"/>
      <c r="PED1075" s="5"/>
      <c r="PEE1075" s="5"/>
      <c r="PEF1075" s="5"/>
      <c r="PEG1075" s="5"/>
      <c r="PEH1075" s="5"/>
      <c r="PEI1075" s="5"/>
      <c r="PEJ1075" s="5"/>
      <c r="PEK1075" s="5"/>
      <c r="PEL1075" s="5"/>
      <c r="PEM1075" s="5"/>
      <c r="PEN1075" s="5"/>
      <c r="PEO1075" s="5"/>
      <c r="PEP1075" s="5"/>
      <c r="PEQ1075" s="5"/>
      <c r="PER1075" s="5"/>
      <c r="PES1075" s="5"/>
      <c r="PET1075" s="5"/>
      <c r="PEU1075" s="5"/>
      <c r="PEV1075" s="5"/>
      <c r="PEW1075" s="5"/>
      <c r="PEX1075" s="5"/>
      <c r="PEY1075" s="5"/>
      <c r="PEZ1075" s="5"/>
      <c r="PFA1075" s="5"/>
      <c r="PFB1075" s="5"/>
      <c r="PFC1075" s="5"/>
      <c r="PFD1075" s="5"/>
      <c r="PFE1075" s="5"/>
      <c r="PFF1075" s="5"/>
      <c r="PFG1075" s="5"/>
      <c r="PFH1075" s="5"/>
      <c r="PFI1075" s="5"/>
      <c r="PFJ1075" s="5"/>
      <c r="PFK1075" s="5"/>
      <c r="PFL1075" s="5"/>
      <c r="PFM1075" s="5"/>
      <c r="PFN1075" s="5"/>
      <c r="PFO1075" s="5"/>
      <c r="PFP1075" s="5"/>
      <c r="PFQ1075" s="5"/>
      <c r="PFR1075" s="5"/>
      <c r="PFS1075" s="5"/>
      <c r="PFT1075" s="5"/>
      <c r="PFU1075" s="5"/>
      <c r="PFV1075" s="5"/>
      <c r="PFW1075" s="5"/>
      <c r="PFX1075" s="5"/>
      <c r="PFY1075" s="5"/>
      <c r="PFZ1075" s="5"/>
      <c r="PGA1075" s="5"/>
      <c r="PGB1075" s="5"/>
      <c r="PGC1075" s="5"/>
      <c r="PGD1075" s="5"/>
      <c r="PGE1075" s="5"/>
      <c r="PGF1075" s="5"/>
      <c r="PGG1075" s="5"/>
      <c r="PGH1075" s="5"/>
      <c r="PGI1075" s="5"/>
      <c r="PGJ1075" s="5"/>
      <c r="PGK1075" s="5"/>
      <c r="PGL1075" s="5"/>
      <c r="PGM1075" s="5"/>
      <c r="PGN1075" s="5"/>
      <c r="PGO1075" s="5"/>
      <c r="PGP1075" s="5"/>
      <c r="PGQ1075" s="5"/>
      <c r="PGR1075" s="5"/>
      <c r="PGS1075" s="5"/>
      <c r="PGT1075" s="5"/>
      <c r="PGU1075" s="5"/>
      <c r="PGV1075" s="5"/>
      <c r="PGW1075" s="5"/>
      <c r="PGX1075" s="5"/>
      <c r="PGY1075" s="5"/>
      <c r="PGZ1075" s="5"/>
      <c r="PHA1075" s="5"/>
      <c r="PHB1075" s="5"/>
      <c r="PHC1075" s="5"/>
      <c r="PHD1075" s="5"/>
      <c r="PHE1075" s="5"/>
      <c r="PHF1075" s="5"/>
      <c r="PHG1075" s="5"/>
      <c r="PHH1075" s="5"/>
      <c r="PHI1075" s="5"/>
      <c r="PHJ1075" s="5"/>
      <c r="PHK1075" s="5"/>
      <c r="PHL1075" s="5"/>
      <c r="PHM1075" s="5"/>
      <c r="PHN1075" s="5"/>
      <c r="PHO1075" s="5"/>
      <c r="PHP1075" s="5"/>
      <c r="PHQ1075" s="5"/>
      <c r="PHR1075" s="5"/>
      <c r="PHS1075" s="5"/>
      <c r="PHT1075" s="5"/>
      <c r="PHU1075" s="5"/>
      <c r="PHV1075" s="5"/>
      <c r="PHW1075" s="5"/>
      <c r="PHX1075" s="5"/>
      <c r="PHY1075" s="5"/>
      <c r="PHZ1075" s="5"/>
      <c r="PIA1075" s="5"/>
      <c r="PIB1075" s="5"/>
      <c r="PIC1075" s="5"/>
      <c r="PID1075" s="5"/>
      <c r="PIE1075" s="5"/>
      <c r="PIF1075" s="5"/>
      <c r="PIG1075" s="5"/>
      <c r="PIH1075" s="5"/>
      <c r="PII1075" s="5"/>
      <c r="PIJ1075" s="5"/>
      <c r="PIK1075" s="5"/>
      <c r="PIL1075" s="5"/>
      <c r="PIM1075" s="5"/>
      <c r="PIN1075" s="5"/>
      <c r="PIO1075" s="5"/>
      <c r="PIP1075" s="5"/>
      <c r="PIQ1075" s="5"/>
      <c r="PIR1075" s="5"/>
      <c r="PIS1075" s="5"/>
      <c r="PIT1075" s="5"/>
      <c r="PIU1075" s="5"/>
      <c r="PIV1075" s="5"/>
      <c r="PIW1075" s="5"/>
      <c r="PIX1075" s="5"/>
      <c r="PIY1075" s="5"/>
      <c r="PIZ1075" s="5"/>
      <c r="PJA1075" s="5"/>
      <c r="PJB1075" s="5"/>
      <c r="PJC1075" s="5"/>
      <c r="PJD1075" s="5"/>
      <c r="PJE1075" s="5"/>
      <c r="PJF1075" s="5"/>
      <c r="PJG1075" s="5"/>
      <c r="PJH1075" s="5"/>
      <c r="PJI1075" s="5"/>
      <c r="PJJ1075" s="5"/>
      <c r="PJK1075" s="5"/>
      <c r="PJL1075" s="5"/>
      <c r="PJM1075" s="5"/>
      <c r="PJN1075" s="5"/>
      <c r="PJO1075" s="5"/>
      <c r="PJP1075" s="5"/>
      <c r="PJQ1075" s="5"/>
      <c r="PJR1075" s="5"/>
      <c r="PJS1075" s="5"/>
      <c r="PJT1075" s="5"/>
      <c r="PJU1075" s="5"/>
      <c r="PJV1075" s="5"/>
      <c r="PJW1075" s="5"/>
      <c r="PJX1075" s="5"/>
      <c r="PJY1075" s="5"/>
      <c r="PJZ1075" s="5"/>
      <c r="PKA1075" s="5"/>
      <c r="PKB1075" s="5"/>
      <c r="PKC1075" s="5"/>
      <c r="PKD1075" s="5"/>
      <c r="PKE1075" s="5"/>
      <c r="PKF1075" s="5"/>
      <c r="PKG1075" s="5"/>
      <c r="PKH1075" s="5"/>
      <c r="PKI1075" s="5"/>
      <c r="PKJ1075" s="5"/>
      <c r="PKK1075" s="5"/>
      <c r="PKL1075" s="5"/>
      <c r="PKM1075" s="5"/>
      <c r="PKN1075" s="5"/>
      <c r="PKO1075" s="5"/>
      <c r="PKP1075" s="5"/>
      <c r="PKQ1075" s="5"/>
      <c r="PKR1075" s="5"/>
      <c r="PKS1075" s="5"/>
      <c r="PKT1075" s="5"/>
      <c r="PKU1075" s="5"/>
      <c r="PKV1075" s="5"/>
      <c r="PKW1075" s="5"/>
      <c r="PKX1075" s="5"/>
      <c r="PKY1075" s="5"/>
      <c r="PKZ1075" s="5"/>
      <c r="PLA1075" s="5"/>
      <c r="PLB1075" s="5"/>
      <c r="PLC1075" s="5"/>
      <c r="PLD1075" s="5"/>
      <c r="PLE1075" s="5"/>
      <c r="PLF1075" s="5"/>
      <c r="PLG1075" s="5"/>
      <c r="PLH1075" s="5"/>
      <c r="PLI1075" s="5"/>
      <c r="PLJ1075" s="5"/>
      <c r="PLK1075" s="5"/>
      <c r="PLL1075" s="5"/>
      <c r="PLM1075" s="5"/>
      <c r="PLN1075" s="5"/>
      <c r="PLO1075" s="5"/>
      <c r="PLP1075" s="5"/>
      <c r="PLQ1075" s="5"/>
      <c r="PLR1075" s="5"/>
      <c r="PLS1075" s="5"/>
      <c r="PLT1075" s="5"/>
      <c r="PLU1075" s="5"/>
      <c r="PLV1075" s="5"/>
      <c r="PLW1075" s="5"/>
      <c r="PLX1075" s="5"/>
      <c r="PLY1075" s="5"/>
      <c r="PLZ1075" s="5"/>
      <c r="PMA1075" s="5"/>
      <c r="PMB1075" s="5"/>
      <c r="PMC1075" s="5"/>
      <c r="PMD1075" s="5"/>
      <c r="PME1075" s="5"/>
      <c r="PMF1075" s="5"/>
      <c r="PMG1075" s="5"/>
      <c r="PMH1075" s="5"/>
      <c r="PMI1075" s="5"/>
      <c r="PMJ1075" s="5"/>
      <c r="PMK1075" s="5"/>
      <c r="PML1075" s="5"/>
      <c r="PMM1075" s="5"/>
      <c r="PMN1075" s="5"/>
      <c r="PMO1075" s="5"/>
      <c r="PMP1075" s="5"/>
      <c r="PMQ1075" s="5"/>
      <c r="PMR1075" s="5"/>
      <c r="PMS1075" s="5"/>
      <c r="PMT1075" s="5"/>
      <c r="PMU1075" s="5"/>
      <c r="PMV1075" s="5"/>
      <c r="PMW1075" s="5"/>
      <c r="PMX1075" s="5"/>
      <c r="PMY1075" s="5"/>
      <c r="PMZ1075" s="5"/>
      <c r="PNA1075" s="5"/>
      <c r="PNB1075" s="5"/>
      <c r="PNC1075" s="5"/>
      <c r="PND1075" s="5"/>
      <c r="PNE1075" s="5"/>
      <c r="PNF1075" s="5"/>
      <c r="PNG1075" s="5"/>
      <c r="PNH1075" s="5"/>
      <c r="PNI1075" s="5"/>
      <c r="PNJ1075" s="5"/>
      <c r="PNK1075" s="5"/>
      <c r="PNL1075" s="5"/>
      <c r="PNM1075" s="5"/>
      <c r="PNN1075" s="5"/>
      <c r="PNO1075" s="5"/>
      <c r="PNP1075" s="5"/>
      <c r="PNQ1075" s="5"/>
      <c r="PNR1075" s="5"/>
      <c r="PNS1075" s="5"/>
      <c r="PNT1075" s="5"/>
      <c r="PNU1075" s="5"/>
      <c r="PNV1075" s="5"/>
      <c r="PNW1075" s="5"/>
      <c r="PNX1075" s="5"/>
      <c r="PNY1075" s="5"/>
      <c r="PNZ1075" s="5"/>
      <c r="POA1075" s="5"/>
      <c r="POB1075" s="5"/>
      <c r="POC1075" s="5"/>
      <c r="POD1075" s="5"/>
      <c r="POE1075" s="5"/>
      <c r="POF1075" s="5"/>
      <c r="POG1075" s="5"/>
      <c r="POH1075" s="5"/>
      <c r="POI1075" s="5"/>
      <c r="POJ1075" s="5"/>
      <c r="POK1075" s="5"/>
      <c r="POL1075" s="5"/>
      <c r="POM1075" s="5"/>
      <c r="PON1075" s="5"/>
      <c r="POO1075" s="5"/>
      <c r="POP1075" s="5"/>
      <c r="POQ1075" s="5"/>
      <c r="POR1075" s="5"/>
      <c r="POS1075" s="5"/>
      <c r="POT1075" s="5"/>
      <c r="POU1075" s="5"/>
      <c r="POV1075" s="5"/>
      <c r="POW1075" s="5"/>
      <c r="POX1075" s="5"/>
      <c r="POY1075" s="5"/>
      <c r="POZ1075" s="5"/>
      <c r="PPA1075" s="5"/>
      <c r="PPB1075" s="5"/>
      <c r="PPC1075" s="5"/>
      <c r="PPD1075" s="5"/>
      <c r="PPE1075" s="5"/>
      <c r="PPF1075" s="5"/>
      <c r="PPG1075" s="5"/>
      <c r="PPH1075" s="5"/>
      <c r="PPI1075" s="5"/>
      <c r="PPJ1075" s="5"/>
      <c r="PPK1075" s="5"/>
      <c r="PPL1075" s="5"/>
      <c r="PPM1075" s="5"/>
      <c r="PPN1075" s="5"/>
      <c r="PPO1075" s="5"/>
      <c r="PPP1075" s="5"/>
      <c r="PPQ1075" s="5"/>
      <c r="PPR1075" s="5"/>
      <c r="PPS1075" s="5"/>
      <c r="PPT1075" s="5"/>
      <c r="PPU1075" s="5"/>
      <c r="PPV1075" s="5"/>
      <c r="PPW1075" s="5"/>
      <c r="PPX1075" s="5"/>
      <c r="PPY1075" s="5"/>
      <c r="PPZ1075" s="5"/>
      <c r="PQA1075" s="5"/>
      <c r="PQB1075" s="5"/>
      <c r="PQC1075" s="5"/>
      <c r="PQD1075" s="5"/>
      <c r="PQE1075" s="5"/>
      <c r="PQF1075" s="5"/>
      <c r="PQG1075" s="5"/>
      <c r="PQH1075" s="5"/>
      <c r="PQI1075" s="5"/>
      <c r="PQJ1075" s="5"/>
      <c r="PQK1075" s="5"/>
      <c r="PQL1075" s="5"/>
      <c r="PQM1075" s="5"/>
      <c r="PQN1075" s="5"/>
      <c r="PQO1075" s="5"/>
      <c r="PQP1075" s="5"/>
      <c r="PQQ1075" s="5"/>
      <c r="PQR1075" s="5"/>
      <c r="PQS1075" s="5"/>
      <c r="PQT1075" s="5"/>
      <c r="PQU1075" s="5"/>
      <c r="PQV1075" s="5"/>
      <c r="PQW1075" s="5"/>
      <c r="PQX1075" s="5"/>
      <c r="PQY1075" s="5"/>
      <c r="PQZ1075" s="5"/>
      <c r="PRA1075" s="5"/>
      <c r="PRB1075" s="5"/>
      <c r="PRC1075" s="5"/>
      <c r="PRD1075" s="5"/>
      <c r="PRE1075" s="5"/>
      <c r="PRF1075" s="5"/>
      <c r="PRG1075" s="5"/>
      <c r="PRH1075" s="5"/>
      <c r="PRI1075" s="5"/>
      <c r="PRJ1075" s="5"/>
      <c r="PRK1075" s="5"/>
      <c r="PRL1075" s="5"/>
      <c r="PRM1075" s="5"/>
      <c r="PRN1075" s="5"/>
      <c r="PRO1075" s="5"/>
      <c r="PRP1075" s="5"/>
      <c r="PRQ1075" s="5"/>
      <c r="PRR1075" s="5"/>
      <c r="PRS1075" s="5"/>
      <c r="PRT1075" s="5"/>
      <c r="PRU1075" s="5"/>
      <c r="PRV1075" s="5"/>
      <c r="PRW1075" s="5"/>
      <c r="PRX1075" s="5"/>
      <c r="PRY1075" s="5"/>
      <c r="PRZ1075" s="5"/>
      <c r="PSA1075" s="5"/>
      <c r="PSB1075" s="5"/>
      <c r="PSC1075" s="5"/>
      <c r="PSD1075" s="5"/>
      <c r="PSE1075" s="5"/>
      <c r="PSF1075" s="5"/>
      <c r="PSG1075" s="5"/>
      <c r="PSH1075" s="5"/>
      <c r="PSI1075" s="5"/>
      <c r="PSJ1075" s="5"/>
      <c r="PSK1075" s="5"/>
      <c r="PSL1075" s="5"/>
      <c r="PSM1075" s="5"/>
      <c r="PSN1075" s="5"/>
      <c r="PSO1075" s="5"/>
      <c r="PSP1075" s="5"/>
      <c r="PSQ1075" s="5"/>
      <c r="PSR1075" s="5"/>
      <c r="PSS1075" s="5"/>
      <c r="PST1075" s="5"/>
      <c r="PSU1075" s="5"/>
      <c r="PSV1075" s="5"/>
      <c r="PSW1075" s="5"/>
      <c r="PSX1075" s="5"/>
      <c r="PSY1075" s="5"/>
      <c r="PSZ1075" s="5"/>
      <c r="PTA1075" s="5"/>
      <c r="PTB1075" s="5"/>
      <c r="PTC1075" s="5"/>
      <c r="PTD1075" s="5"/>
      <c r="PTE1075" s="5"/>
      <c r="PTF1075" s="5"/>
      <c r="PTG1075" s="5"/>
      <c r="PTH1075" s="5"/>
      <c r="PTI1075" s="5"/>
      <c r="PTJ1075" s="5"/>
      <c r="PTK1075" s="5"/>
      <c r="PTL1075" s="5"/>
      <c r="PTM1075" s="5"/>
      <c r="PTN1075" s="5"/>
      <c r="PTO1075" s="5"/>
      <c r="PTP1075" s="5"/>
      <c r="PTQ1075" s="5"/>
      <c r="PTR1075" s="5"/>
      <c r="PTS1075" s="5"/>
      <c r="PTT1075" s="5"/>
      <c r="PTU1075" s="5"/>
      <c r="PTV1075" s="5"/>
      <c r="PTW1075" s="5"/>
      <c r="PTX1075" s="5"/>
      <c r="PTY1075" s="5"/>
      <c r="PTZ1075" s="5"/>
      <c r="PUA1075" s="5"/>
      <c r="PUB1075" s="5"/>
      <c r="PUC1075" s="5"/>
      <c r="PUD1075" s="5"/>
      <c r="PUE1075" s="5"/>
      <c r="PUF1075" s="5"/>
      <c r="PUG1075" s="5"/>
      <c r="PUH1075" s="5"/>
      <c r="PUI1075" s="5"/>
      <c r="PUJ1075" s="5"/>
      <c r="PUK1075" s="5"/>
      <c r="PUL1075" s="5"/>
      <c r="PUM1075" s="5"/>
      <c r="PUN1075" s="5"/>
      <c r="PUO1075" s="5"/>
      <c r="PUP1075" s="5"/>
      <c r="PUQ1075" s="5"/>
      <c r="PUR1075" s="5"/>
      <c r="PUS1075" s="5"/>
      <c r="PUT1075" s="5"/>
      <c r="PUU1075" s="5"/>
      <c r="PUV1075" s="5"/>
      <c r="PUW1075" s="5"/>
      <c r="PUX1075" s="5"/>
      <c r="PUY1075" s="5"/>
      <c r="PUZ1075" s="5"/>
      <c r="PVA1075" s="5"/>
      <c r="PVB1075" s="5"/>
      <c r="PVC1075" s="5"/>
      <c r="PVD1075" s="5"/>
      <c r="PVE1075" s="5"/>
      <c r="PVF1075" s="5"/>
      <c r="PVG1075" s="5"/>
      <c r="PVH1075" s="5"/>
      <c r="PVI1075" s="5"/>
      <c r="PVJ1075" s="5"/>
      <c r="PVK1075" s="5"/>
      <c r="PVL1075" s="5"/>
      <c r="PVM1075" s="5"/>
      <c r="PVN1075" s="5"/>
      <c r="PVO1075" s="5"/>
      <c r="PVP1075" s="5"/>
      <c r="PVQ1075" s="5"/>
      <c r="PVR1075" s="5"/>
      <c r="PVS1075" s="5"/>
      <c r="PVT1075" s="5"/>
      <c r="PVU1075" s="5"/>
      <c r="PVV1075" s="5"/>
      <c r="PVW1075" s="5"/>
      <c r="PVX1075" s="5"/>
      <c r="PVY1075" s="5"/>
      <c r="PVZ1075" s="5"/>
      <c r="PWA1075" s="5"/>
      <c r="PWB1075" s="5"/>
      <c r="PWC1075" s="5"/>
      <c r="PWD1075" s="5"/>
      <c r="PWE1075" s="5"/>
      <c r="PWF1075" s="5"/>
      <c r="PWG1075" s="5"/>
      <c r="PWH1075" s="5"/>
      <c r="PWI1075" s="5"/>
      <c r="PWJ1075" s="5"/>
      <c r="PWK1075" s="5"/>
      <c r="PWL1075" s="5"/>
      <c r="PWM1075" s="5"/>
      <c r="PWN1075" s="5"/>
      <c r="PWO1075" s="5"/>
      <c r="PWP1075" s="5"/>
      <c r="PWQ1075" s="5"/>
      <c r="PWR1075" s="5"/>
      <c r="PWS1075" s="5"/>
      <c r="PWT1075" s="5"/>
      <c r="PWU1075" s="5"/>
      <c r="PWV1075" s="5"/>
      <c r="PWW1075" s="5"/>
      <c r="PWX1075" s="5"/>
      <c r="PWY1075" s="5"/>
      <c r="PWZ1075" s="5"/>
      <c r="PXA1075" s="5"/>
      <c r="PXB1075" s="5"/>
      <c r="PXC1075" s="5"/>
      <c r="PXD1075" s="5"/>
      <c r="PXE1075" s="5"/>
      <c r="PXF1075" s="5"/>
      <c r="PXG1075" s="5"/>
      <c r="PXH1075" s="5"/>
      <c r="PXI1075" s="5"/>
      <c r="PXJ1075" s="5"/>
      <c r="PXK1075" s="5"/>
      <c r="PXL1075" s="5"/>
      <c r="PXM1075" s="5"/>
      <c r="PXN1075" s="5"/>
      <c r="PXO1075" s="5"/>
      <c r="PXP1075" s="5"/>
      <c r="PXQ1075" s="5"/>
      <c r="PXR1075" s="5"/>
      <c r="PXS1075" s="5"/>
      <c r="PXT1075" s="5"/>
      <c r="PXU1075" s="5"/>
      <c r="PXV1075" s="5"/>
      <c r="PXW1075" s="5"/>
      <c r="PXX1075" s="5"/>
      <c r="PXY1075" s="5"/>
      <c r="PXZ1075" s="5"/>
      <c r="PYA1075" s="5"/>
      <c r="PYB1075" s="5"/>
      <c r="PYC1075" s="5"/>
      <c r="PYD1075" s="5"/>
      <c r="PYE1075" s="5"/>
      <c r="PYF1075" s="5"/>
      <c r="PYG1075" s="5"/>
      <c r="PYH1075" s="5"/>
      <c r="PYI1075" s="5"/>
      <c r="PYJ1075" s="5"/>
      <c r="PYK1075" s="5"/>
      <c r="PYL1075" s="5"/>
      <c r="PYM1075" s="5"/>
      <c r="PYN1075" s="5"/>
      <c r="PYO1075" s="5"/>
      <c r="PYP1075" s="5"/>
      <c r="PYQ1075" s="5"/>
      <c r="PYR1075" s="5"/>
      <c r="PYS1075" s="5"/>
      <c r="PYT1075" s="5"/>
      <c r="PYU1075" s="5"/>
      <c r="PYV1075" s="5"/>
      <c r="PYW1075" s="5"/>
      <c r="PYX1075" s="5"/>
      <c r="PYY1075" s="5"/>
      <c r="PYZ1075" s="5"/>
      <c r="PZA1075" s="5"/>
      <c r="PZB1075" s="5"/>
      <c r="PZC1075" s="5"/>
      <c r="PZD1075" s="5"/>
      <c r="PZE1075" s="5"/>
      <c r="PZF1075" s="5"/>
      <c r="PZG1075" s="5"/>
      <c r="PZH1075" s="5"/>
      <c r="PZI1075" s="5"/>
      <c r="PZJ1075" s="5"/>
      <c r="PZK1075" s="5"/>
      <c r="PZL1075" s="5"/>
      <c r="PZM1075" s="5"/>
      <c r="PZN1075" s="5"/>
      <c r="PZO1075" s="5"/>
      <c r="PZP1075" s="5"/>
      <c r="PZQ1075" s="5"/>
      <c r="PZR1075" s="5"/>
      <c r="PZS1075" s="5"/>
      <c r="PZT1075" s="5"/>
      <c r="PZU1075" s="5"/>
      <c r="PZV1075" s="5"/>
      <c r="PZW1075" s="5"/>
      <c r="PZX1075" s="5"/>
      <c r="PZY1075" s="5"/>
      <c r="PZZ1075" s="5"/>
      <c r="QAA1075" s="5"/>
      <c r="QAB1075" s="5"/>
      <c r="QAC1075" s="5"/>
      <c r="QAD1075" s="5"/>
      <c r="QAE1075" s="5"/>
      <c r="QAF1075" s="5"/>
      <c r="QAG1075" s="5"/>
      <c r="QAH1075" s="5"/>
      <c r="QAI1075" s="5"/>
      <c r="QAJ1075" s="5"/>
      <c r="QAK1075" s="5"/>
      <c r="QAL1075" s="5"/>
      <c r="QAM1075" s="5"/>
      <c r="QAN1075" s="5"/>
      <c r="QAO1075" s="5"/>
      <c r="QAP1075" s="5"/>
      <c r="QAQ1075" s="5"/>
      <c r="QAR1075" s="5"/>
      <c r="QAS1075" s="5"/>
      <c r="QAT1075" s="5"/>
      <c r="QAU1075" s="5"/>
      <c r="QAV1075" s="5"/>
      <c r="QAW1075" s="5"/>
      <c r="QAX1075" s="5"/>
      <c r="QAY1075" s="5"/>
      <c r="QAZ1075" s="5"/>
      <c r="QBA1075" s="5"/>
      <c r="QBB1075" s="5"/>
      <c r="QBC1075" s="5"/>
      <c r="QBD1075" s="5"/>
      <c r="QBE1075" s="5"/>
      <c r="QBF1075" s="5"/>
      <c r="QBG1075" s="5"/>
      <c r="QBH1075" s="5"/>
      <c r="QBI1075" s="5"/>
      <c r="QBJ1075" s="5"/>
      <c r="QBK1075" s="5"/>
      <c r="QBL1075" s="5"/>
      <c r="QBM1075" s="5"/>
      <c r="QBN1075" s="5"/>
      <c r="QBO1075" s="5"/>
      <c r="QBP1075" s="5"/>
      <c r="QBQ1075" s="5"/>
      <c r="QBR1075" s="5"/>
      <c r="QBS1075" s="5"/>
      <c r="QBT1075" s="5"/>
      <c r="QBU1075" s="5"/>
      <c r="QBV1075" s="5"/>
      <c r="QBW1075" s="5"/>
      <c r="QBX1075" s="5"/>
      <c r="QBY1075" s="5"/>
      <c r="QBZ1075" s="5"/>
      <c r="QCA1075" s="5"/>
      <c r="QCB1075" s="5"/>
      <c r="QCC1075" s="5"/>
      <c r="QCD1075" s="5"/>
      <c r="QCE1075" s="5"/>
      <c r="QCF1075" s="5"/>
      <c r="QCG1075" s="5"/>
      <c r="QCH1075" s="5"/>
      <c r="QCI1075" s="5"/>
      <c r="QCJ1075" s="5"/>
      <c r="QCK1075" s="5"/>
      <c r="QCL1075" s="5"/>
      <c r="QCM1075" s="5"/>
      <c r="QCN1075" s="5"/>
      <c r="QCO1075" s="5"/>
      <c r="QCP1075" s="5"/>
      <c r="QCQ1075" s="5"/>
      <c r="QCR1075" s="5"/>
      <c r="QCS1075" s="5"/>
      <c r="QCT1075" s="5"/>
      <c r="QCU1075" s="5"/>
      <c r="QCV1075" s="5"/>
      <c r="QCW1075" s="5"/>
      <c r="QCX1075" s="5"/>
      <c r="QCY1075" s="5"/>
      <c r="QCZ1075" s="5"/>
      <c r="QDA1075" s="5"/>
      <c r="QDB1075" s="5"/>
      <c r="QDC1075" s="5"/>
      <c r="QDD1075" s="5"/>
      <c r="QDE1075" s="5"/>
      <c r="QDF1075" s="5"/>
      <c r="QDG1075" s="5"/>
      <c r="QDH1075" s="5"/>
      <c r="QDI1075" s="5"/>
      <c r="QDJ1075" s="5"/>
      <c r="QDK1075" s="5"/>
      <c r="QDL1075" s="5"/>
      <c r="QDM1075" s="5"/>
      <c r="QDN1075" s="5"/>
      <c r="QDO1075" s="5"/>
      <c r="QDP1075" s="5"/>
      <c r="QDQ1075" s="5"/>
      <c r="QDR1075" s="5"/>
      <c r="QDS1075" s="5"/>
      <c r="QDT1075" s="5"/>
      <c r="QDU1075" s="5"/>
      <c r="QDV1075" s="5"/>
      <c r="QDW1075" s="5"/>
      <c r="QDX1075" s="5"/>
      <c r="QDY1075" s="5"/>
      <c r="QDZ1075" s="5"/>
      <c r="QEA1075" s="5"/>
      <c r="QEB1075" s="5"/>
      <c r="QEC1075" s="5"/>
      <c r="QED1075" s="5"/>
      <c r="QEE1075" s="5"/>
      <c r="QEF1075" s="5"/>
      <c r="QEG1075" s="5"/>
      <c r="QEH1075" s="5"/>
      <c r="QEI1075" s="5"/>
      <c r="QEJ1075" s="5"/>
      <c r="QEK1075" s="5"/>
      <c r="QEL1075" s="5"/>
      <c r="QEM1075" s="5"/>
      <c r="QEN1075" s="5"/>
      <c r="QEO1075" s="5"/>
      <c r="QEP1075" s="5"/>
      <c r="QEQ1075" s="5"/>
      <c r="QER1075" s="5"/>
      <c r="QES1075" s="5"/>
      <c r="QET1075" s="5"/>
      <c r="QEU1075" s="5"/>
      <c r="QEV1075" s="5"/>
      <c r="QEW1075" s="5"/>
      <c r="QEX1075" s="5"/>
      <c r="QEY1075" s="5"/>
      <c r="QEZ1075" s="5"/>
      <c r="QFA1075" s="5"/>
      <c r="QFB1075" s="5"/>
      <c r="QFC1075" s="5"/>
      <c r="QFD1075" s="5"/>
      <c r="QFE1075" s="5"/>
      <c r="QFF1075" s="5"/>
      <c r="QFG1075" s="5"/>
      <c r="QFH1075" s="5"/>
      <c r="QFI1075" s="5"/>
      <c r="QFJ1075" s="5"/>
      <c r="QFK1075" s="5"/>
      <c r="QFL1075" s="5"/>
      <c r="QFM1075" s="5"/>
      <c r="QFN1075" s="5"/>
      <c r="QFO1075" s="5"/>
      <c r="QFP1075" s="5"/>
      <c r="QFQ1075" s="5"/>
      <c r="QFR1075" s="5"/>
      <c r="QFS1075" s="5"/>
      <c r="QFT1075" s="5"/>
      <c r="QFU1075" s="5"/>
      <c r="QFV1075" s="5"/>
      <c r="QFW1075" s="5"/>
      <c r="QFX1075" s="5"/>
      <c r="QFY1075" s="5"/>
      <c r="QFZ1075" s="5"/>
      <c r="QGA1075" s="5"/>
      <c r="QGB1075" s="5"/>
      <c r="QGC1075" s="5"/>
      <c r="QGD1075" s="5"/>
      <c r="QGE1075" s="5"/>
      <c r="QGF1075" s="5"/>
      <c r="QGG1075" s="5"/>
      <c r="QGH1075" s="5"/>
      <c r="QGI1075" s="5"/>
      <c r="QGJ1075" s="5"/>
      <c r="QGK1075" s="5"/>
      <c r="QGL1075" s="5"/>
      <c r="QGM1075" s="5"/>
      <c r="QGN1075" s="5"/>
      <c r="QGO1075" s="5"/>
      <c r="QGP1075" s="5"/>
      <c r="QGQ1075" s="5"/>
      <c r="QGR1075" s="5"/>
      <c r="QGS1075" s="5"/>
      <c r="QGT1075" s="5"/>
      <c r="QGU1075" s="5"/>
      <c r="QGV1075" s="5"/>
      <c r="QGW1075" s="5"/>
      <c r="QGX1075" s="5"/>
      <c r="QGY1075" s="5"/>
      <c r="QGZ1075" s="5"/>
      <c r="QHA1075" s="5"/>
      <c r="QHB1075" s="5"/>
      <c r="QHC1075" s="5"/>
      <c r="QHD1075" s="5"/>
      <c r="QHE1075" s="5"/>
      <c r="QHF1075" s="5"/>
      <c r="QHG1075" s="5"/>
      <c r="QHH1075" s="5"/>
      <c r="QHI1075" s="5"/>
      <c r="QHJ1075" s="5"/>
      <c r="QHK1075" s="5"/>
      <c r="QHL1075" s="5"/>
      <c r="QHM1075" s="5"/>
      <c r="QHN1075" s="5"/>
      <c r="QHO1075" s="5"/>
      <c r="QHP1075" s="5"/>
      <c r="QHQ1075" s="5"/>
      <c r="QHR1075" s="5"/>
      <c r="QHS1075" s="5"/>
      <c r="QHT1075" s="5"/>
      <c r="QHU1075" s="5"/>
      <c r="QHV1075" s="5"/>
      <c r="QHW1075" s="5"/>
      <c r="QHX1075" s="5"/>
      <c r="QHY1075" s="5"/>
      <c r="QHZ1075" s="5"/>
      <c r="QIA1075" s="5"/>
      <c r="QIB1075" s="5"/>
      <c r="QIC1075" s="5"/>
      <c r="QID1075" s="5"/>
      <c r="QIE1075" s="5"/>
      <c r="QIF1075" s="5"/>
      <c r="QIG1075" s="5"/>
      <c r="QIH1075" s="5"/>
      <c r="QII1075" s="5"/>
      <c r="QIJ1075" s="5"/>
      <c r="QIK1075" s="5"/>
      <c r="QIL1075" s="5"/>
      <c r="QIM1075" s="5"/>
      <c r="QIN1075" s="5"/>
      <c r="QIO1075" s="5"/>
      <c r="QIP1075" s="5"/>
      <c r="QIQ1075" s="5"/>
      <c r="QIR1075" s="5"/>
      <c r="QIS1075" s="5"/>
      <c r="QIT1075" s="5"/>
      <c r="QIU1075" s="5"/>
      <c r="QIV1075" s="5"/>
      <c r="QIW1075" s="5"/>
      <c r="QIX1075" s="5"/>
      <c r="QIY1075" s="5"/>
      <c r="QIZ1075" s="5"/>
      <c r="QJA1075" s="5"/>
      <c r="QJB1075" s="5"/>
      <c r="QJC1075" s="5"/>
      <c r="QJD1075" s="5"/>
      <c r="QJE1075" s="5"/>
      <c r="QJF1075" s="5"/>
      <c r="QJG1075" s="5"/>
      <c r="QJH1075" s="5"/>
      <c r="QJI1075" s="5"/>
      <c r="QJJ1075" s="5"/>
      <c r="QJK1075" s="5"/>
      <c r="QJL1075" s="5"/>
      <c r="QJM1075" s="5"/>
      <c r="QJN1075" s="5"/>
      <c r="QJO1075" s="5"/>
      <c r="QJP1075" s="5"/>
      <c r="QJQ1075" s="5"/>
      <c r="QJR1075" s="5"/>
      <c r="QJS1075" s="5"/>
      <c r="QJT1075" s="5"/>
      <c r="QJU1075" s="5"/>
      <c r="QJV1075" s="5"/>
      <c r="QJW1075" s="5"/>
      <c r="QJX1075" s="5"/>
      <c r="QJY1075" s="5"/>
      <c r="QJZ1075" s="5"/>
      <c r="QKA1075" s="5"/>
      <c r="QKB1075" s="5"/>
      <c r="QKC1075" s="5"/>
      <c r="QKD1075" s="5"/>
      <c r="QKE1075" s="5"/>
      <c r="QKF1075" s="5"/>
      <c r="QKG1075" s="5"/>
      <c r="QKH1075" s="5"/>
      <c r="QKI1075" s="5"/>
      <c r="QKJ1075" s="5"/>
      <c r="QKK1075" s="5"/>
      <c r="QKL1075" s="5"/>
      <c r="QKM1075" s="5"/>
      <c r="QKN1075" s="5"/>
      <c r="QKO1075" s="5"/>
      <c r="QKP1075" s="5"/>
      <c r="QKQ1075" s="5"/>
      <c r="QKR1075" s="5"/>
      <c r="QKS1075" s="5"/>
      <c r="QKT1075" s="5"/>
      <c r="QKU1075" s="5"/>
      <c r="QKV1075" s="5"/>
      <c r="QKW1075" s="5"/>
      <c r="QKX1075" s="5"/>
      <c r="QKY1075" s="5"/>
      <c r="QKZ1075" s="5"/>
      <c r="QLA1075" s="5"/>
      <c r="QLB1075" s="5"/>
      <c r="QLC1075" s="5"/>
      <c r="QLD1075" s="5"/>
      <c r="QLE1075" s="5"/>
      <c r="QLF1075" s="5"/>
      <c r="QLG1075" s="5"/>
      <c r="QLH1075" s="5"/>
      <c r="QLI1075" s="5"/>
      <c r="QLJ1075" s="5"/>
      <c r="QLK1075" s="5"/>
      <c r="QLL1075" s="5"/>
      <c r="QLM1075" s="5"/>
      <c r="QLN1075" s="5"/>
      <c r="QLO1075" s="5"/>
      <c r="QLP1075" s="5"/>
      <c r="QLQ1075" s="5"/>
      <c r="QLR1075" s="5"/>
      <c r="QLS1075" s="5"/>
      <c r="QLT1075" s="5"/>
      <c r="QLU1075" s="5"/>
      <c r="QLV1075" s="5"/>
      <c r="QLW1075" s="5"/>
      <c r="QLX1075" s="5"/>
      <c r="QLY1075" s="5"/>
      <c r="QLZ1075" s="5"/>
      <c r="QMA1075" s="5"/>
      <c r="QMB1075" s="5"/>
      <c r="QMC1075" s="5"/>
      <c r="QMD1075" s="5"/>
      <c r="QME1075" s="5"/>
      <c r="QMF1075" s="5"/>
      <c r="QMG1075" s="5"/>
      <c r="QMH1075" s="5"/>
      <c r="QMI1075" s="5"/>
      <c r="QMJ1075" s="5"/>
      <c r="QMK1075" s="5"/>
      <c r="QML1075" s="5"/>
      <c r="QMM1075" s="5"/>
      <c r="QMN1075" s="5"/>
      <c r="QMO1075" s="5"/>
      <c r="QMP1075" s="5"/>
      <c r="QMQ1075" s="5"/>
      <c r="QMR1075" s="5"/>
      <c r="QMS1075" s="5"/>
      <c r="QMT1075" s="5"/>
      <c r="QMU1075" s="5"/>
      <c r="QMV1075" s="5"/>
      <c r="QMW1075" s="5"/>
      <c r="QMX1075" s="5"/>
      <c r="QMY1075" s="5"/>
      <c r="QMZ1075" s="5"/>
      <c r="QNA1075" s="5"/>
      <c r="QNB1075" s="5"/>
      <c r="QNC1075" s="5"/>
      <c r="QND1075" s="5"/>
      <c r="QNE1075" s="5"/>
      <c r="QNF1075" s="5"/>
      <c r="QNG1075" s="5"/>
      <c r="QNH1075" s="5"/>
      <c r="QNI1075" s="5"/>
      <c r="QNJ1075" s="5"/>
      <c r="QNK1075" s="5"/>
      <c r="QNL1075" s="5"/>
      <c r="QNM1075" s="5"/>
      <c r="QNN1075" s="5"/>
      <c r="QNO1075" s="5"/>
      <c r="QNP1075" s="5"/>
      <c r="QNQ1075" s="5"/>
      <c r="QNR1075" s="5"/>
      <c r="QNS1075" s="5"/>
      <c r="QNT1075" s="5"/>
      <c r="QNU1075" s="5"/>
      <c r="QNV1075" s="5"/>
      <c r="QNW1075" s="5"/>
      <c r="QNX1075" s="5"/>
      <c r="QNY1075" s="5"/>
      <c r="QNZ1075" s="5"/>
      <c r="QOA1075" s="5"/>
      <c r="QOB1075" s="5"/>
      <c r="QOC1075" s="5"/>
      <c r="QOD1075" s="5"/>
      <c r="QOE1075" s="5"/>
      <c r="QOF1075" s="5"/>
      <c r="QOG1075" s="5"/>
      <c r="QOH1075" s="5"/>
      <c r="QOI1075" s="5"/>
      <c r="QOJ1075" s="5"/>
      <c r="QOK1075" s="5"/>
      <c r="QOL1075" s="5"/>
      <c r="QOM1075" s="5"/>
      <c r="QON1075" s="5"/>
      <c r="QOO1075" s="5"/>
      <c r="QOP1075" s="5"/>
      <c r="QOQ1075" s="5"/>
      <c r="QOR1075" s="5"/>
      <c r="QOS1075" s="5"/>
      <c r="QOT1075" s="5"/>
      <c r="QOU1075" s="5"/>
      <c r="QOV1075" s="5"/>
      <c r="QOW1075" s="5"/>
      <c r="QOX1075" s="5"/>
      <c r="QOY1075" s="5"/>
      <c r="QOZ1075" s="5"/>
      <c r="QPA1075" s="5"/>
      <c r="QPB1075" s="5"/>
      <c r="QPC1075" s="5"/>
      <c r="QPD1075" s="5"/>
      <c r="QPE1075" s="5"/>
      <c r="QPF1075" s="5"/>
      <c r="QPG1075" s="5"/>
      <c r="QPH1075" s="5"/>
      <c r="QPI1075" s="5"/>
      <c r="QPJ1075" s="5"/>
      <c r="QPK1075" s="5"/>
      <c r="QPL1075" s="5"/>
      <c r="QPM1075" s="5"/>
      <c r="QPN1075" s="5"/>
      <c r="QPO1075" s="5"/>
      <c r="QPP1075" s="5"/>
      <c r="QPQ1075" s="5"/>
      <c r="QPR1075" s="5"/>
      <c r="QPS1075" s="5"/>
      <c r="QPT1075" s="5"/>
      <c r="QPU1075" s="5"/>
      <c r="QPV1075" s="5"/>
      <c r="QPW1075" s="5"/>
      <c r="QPX1075" s="5"/>
      <c r="QPY1075" s="5"/>
      <c r="QPZ1075" s="5"/>
      <c r="QQA1075" s="5"/>
      <c r="QQB1075" s="5"/>
      <c r="QQC1075" s="5"/>
      <c r="QQD1075" s="5"/>
      <c r="QQE1075" s="5"/>
      <c r="QQF1075" s="5"/>
      <c r="QQG1075" s="5"/>
      <c r="QQH1075" s="5"/>
      <c r="QQI1075" s="5"/>
      <c r="QQJ1075" s="5"/>
      <c r="QQK1075" s="5"/>
      <c r="QQL1075" s="5"/>
      <c r="QQM1075" s="5"/>
      <c r="QQN1075" s="5"/>
      <c r="QQO1075" s="5"/>
      <c r="QQP1075" s="5"/>
      <c r="QQQ1075" s="5"/>
      <c r="QQR1075" s="5"/>
      <c r="QQS1075" s="5"/>
      <c r="QQT1075" s="5"/>
      <c r="QQU1075" s="5"/>
      <c r="QQV1075" s="5"/>
      <c r="QQW1075" s="5"/>
      <c r="QQX1075" s="5"/>
      <c r="QQY1075" s="5"/>
      <c r="QQZ1075" s="5"/>
      <c r="QRA1075" s="5"/>
      <c r="QRB1075" s="5"/>
      <c r="QRC1075" s="5"/>
      <c r="QRD1075" s="5"/>
      <c r="QRE1075" s="5"/>
      <c r="QRF1075" s="5"/>
      <c r="QRG1075" s="5"/>
      <c r="QRH1075" s="5"/>
      <c r="QRI1075" s="5"/>
      <c r="QRJ1075" s="5"/>
      <c r="QRK1075" s="5"/>
      <c r="QRL1075" s="5"/>
      <c r="QRM1075" s="5"/>
      <c r="QRN1075" s="5"/>
      <c r="QRO1075" s="5"/>
      <c r="QRP1075" s="5"/>
      <c r="QRQ1075" s="5"/>
      <c r="QRR1075" s="5"/>
      <c r="QRS1075" s="5"/>
      <c r="QRT1075" s="5"/>
      <c r="QRU1075" s="5"/>
      <c r="QRV1075" s="5"/>
      <c r="QRW1075" s="5"/>
      <c r="QRX1075" s="5"/>
      <c r="QRY1075" s="5"/>
      <c r="QRZ1075" s="5"/>
      <c r="QSA1075" s="5"/>
      <c r="QSB1075" s="5"/>
      <c r="QSC1075" s="5"/>
      <c r="QSD1075" s="5"/>
      <c r="QSE1075" s="5"/>
      <c r="QSF1075" s="5"/>
      <c r="QSG1075" s="5"/>
      <c r="QSH1075" s="5"/>
      <c r="QSI1075" s="5"/>
      <c r="QSJ1075" s="5"/>
      <c r="QSK1075" s="5"/>
      <c r="QSL1075" s="5"/>
      <c r="QSM1075" s="5"/>
      <c r="QSN1075" s="5"/>
      <c r="QSO1075" s="5"/>
      <c r="QSP1075" s="5"/>
      <c r="QSQ1075" s="5"/>
      <c r="QSR1075" s="5"/>
      <c r="QSS1075" s="5"/>
      <c r="QST1075" s="5"/>
      <c r="QSU1075" s="5"/>
      <c r="QSV1075" s="5"/>
      <c r="QSW1075" s="5"/>
      <c r="QSX1075" s="5"/>
      <c r="QSY1075" s="5"/>
      <c r="QSZ1075" s="5"/>
      <c r="QTA1075" s="5"/>
      <c r="QTB1075" s="5"/>
      <c r="QTC1075" s="5"/>
      <c r="QTD1075" s="5"/>
      <c r="QTE1075" s="5"/>
      <c r="QTF1075" s="5"/>
      <c r="QTG1075" s="5"/>
      <c r="QTH1075" s="5"/>
      <c r="QTI1075" s="5"/>
      <c r="QTJ1075" s="5"/>
      <c r="QTK1075" s="5"/>
      <c r="QTL1075" s="5"/>
      <c r="QTM1075" s="5"/>
      <c r="QTN1075" s="5"/>
      <c r="QTO1075" s="5"/>
      <c r="QTP1075" s="5"/>
      <c r="QTQ1075" s="5"/>
      <c r="QTR1075" s="5"/>
      <c r="QTS1075" s="5"/>
      <c r="QTT1075" s="5"/>
      <c r="QTU1075" s="5"/>
      <c r="QTV1075" s="5"/>
      <c r="QTW1075" s="5"/>
      <c r="QTX1075" s="5"/>
      <c r="QTY1075" s="5"/>
      <c r="QTZ1075" s="5"/>
      <c r="QUA1075" s="5"/>
      <c r="QUB1075" s="5"/>
      <c r="QUC1075" s="5"/>
      <c r="QUD1075" s="5"/>
      <c r="QUE1075" s="5"/>
      <c r="QUF1075" s="5"/>
      <c r="QUG1075" s="5"/>
      <c r="QUH1075" s="5"/>
      <c r="QUI1075" s="5"/>
      <c r="QUJ1075" s="5"/>
      <c r="QUK1075" s="5"/>
      <c r="QUL1075" s="5"/>
      <c r="QUM1075" s="5"/>
      <c r="QUN1075" s="5"/>
      <c r="QUO1075" s="5"/>
      <c r="QUP1075" s="5"/>
      <c r="QUQ1075" s="5"/>
      <c r="QUR1075" s="5"/>
      <c r="QUS1075" s="5"/>
      <c r="QUT1075" s="5"/>
      <c r="QUU1075" s="5"/>
      <c r="QUV1075" s="5"/>
      <c r="QUW1075" s="5"/>
      <c r="QUX1075" s="5"/>
      <c r="QUY1075" s="5"/>
      <c r="QUZ1075" s="5"/>
      <c r="QVA1075" s="5"/>
      <c r="QVB1075" s="5"/>
      <c r="QVC1075" s="5"/>
      <c r="QVD1075" s="5"/>
      <c r="QVE1075" s="5"/>
      <c r="QVF1075" s="5"/>
      <c r="QVG1075" s="5"/>
      <c r="QVH1075" s="5"/>
      <c r="QVI1075" s="5"/>
      <c r="QVJ1075" s="5"/>
      <c r="QVK1075" s="5"/>
      <c r="QVL1075" s="5"/>
      <c r="QVM1075" s="5"/>
      <c r="QVN1075" s="5"/>
      <c r="QVO1075" s="5"/>
      <c r="QVP1075" s="5"/>
      <c r="QVQ1075" s="5"/>
      <c r="QVR1075" s="5"/>
      <c r="QVS1075" s="5"/>
      <c r="QVT1075" s="5"/>
      <c r="QVU1075" s="5"/>
      <c r="QVV1075" s="5"/>
      <c r="QVW1075" s="5"/>
      <c r="QVX1075" s="5"/>
      <c r="QVY1075" s="5"/>
      <c r="QVZ1075" s="5"/>
      <c r="QWA1075" s="5"/>
      <c r="QWB1075" s="5"/>
      <c r="QWC1075" s="5"/>
      <c r="QWD1075" s="5"/>
      <c r="QWE1075" s="5"/>
      <c r="QWF1075" s="5"/>
      <c r="QWG1075" s="5"/>
      <c r="QWH1075" s="5"/>
      <c r="QWI1075" s="5"/>
      <c r="QWJ1075" s="5"/>
      <c r="QWK1075" s="5"/>
      <c r="QWL1075" s="5"/>
      <c r="QWM1075" s="5"/>
      <c r="QWN1075" s="5"/>
      <c r="QWO1075" s="5"/>
      <c r="QWP1075" s="5"/>
      <c r="QWQ1075" s="5"/>
      <c r="QWR1075" s="5"/>
      <c r="QWS1075" s="5"/>
      <c r="QWT1075" s="5"/>
      <c r="QWU1075" s="5"/>
      <c r="QWV1075" s="5"/>
      <c r="QWW1075" s="5"/>
      <c r="QWX1075" s="5"/>
      <c r="QWY1075" s="5"/>
      <c r="QWZ1075" s="5"/>
      <c r="QXA1075" s="5"/>
      <c r="QXB1075" s="5"/>
      <c r="QXC1075" s="5"/>
      <c r="QXD1075" s="5"/>
      <c r="QXE1075" s="5"/>
      <c r="QXF1075" s="5"/>
      <c r="QXG1075" s="5"/>
      <c r="QXH1075" s="5"/>
      <c r="QXI1075" s="5"/>
      <c r="QXJ1075" s="5"/>
      <c r="QXK1075" s="5"/>
      <c r="QXL1075" s="5"/>
      <c r="QXM1075" s="5"/>
      <c r="QXN1075" s="5"/>
      <c r="QXO1075" s="5"/>
      <c r="QXP1075" s="5"/>
      <c r="QXQ1075" s="5"/>
      <c r="QXR1075" s="5"/>
      <c r="QXS1075" s="5"/>
      <c r="QXT1075" s="5"/>
      <c r="QXU1075" s="5"/>
      <c r="QXV1075" s="5"/>
      <c r="QXW1075" s="5"/>
      <c r="QXX1075" s="5"/>
      <c r="QXY1075" s="5"/>
      <c r="QXZ1075" s="5"/>
      <c r="QYA1075" s="5"/>
      <c r="QYB1075" s="5"/>
      <c r="QYC1075" s="5"/>
      <c r="QYD1075" s="5"/>
      <c r="QYE1075" s="5"/>
      <c r="QYF1075" s="5"/>
      <c r="QYG1075" s="5"/>
      <c r="QYH1075" s="5"/>
      <c r="QYI1075" s="5"/>
      <c r="QYJ1075" s="5"/>
      <c r="QYK1075" s="5"/>
      <c r="QYL1075" s="5"/>
      <c r="QYM1075" s="5"/>
      <c r="QYN1075" s="5"/>
      <c r="QYO1075" s="5"/>
      <c r="QYP1075" s="5"/>
      <c r="QYQ1075" s="5"/>
      <c r="QYR1075" s="5"/>
      <c r="QYS1075" s="5"/>
      <c r="QYT1075" s="5"/>
      <c r="QYU1075" s="5"/>
      <c r="QYV1075" s="5"/>
      <c r="QYW1075" s="5"/>
      <c r="QYX1075" s="5"/>
      <c r="QYY1075" s="5"/>
      <c r="QYZ1075" s="5"/>
      <c r="QZA1075" s="5"/>
      <c r="QZB1075" s="5"/>
      <c r="QZC1075" s="5"/>
      <c r="QZD1075" s="5"/>
      <c r="QZE1075" s="5"/>
      <c r="QZF1075" s="5"/>
      <c r="QZG1075" s="5"/>
      <c r="QZH1075" s="5"/>
      <c r="QZI1075" s="5"/>
      <c r="QZJ1075" s="5"/>
      <c r="QZK1075" s="5"/>
      <c r="QZL1075" s="5"/>
      <c r="QZM1075" s="5"/>
      <c r="QZN1075" s="5"/>
      <c r="QZO1075" s="5"/>
      <c r="QZP1075" s="5"/>
      <c r="QZQ1075" s="5"/>
      <c r="QZR1075" s="5"/>
      <c r="QZS1075" s="5"/>
      <c r="QZT1075" s="5"/>
      <c r="QZU1075" s="5"/>
      <c r="QZV1075" s="5"/>
      <c r="QZW1075" s="5"/>
      <c r="QZX1075" s="5"/>
      <c r="QZY1075" s="5"/>
      <c r="QZZ1075" s="5"/>
      <c r="RAA1075" s="5"/>
      <c r="RAB1075" s="5"/>
      <c r="RAC1075" s="5"/>
      <c r="RAD1075" s="5"/>
      <c r="RAE1075" s="5"/>
      <c r="RAF1075" s="5"/>
      <c r="RAG1075" s="5"/>
      <c r="RAH1075" s="5"/>
      <c r="RAI1075" s="5"/>
      <c r="RAJ1075" s="5"/>
      <c r="RAK1075" s="5"/>
      <c r="RAL1075" s="5"/>
      <c r="RAM1075" s="5"/>
      <c r="RAN1075" s="5"/>
      <c r="RAO1075" s="5"/>
      <c r="RAP1075" s="5"/>
      <c r="RAQ1075" s="5"/>
      <c r="RAR1075" s="5"/>
      <c r="RAS1075" s="5"/>
      <c r="RAT1075" s="5"/>
      <c r="RAU1075" s="5"/>
      <c r="RAV1075" s="5"/>
      <c r="RAW1075" s="5"/>
      <c r="RAX1075" s="5"/>
      <c r="RAY1075" s="5"/>
      <c r="RAZ1075" s="5"/>
      <c r="RBA1075" s="5"/>
      <c r="RBB1075" s="5"/>
      <c r="RBC1075" s="5"/>
      <c r="RBD1075" s="5"/>
      <c r="RBE1075" s="5"/>
      <c r="RBF1075" s="5"/>
      <c r="RBG1075" s="5"/>
      <c r="RBH1075" s="5"/>
      <c r="RBI1075" s="5"/>
      <c r="RBJ1075" s="5"/>
      <c r="RBK1075" s="5"/>
      <c r="RBL1075" s="5"/>
      <c r="RBM1075" s="5"/>
      <c r="RBN1075" s="5"/>
      <c r="RBO1075" s="5"/>
      <c r="RBP1075" s="5"/>
      <c r="RBQ1075" s="5"/>
      <c r="RBR1075" s="5"/>
      <c r="RBS1075" s="5"/>
      <c r="RBT1075" s="5"/>
      <c r="RBU1075" s="5"/>
      <c r="RBV1075" s="5"/>
      <c r="RBW1075" s="5"/>
      <c r="RBX1075" s="5"/>
      <c r="RBY1075" s="5"/>
      <c r="RBZ1075" s="5"/>
      <c r="RCA1075" s="5"/>
      <c r="RCB1075" s="5"/>
      <c r="RCC1075" s="5"/>
      <c r="RCD1075" s="5"/>
      <c r="RCE1075" s="5"/>
      <c r="RCF1075" s="5"/>
      <c r="RCG1075" s="5"/>
      <c r="RCH1075" s="5"/>
      <c r="RCI1075" s="5"/>
      <c r="RCJ1075" s="5"/>
      <c r="RCK1075" s="5"/>
      <c r="RCL1075" s="5"/>
      <c r="RCM1075" s="5"/>
      <c r="RCN1075" s="5"/>
      <c r="RCO1075" s="5"/>
      <c r="RCP1075" s="5"/>
      <c r="RCQ1075" s="5"/>
      <c r="RCR1075" s="5"/>
      <c r="RCS1075" s="5"/>
      <c r="RCT1075" s="5"/>
      <c r="RCU1075" s="5"/>
      <c r="RCV1075" s="5"/>
      <c r="RCW1075" s="5"/>
      <c r="RCX1075" s="5"/>
      <c r="RCY1075" s="5"/>
      <c r="RCZ1075" s="5"/>
      <c r="RDA1075" s="5"/>
      <c r="RDB1075" s="5"/>
      <c r="RDC1075" s="5"/>
      <c r="RDD1075" s="5"/>
      <c r="RDE1075" s="5"/>
      <c r="RDF1075" s="5"/>
      <c r="RDG1075" s="5"/>
      <c r="RDH1075" s="5"/>
      <c r="RDI1075" s="5"/>
      <c r="RDJ1075" s="5"/>
      <c r="RDK1075" s="5"/>
      <c r="RDL1075" s="5"/>
      <c r="RDM1075" s="5"/>
      <c r="RDN1075" s="5"/>
      <c r="RDO1075" s="5"/>
      <c r="RDP1075" s="5"/>
      <c r="RDQ1075" s="5"/>
      <c r="RDR1075" s="5"/>
      <c r="RDS1075" s="5"/>
      <c r="RDT1075" s="5"/>
      <c r="RDU1075" s="5"/>
      <c r="RDV1075" s="5"/>
      <c r="RDW1075" s="5"/>
      <c r="RDX1075" s="5"/>
      <c r="RDY1075" s="5"/>
      <c r="RDZ1075" s="5"/>
      <c r="REA1075" s="5"/>
      <c r="REB1075" s="5"/>
      <c r="REC1075" s="5"/>
      <c r="RED1075" s="5"/>
      <c r="REE1075" s="5"/>
      <c r="REF1075" s="5"/>
      <c r="REG1075" s="5"/>
      <c r="REH1075" s="5"/>
      <c r="REI1075" s="5"/>
      <c r="REJ1075" s="5"/>
      <c r="REK1075" s="5"/>
      <c r="REL1075" s="5"/>
      <c r="REM1075" s="5"/>
      <c r="REN1075" s="5"/>
      <c r="REO1075" s="5"/>
      <c r="REP1075" s="5"/>
      <c r="REQ1075" s="5"/>
      <c r="RER1075" s="5"/>
      <c r="RES1075" s="5"/>
      <c r="RET1075" s="5"/>
      <c r="REU1075" s="5"/>
      <c r="REV1075" s="5"/>
      <c r="REW1075" s="5"/>
      <c r="REX1075" s="5"/>
      <c r="REY1075" s="5"/>
      <c r="REZ1075" s="5"/>
      <c r="RFA1075" s="5"/>
      <c r="RFB1075" s="5"/>
      <c r="RFC1075" s="5"/>
      <c r="RFD1075" s="5"/>
      <c r="RFE1075" s="5"/>
      <c r="RFF1075" s="5"/>
      <c r="RFG1075" s="5"/>
      <c r="RFH1075" s="5"/>
      <c r="RFI1075" s="5"/>
      <c r="RFJ1075" s="5"/>
      <c r="RFK1075" s="5"/>
      <c r="RFL1075" s="5"/>
      <c r="RFM1075" s="5"/>
      <c r="RFN1075" s="5"/>
      <c r="RFO1075" s="5"/>
      <c r="RFP1075" s="5"/>
      <c r="RFQ1075" s="5"/>
      <c r="RFR1075" s="5"/>
      <c r="RFS1075" s="5"/>
      <c r="RFT1075" s="5"/>
      <c r="RFU1075" s="5"/>
      <c r="RFV1075" s="5"/>
      <c r="RFW1075" s="5"/>
      <c r="RFX1075" s="5"/>
      <c r="RFY1075" s="5"/>
      <c r="RFZ1075" s="5"/>
      <c r="RGA1075" s="5"/>
      <c r="RGB1075" s="5"/>
      <c r="RGC1075" s="5"/>
      <c r="RGD1075" s="5"/>
      <c r="RGE1075" s="5"/>
      <c r="RGF1075" s="5"/>
      <c r="RGG1075" s="5"/>
      <c r="RGH1075" s="5"/>
      <c r="RGI1075" s="5"/>
      <c r="RGJ1075" s="5"/>
      <c r="RGK1075" s="5"/>
      <c r="RGL1075" s="5"/>
      <c r="RGM1075" s="5"/>
      <c r="RGN1075" s="5"/>
      <c r="RGO1075" s="5"/>
      <c r="RGP1075" s="5"/>
      <c r="RGQ1075" s="5"/>
      <c r="RGR1075" s="5"/>
      <c r="RGS1075" s="5"/>
      <c r="RGT1075" s="5"/>
      <c r="RGU1075" s="5"/>
      <c r="RGV1075" s="5"/>
      <c r="RGW1075" s="5"/>
      <c r="RGX1075" s="5"/>
      <c r="RGY1075" s="5"/>
      <c r="RGZ1075" s="5"/>
      <c r="RHA1075" s="5"/>
      <c r="RHB1075" s="5"/>
      <c r="RHC1075" s="5"/>
      <c r="RHD1075" s="5"/>
      <c r="RHE1075" s="5"/>
      <c r="RHF1075" s="5"/>
      <c r="RHG1075" s="5"/>
      <c r="RHH1075" s="5"/>
      <c r="RHI1075" s="5"/>
      <c r="RHJ1075" s="5"/>
      <c r="RHK1075" s="5"/>
      <c r="RHL1075" s="5"/>
      <c r="RHM1075" s="5"/>
      <c r="RHN1075" s="5"/>
      <c r="RHO1075" s="5"/>
      <c r="RHP1075" s="5"/>
      <c r="RHQ1075" s="5"/>
      <c r="RHR1075" s="5"/>
      <c r="RHS1075" s="5"/>
      <c r="RHT1075" s="5"/>
      <c r="RHU1075" s="5"/>
      <c r="RHV1075" s="5"/>
      <c r="RHW1075" s="5"/>
      <c r="RHX1075" s="5"/>
      <c r="RHY1075" s="5"/>
      <c r="RHZ1075" s="5"/>
      <c r="RIA1075" s="5"/>
      <c r="RIB1075" s="5"/>
      <c r="RIC1075" s="5"/>
      <c r="RID1075" s="5"/>
      <c r="RIE1075" s="5"/>
      <c r="RIF1075" s="5"/>
      <c r="RIG1075" s="5"/>
      <c r="RIH1075" s="5"/>
      <c r="RII1075" s="5"/>
      <c r="RIJ1075" s="5"/>
      <c r="RIK1075" s="5"/>
      <c r="RIL1075" s="5"/>
      <c r="RIM1075" s="5"/>
      <c r="RIN1075" s="5"/>
      <c r="RIO1075" s="5"/>
      <c r="RIP1075" s="5"/>
      <c r="RIQ1075" s="5"/>
      <c r="RIR1075" s="5"/>
      <c r="RIS1075" s="5"/>
      <c r="RIT1075" s="5"/>
      <c r="RIU1075" s="5"/>
      <c r="RIV1075" s="5"/>
      <c r="RIW1075" s="5"/>
      <c r="RIX1075" s="5"/>
      <c r="RIY1075" s="5"/>
      <c r="RIZ1075" s="5"/>
      <c r="RJA1075" s="5"/>
      <c r="RJB1075" s="5"/>
      <c r="RJC1075" s="5"/>
      <c r="RJD1075" s="5"/>
      <c r="RJE1075" s="5"/>
      <c r="RJF1075" s="5"/>
      <c r="RJG1075" s="5"/>
      <c r="RJH1075" s="5"/>
      <c r="RJI1075" s="5"/>
      <c r="RJJ1075" s="5"/>
      <c r="RJK1075" s="5"/>
      <c r="RJL1075" s="5"/>
      <c r="RJM1075" s="5"/>
      <c r="RJN1075" s="5"/>
      <c r="RJO1075" s="5"/>
      <c r="RJP1075" s="5"/>
      <c r="RJQ1075" s="5"/>
      <c r="RJR1075" s="5"/>
      <c r="RJS1075" s="5"/>
      <c r="RJT1075" s="5"/>
      <c r="RJU1075" s="5"/>
      <c r="RJV1075" s="5"/>
      <c r="RJW1075" s="5"/>
      <c r="RJX1075" s="5"/>
      <c r="RJY1075" s="5"/>
      <c r="RJZ1075" s="5"/>
      <c r="RKA1075" s="5"/>
      <c r="RKB1075" s="5"/>
      <c r="RKC1075" s="5"/>
      <c r="RKD1075" s="5"/>
      <c r="RKE1075" s="5"/>
      <c r="RKF1075" s="5"/>
      <c r="RKG1075" s="5"/>
      <c r="RKH1075" s="5"/>
      <c r="RKI1075" s="5"/>
      <c r="RKJ1075" s="5"/>
      <c r="RKK1075" s="5"/>
      <c r="RKL1075" s="5"/>
      <c r="RKM1075" s="5"/>
      <c r="RKN1075" s="5"/>
      <c r="RKO1075" s="5"/>
      <c r="RKP1075" s="5"/>
      <c r="RKQ1075" s="5"/>
      <c r="RKR1075" s="5"/>
      <c r="RKS1075" s="5"/>
      <c r="RKT1075" s="5"/>
      <c r="RKU1075" s="5"/>
      <c r="RKV1075" s="5"/>
      <c r="RKW1075" s="5"/>
      <c r="RKX1075" s="5"/>
      <c r="RKY1075" s="5"/>
      <c r="RKZ1075" s="5"/>
      <c r="RLA1075" s="5"/>
      <c r="RLB1075" s="5"/>
      <c r="RLC1075" s="5"/>
      <c r="RLD1075" s="5"/>
      <c r="RLE1075" s="5"/>
      <c r="RLF1075" s="5"/>
      <c r="RLG1075" s="5"/>
      <c r="RLH1075" s="5"/>
      <c r="RLI1075" s="5"/>
      <c r="RLJ1075" s="5"/>
      <c r="RLK1075" s="5"/>
      <c r="RLL1075" s="5"/>
      <c r="RLM1075" s="5"/>
      <c r="RLN1075" s="5"/>
      <c r="RLO1075" s="5"/>
      <c r="RLP1075" s="5"/>
      <c r="RLQ1075" s="5"/>
      <c r="RLR1075" s="5"/>
      <c r="RLS1075" s="5"/>
      <c r="RLT1075" s="5"/>
      <c r="RLU1075" s="5"/>
      <c r="RLV1075" s="5"/>
      <c r="RLW1075" s="5"/>
      <c r="RLX1075" s="5"/>
      <c r="RLY1075" s="5"/>
      <c r="RLZ1075" s="5"/>
      <c r="RMA1075" s="5"/>
      <c r="RMB1075" s="5"/>
      <c r="RMC1075" s="5"/>
      <c r="RMD1075" s="5"/>
      <c r="RME1075" s="5"/>
      <c r="RMF1075" s="5"/>
      <c r="RMG1075" s="5"/>
      <c r="RMH1075" s="5"/>
      <c r="RMI1075" s="5"/>
      <c r="RMJ1075" s="5"/>
      <c r="RMK1075" s="5"/>
      <c r="RML1075" s="5"/>
      <c r="RMM1075" s="5"/>
      <c r="RMN1075" s="5"/>
      <c r="RMO1075" s="5"/>
      <c r="RMP1075" s="5"/>
      <c r="RMQ1075" s="5"/>
      <c r="RMR1075" s="5"/>
      <c r="RMS1075" s="5"/>
      <c r="RMT1075" s="5"/>
      <c r="RMU1075" s="5"/>
      <c r="RMV1075" s="5"/>
      <c r="RMW1075" s="5"/>
      <c r="RMX1075" s="5"/>
      <c r="RMY1075" s="5"/>
      <c r="RMZ1075" s="5"/>
      <c r="RNA1075" s="5"/>
      <c r="RNB1075" s="5"/>
      <c r="RNC1075" s="5"/>
      <c r="RND1075" s="5"/>
      <c r="RNE1075" s="5"/>
      <c r="RNF1075" s="5"/>
      <c r="RNG1075" s="5"/>
      <c r="RNH1075" s="5"/>
      <c r="RNI1075" s="5"/>
      <c r="RNJ1075" s="5"/>
      <c r="RNK1075" s="5"/>
      <c r="RNL1075" s="5"/>
      <c r="RNM1075" s="5"/>
      <c r="RNN1075" s="5"/>
      <c r="RNO1075" s="5"/>
      <c r="RNP1075" s="5"/>
      <c r="RNQ1075" s="5"/>
      <c r="RNR1075" s="5"/>
      <c r="RNS1075" s="5"/>
      <c r="RNT1075" s="5"/>
      <c r="RNU1075" s="5"/>
      <c r="RNV1075" s="5"/>
      <c r="RNW1075" s="5"/>
      <c r="RNX1075" s="5"/>
      <c r="RNY1075" s="5"/>
      <c r="RNZ1075" s="5"/>
      <c r="ROA1075" s="5"/>
      <c r="ROB1075" s="5"/>
      <c r="ROC1075" s="5"/>
      <c r="ROD1075" s="5"/>
      <c r="ROE1075" s="5"/>
      <c r="ROF1075" s="5"/>
      <c r="ROG1075" s="5"/>
      <c r="ROH1075" s="5"/>
      <c r="ROI1075" s="5"/>
      <c r="ROJ1075" s="5"/>
      <c r="ROK1075" s="5"/>
      <c r="ROL1075" s="5"/>
      <c r="ROM1075" s="5"/>
      <c r="RON1075" s="5"/>
      <c r="ROO1075" s="5"/>
      <c r="ROP1075" s="5"/>
      <c r="ROQ1075" s="5"/>
      <c r="ROR1075" s="5"/>
      <c r="ROS1075" s="5"/>
      <c r="ROT1075" s="5"/>
      <c r="ROU1075" s="5"/>
      <c r="ROV1075" s="5"/>
      <c r="ROW1075" s="5"/>
      <c r="ROX1075" s="5"/>
      <c r="ROY1075" s="5"/>
      <c r="ROZ1075" s="5"/>
      <c r="RPA1075" s="5"/>
      <c r="RPB1075" s="5"/>
      <c r="RPC1075" s="5"/>
      <c r="RPD1075" s="5"/>
      <c r="RPE1075" s="5"/>
      <c r="RPF1075" s="5"/>
      <c r="RPG1075" s="5"/>
      <c r="RPH1075" s="5"/>
      <c r="RPI1075" s="5"/>
      <c r="RPJ1075" s="5"/>
      <c r="RPK1075" s="5"/>
      <c r="RPL1075" s="5"/>
      <c r="RPM1075" s="5"/>
      <c r="RPN1075" s="5"/>
      <c r="RPO1075" s="5"/>
      <c r="RPP1075" s="5"/>
      <c r="RPQ1075" s="5"/>
      <c r="RPR1075" s="5"/>
      <c r="RPS1075" s="5"/>
      <c r="RPT1075" s="5"/>
      <c r="RPU1075" s="5"/>
      <c r="RPV1075" s="5"/>
      <c r="RPW1075" s="5"/>
      <c r="RPX1075" s="5"/>
      <c r="RPY1075" s="5"/>
      <c r="RPZ1075" s="5"/>
      <c r="RQA1075" s="5"/>
      <c r="RQB1075" s="5"/>
      <c r="RQC1075" s="5"/>
      <c r="RQD1075" s="5"/>
      <c r="RQE1075" s="5"/>
      <c r="RQF1075" s="5"/>
      <c r="RQG1075" s="5"/>
      <c r="RQH1075" s="5"/>
      <c r="RQI1075" s="5"/>
      <c r="RQJ1075" s="5"/>
      <c r="RQK1075" s="5"/>
      <c r="RQL1075" s="5"/>
      <c r="RQM1075" s="5"/>
      <c r="RQN1075" s="5"/>
      <c r="RQO1075" s="5"/>
      <c r="RQP1075" s="5"/>
      <c r="RQQ1075" s="5"/>
      <c r="RQR1075" s="5"/>
      <c r="RQS1075" s="5"/>
      <c r="RQT1075" s="5"/>
      <c r="RQU1075" s="5"/>
      <c r="RQV1075" s="5"/>
      <c r="RQW1075" s="5"/>
      <c r="RQX1075" s="5"/>
      <c r="RQY1075" s="5"/>
      <c r="RQZ1075" s="5"/>
      <c r="RRA1075" s="5"/>
      <c r="RRB1075" s="5"/>
      <c r="RRC1075" s="5"/>
      <c r="RRD1075" s="5"/>
      <c r="RRE1075" s="5"/>
      <c r="RRF1075" s="5"/>
      <c r="RRG1075" s="5"/>
      <c r="RRH1075" s="5"/>
      <c r="RRI1075" s="5"/>
      <c r="RRJ1075" s="5"/>
      <c r="RRK1075" s="5"/>
      <c r="RRL1075" s="5"/>
      <c r="RRM1075" s="5"/>
      <c r="RRN1075" s="5"/>
      <c r="RRO1075" s="5"/>
      <c r="RRP1075" s="5"/>
      <c r="RRQ1075" s="5"/>
      <c r="RRR1075" s="5"/>
      <c r="RRS1075" s="5"/>
      <c r="RRT1075" s="5"/>
      <c r="RRU1075" s="5"/>
      <c r="RRV1075" s="5"/>
      <c r="RRW1075" s="5"/>
      <c r="RRX1075" s="5"/>
      <c r="RRY1075" s="5"/>
      <c r="RRZ1075" s="5"/>
      <c r="RSA1075" s="5"/>
      <c r="RSB1075" s="5"/>
      <c r="RSC1075" s="5"/>
      <c r="RSD1075" s="5"/>
      <c r="RSE1075" s="5"/>
      <c r="RSF1075" s="5"/>
      <c r="RSG1075" s="5"/>
      <c r="RSH1075" s="5"/>
      <c r="RSI1075" s="5"/>
      <c r="RSJ1075" s="5"/>
      <c r="RSK1075" s="5"/>
      <c r="RSL1075" s="5"/>
      <c r="RSM1075" s="5"/>
      <c r="RSN1075" s="5"/>
      <c r="RSO1075" s="5"/>
      <c r="RSP1075" s="5"/>
      <c r="RSQ1075" s="5"/>
      <c r="RSR1075" s="5"/>
      <c r="RSS1075" s="5"/>
      <c r="RST1075" s="5"/>
      <c r="RSU1075" s="5"/>
      <c r="RSV1075" s="5"/>
      <c r="RSW1075" s="5"/>
      <c r="RSX1075" s="5"/>
      <c r="RSY1075" s="5"/>
      <c r="RSZ1075" s="5"/>
      <c r="RTA1075" s="5"/>
      <c r="RTB1075" s="5"/>
      <c r="RTC1075" s="5"/>
      <c r="RTD1075" s="5"/>
      <c r="RTE1075" s="5"/>
      <c r="RTF1075" s="5"/>
      <c r="RTG1075" s="5"/>
      <c r="RTH1075" s="5"/>
      <c r="RTI1075" s="5"/>
      <c r="RTJ1075" s="5"/>
      <c r="RTK1075" s="5"/>
      <c r="RTL1075" s="5"/>
      <c r="RTM1075" s="5"/>
      <c r="RTN1075" s="5"/>
      <c r="RTO1075" s="5"/>
      <c r="RTP1075" s="5"/>
      <c r="RTQ1075" s="5"/>
      <c r="RTR1075" s="5"/>
      <c r="RTS1075" s="5"/>
      <c r="RTT1075" s="5"/>
      <c r="RTU1075" s="5"/>
      <c r="RTV1075" s="5"/>
      <c r="RTW1075" s="5"/>
      <c r="RTX1075" s="5"/>
      <c r="RTY1075" s="5"/>
      <c r="RTZ1075" s="5"/>
      <c r="RUA1075" s="5"/>
      <c r="RUB1075" s="5"/>
      <c r="RUC1075" s="5"/>
      <c r="RUD1075" s="5"/>
      <c r="RUE1075" s="5"/>
      <c r="RUF1075" s="5"/>
      <c r="RUG1075" s="5"/>
      <c r="RUH1075" s="5"/>
      <c r="RUI1075" s="5"/>
      <c r="RUJ1075" s="5"/>
      <c r="RUK1075" s="5"/>
      <c r="RUL1075" s="5"/>
      <c r="RUM1075" s="5"/>
      <c r="RUN1075" s="5"/>
      <c r="RUO1075" s="5"/>
      <c r="RUP1075" s="5"/>
      <c r="RUQ1075" s="5"/>
      <c r="RUR1075" s="5"/>
      <c r="RUS1075" s="5"/>
      <c r="RUT1075" s="5"/>
      <c r="RUU1075" s="5"/>
      <c r="RUV1075" s="5"/>
      <c r="RUW1075" s="5"/>
      <c r="RUX1075" s="5"/>
      <c r="RUY1075" s="5"/>
      <c r="RUZ1075" s="5"/>
      <c r="RVA1075" s="5"/>
      <c r="RVB1075" s="5"/>
      <c r="RVC1075" s="5"/>
      <c r="RVD1075" s="5"/>
      <c r="RVE1075" s="5"/>
      <c r="RVF1075" s="5"/>
      <c r="RVG1075" s="5"/>
      <c r="RVH1075" s="5"/>
      <c r="RVI1075" s="5"/>
      <c r="RVJ1075" s="5"/>
      <c r="RVK1075" s="5"/>
      <c r="RVL1075" s="5"/>
      <c r="RVM1075" s="5"/>
      <c r="RVN1075" s="5"/>
      <c r="RVO1075" s="5"/>
      <c r="RVP1075" s="5"/>
      <c r="RVQ1075" s="5"/>
      <c r="RVR1075" s="5"/>
      <c r="RVS1075" s="5"/>
      <c r="RVT1075" s="5"/>
      <c r="RVU1075" s="5"/>
      <c r="RVV1075" s="5"/>
      <c r="RVW1075" s="5"/>
      <c r="RVX1075" s="5"/>
      <c r="RVY1075" s="5"/>
      <c r="RVZ1075" s="5"/>
      <c r="RWA1075" s="5"/>
      <c r="RWB1075" s="5"/>
      <c r="RWC1075" s="5"/>
      <c r="RWD1075" s="5"/>
      <c r="RWE1075" s="5"/>
      <c r="RWF1075" s="5"/>
      <c r="RWG1075" s="5"/>
      <c r="RWH1075" s="5"/>
      <c r="RWI1075" s="5"/>
      <c r="RWJ1075" s="5"/>
      <c r="RWK1075" s="5"/>
      <c r="RWL1075" s="5"/>
      <c r="RWM1075" s="5"/>
      <c r="RWN1075" s="5"/>
      <c r="RWO1075" s="5"/>
      <c r="RWP1075" s="5"/>
      <c r="RWQ1075" s="5"/>
      <c r="RWR1075" s="5"/>
      <c r="RWS1075" s="5"/>
      <c r="RWT1075" s="5"/>
      <c r="RWU1075" s="5"/>
      <c r="RWV1075" s="5"/>
      <c r="RWW1075" s="5"/>
      <c r="RWX1075" s="5"/>
      <c r="RWY1075" s="5"/>
      <c r="RWZ1075" s="5"/>
      <c r="RXA1075" s="5"/>
      <c r="RXB1075" s="5"/>
      <c r="RXC1075" s="5"/>
      <c r="RXD1075" s="5"/>
      <c r="RXE1075" s="5"/>
      <c r="RXF1075" s="5"/>
      <c r="RXG1075" s="5"/>
      <c r="RXH1075" s="5"/>
      <c r="RXI1075" s="5"/>
      <c r="RXJ1075" s="5"/>
      <c r="RXK1075" s="5"/>
      <c r="RXL1075" s="5"/>
      <c r="RXM1075" s="5"/>
      <c r="RXN1075" s="5"/>
      <c r="RXO1075" s="5"/>
      <c r="RXP1075" s="5"/>
      <c r="RXQ1075" s="5"/>
      <c r="RXR1075" s="5"/>
      <c r="RXS1075" s="5"/>
      <c r="RXT1075" s="5"/>
      <c r="RXU1075" s="5"/>
      <c r="RXV1075" s="5"/>
      <c r="RXW1075" s="5"/>
      <c r="RXX1075" s="5"/>
      <c r="RXY1075" s="5"/>
      <c r="RXZ1075" s="5"/>
      <c r="RYA1075" s="5"/>
      <c r="RYB1075" s="5"/>
      <c r="RYC1075" s="5"/>
      <c r="RYD1075" s="5"/>
      <c r="RYE1075" s="5"/>
      <c r="RYF1075" s="5"/>
      <c r="RYG1075" s="5"/>
      <c r="RYH1075" s="5"/>
      <c r="RYI1075" s="5"/>
      <c r="RYJ1075" s="5"/>
      <c r="RYK1075" s="5"/>
      <c r="RYL1075" s="5"/>
      <c r="RYM1075" s="5"/>
      <c r="RYN1075" s="5"/>
      <c r="RYO1075" s="5"/>
      <c r="RYP1075" s="5"/>
      <c r="RYQ1075" s="5"/>
      <c r="RYR1075" s="5"/>
      <c r="RYS1075" s="5"/>
      <c r="RYT1075" s="5"/>
      <c r="RYU1075" s="5"/>
      <c r="RYV1075" s="5"/>
      <c r="RYW1075" s="5"/>
      <c r="RYX1075" s="5"/>
      <c r="RYY1075" s="5"/>
      <c r="RYZ1075" s="5"/>
      <c r="RZA1075" s="5"/>
      <c r="RZB1075" s="5"/>
      <c r="RZC1075" s="5"/>
      <c r="RZD1075" s="5"/>
      <c r="RZE1075" s="5"/>
      <c r="RZF1075" s="5"/>
      <c r="RZG1075" s="5"/>
      <c r="RZH1075" s="5"/>
      <c r="RZI1075" s="5"/>
      <c r="RZJ1075" s="5"/>
      <c r="RZK1075" s="5"/>
      <c r="RZL1075" s="5"/>
      <c r="RZM1075" s="5"/>
      <c r="RZN1075" s="5"/>
      <c r="RZO1075" s="5"/>
      <c r="RZP1075" s="5"/>
      <c r="RZQ1075" s="5"/>
      <c r="RZR1075" s="5"/>
      <c r="RZS1075" s="5"/>
      <c r="RZT1075" s="5"/>
      <c r="RZU1075" s="5"/>
      <c r="RZV1075" s="5"/>
      <c r="RZW1075" s="5"/>
      <c r="RZX1075" s="5"/>
      <c r="RZY1075" s="5"/>
      <c r="RZZ1075" s="5"/>
      <c r="SAA1075" s="5"/>
      <c r="SAB1075" s="5"/>
      <c r="SAC1075" s="5"/>
      <c r="SAD1075" s="5"/>
      <c r="SAE1075" s="5"/>
      <c r="SAF1075" s="5"/>
      <c r="SAG1075" s="5"/>
      <c r="SAH1075" s="5"/>
      <c r="SAI1075" s="5"/>
      <c r="SAJ1075" s="5"/>
      <c r="SAK1075" s="5"/>
      <c r="SAL1075" s="5"/>
      <c r="SAM1075" s="5"/>
      <c r="SAN1075" s="5"/>
      <c r="SAO1075" s="5"/>
      <c r="SAP1075" s="5"/>
      <c r="SAQ1075" s="5"/>
      <c r="SAR1075" s="5"/>
      <c r="SAS1075" s="5"/>
      <c r="SAT1075" s="5"/>
      <c r="SAU1075" s="5"/>
      <c r="SAV1075" s="5"/>
      <c r="SAW1075" s="5"/>
      <c r="SAX1075" s="5"/>
      <c r="SAY1075" s="5"/>
      <c r="SAZ1075" s="5"/>
      <c r="SBA1075" s="5"/>
      <c r="SBB1075" s="5"/>
      <c r="SBC1075" s="5"/>
      <c r="SBD1075" s="5"/>
      <c r="SBE1075" s="5"/>
      <c r="SBF1075" s="5"/>
      <c r="SBG1075" s="5"/>
      <c r="SBH1075" s="5"/>
      <c r="SBI1075" s="5"/>
      <c r="SBJ1075" s="5"/>
      <c r="SBK1075" s="5"/>
      <c r="SBL1075" s="5"/>
      <c r="SBM1075" s="5"/>
      <c r="SBN1075" s="5"/>
      <c r="SBO1075" s="5"/>
      <c r="SBP1075" s="5"/>
      <c r="SBQ1075" s="5"/>
      <c r="SBR1075" s="5"/>
      <c r="SBS1075" s="5"/>
      <c r="SBT1075" s="5"/>
      <c r="SBU1075" s="5"/>
      <c r="SBV1075" s="5"/>
      <c r="SBW1075" s="5"/>
      <c r="SBX1075" s="5"/>
      <c r="SBY1075" s="5"/>
      <c r="SBZ1075" s="5"/>
      <c r="SCA1075" s="5"/>
      <c r="SCB1075" s="5"/>
      <c r="SCC1075" s="5"/>
      <c r="SCD1075" s="5"/>
      <c r="SCE1075" s="5"/>
      <c r="SCF1075" s="5"/>
      <c r="SCG1075" s="5"/>
      <c r="SCH1075" s="5"/>
      <c r="SCI1075" s="5"/>
      <c r="SCJ1075" s="5"/>
      <c r="SCK1075" s="5"/>
      <c r="SCL1075" s="5"/>
      <c r="SCM1075" s="5"/>
      <c r="SCN1075" s="5"/>
      <c r="SCO1075" s="5"/>
      <c r="SCP1075" s="5"/>
      <c r="SCQ1075" s="5"/>
      <c r="SCR1075" s="5"/>
      <c r="SCS1075" s="5"/>
      <c r="SCT1075" s="5"/>
      <c r="SCU1075" s="5"/>
      <c r="SCV1075" s="5"/>
      <c r="SCW1075" s="5"/>
      <c r="SCX1075" s="5"/>
      <c r="SCY1075" s="5"/>
      <c r="SCZ1075" s="5"/>
      <c r="SDA1075" s="5"/>
      <c r="SDB1075" s="5"/>
      <c r="SDC1075" s="5"/>
      <c r="SDD1075" s="5"/>
      <c r="SDE1075" s="5"/>
      <c r="SDF1075" s="5"/>
      <c r="SDG1075" s="5"/>
      <c r="SDH1075" s="5"/>
      <c r="SDI1075" s="5"/>
      <c r="SDJ1075" s="5"/>
      <c r="SDK1075" s="5"/>
      <c r="SDL1075" s="5"/>
      <c r="SDM1075" s="5"/>
      <c r="SDN1075" s="5"/>
      <c r="SDO1075" s="5"/>
      <c r="SDP1075" s="5"/>
      <c r="SDQ1075" s="5"/>
      <c r="SDR1075" s="5"/>
      <c r="SDS1075" s="5"/>
      <c r="SDT1075" s="5"/>
      <c r="SDU1075" s="5"/>
      <c r="SDV1075" s="5"/>
      <c r="SDW1075" s="5"/>
      <c r="SDX1075" s="5"/>
      <c r="SDY1075" s="5"/>
      <c r="SDZ1075" s="5"/>
      <c r="SEA1075" s="5"/>
      <c r="SEB1075" s="5"/>
      <c r="SEC1075" s="5"/>
      <c r="SED1075" s="5"/>
      <c r="SEE1075" s="5"/>
      <c r="SEF1075" s="5"/>
      <c r="SEG1075" s="5"/>
      <c r="SEH1075" s="5"/>
      <c r="SEI1075" s="5"/>
      <c r="SEJ1075" s="5"/>
      <c r="SEK1075" s="5"/>
      <c r="SEL1075" s="5"/>
      <c r="SEM1075" s="5"/>
      <c r="SEN1075" s="5"/>
      <c r="SEO1075" s="5"/>
      <c r="SEP1075" s="5"/>
      <c r="SEQ1075" s="5"/>
      <c r="SER1075" s="5"/>
      <c r="SES1075" s="5"/>
      <c r="SET1075" s="5"/>
      <c r="SEU1075" s="5"/>
      <c r="SEV1075" s="5"/>
      <c r="SEW1075" s="5"/>
      <c r="SEX1075" s="5"/>
      <c r="SEY1075" s="5"/>
      <c r="SEZ1075" s="5"/>
      <c r="SFA1075" s="5"/>
      <c r="SFB1075" s="5"/>
      <c r="SFC1075" s="5"/>
      <c r="SFD1075" s="5"/>
      <c r="SFE1075" s="5"/>
      <c r="SFF1075" s="5"/>
      <c r="SFG1075" s="5"/>
      <c r="SFH1075" s="5"/>
      <c r="SFI1075" s="5"/>
      <c r="SFJ1075" s="5"/>
      <c r="SFK1075" s="5"/>
      <c r="SFL1075" s="5"/>
      <c r="SFM1075" s="5"/>
      <c r="SFN1075" s="5"/>
      <c r="SFO1075" s="5"/>
      <c r="SFP1075" s="5"/>
      <c r="SFQ1075" s="5"/>
      <c r="SFR1075" s="5"/>
      <c r="SFS1075" s="5"/>
      <c r="SFT1075" s="5"/>
      <c r="SFU1075" s="5"/>
      <c r="SFV1075" s="5"/>
      <c r="SFW1075" s="5"/>
      <c r="SFX1075" s="5"/>
      <c r="SFY1075" s="5"/>
      <c r="SFZ1075" s="5"/>
      <c r="SGA1075" s="5"/>
      <c r="SGB1075" s="5"/>
      <c r="SGC1075" s="5"/>
      <c r="SGD1075" s="5"/>
      <c r="SGE1075" s="5"/>
      <c r="SGF1075" s="5"/>
      <c r="SGG1075" s="5"/>
      <c r="SGH1075" s="5"/>
      <c r="SGI1075" s="5"/>
      <c r="SGJ1075" s="5"/>
      <c r="SGK1075" s="5"/>
      <c r="SGL1075" s="5"/>
      <c r="SGM1075" s="5"/>
      <c r="SGN1075" s="5"/>
      <c r="SGO1075" s="5"/>
      <c r="SGP1075" s="5"/>
      <c r="SGQ1075" s="5"/>
      <c r="SGR1075" s="5"/>
      <c r="SGS1075" s="5"/>
      <c r="SGT1075" s="5"/>
      <c r="SGU1075" s="5"/>
      <c r="SGV1075" s="5"/>
      <c r="SGW1075" s="5"/>
      <c r="SGX1075" s="5"/>
      <c r="SGY1075" s="5"/>
      <c r="SGZ1075" s="5"/>
      <c r="SHA1075" s="5"/>
      <c r="SHB1075" s="5"/>
      <c r="SHC1075" s="5"/>
      <c r="SHD1075" s="5"/>
      <c r="SHE1075" s="5"/>
      <c r="SHF1075" s="5"/>
      <c r="SHG1075" s="5"/>
      <c r="SHH1075" s="5"/>
      <c r="SHI1075" s="5"/>
      <c r="SHJ1075" s="5"/>
      <c r="SHK1075" s="5"/>
      <c r="SHL1075" s="5"/>
      <c r="SHM1075" s="5"/>
      <c r="SHN1075" s="5"/>
      <c r="SHO1075" s="5"/>
      <c r="SHP1075" s="5"/>
      <c r="SHQ1075" s="5"/>
      <c r="SHR1075" s="5"/>
      <c r="SHS1075" s="5"/>
      <c r="SHT1075" s="5"/>
      <c r="SHU1075" s="5"/>
      <c r="SHV1075" s="5"/>
      <c r="SHW1075" s="5"/>
      <c r="SHX1075" s="5"/>
      <c r="SHY1075" s="5"/>
      <c r="SHZ1075" s="5"/>
      <c r="SIA1075" s="5"/>
      <c r="SIB1075" s="5"/>
      <c r="SIC1075" s="5"/>
      <c r="SID1075" s="5"/>
      <c r="SIE1075" s="5"/>
      <c r="SIF1075" s="5"/>
      <c r="SIG1075" s="5"/>
      <c r="SIH1075" s="5"/>
      <c r="SII1075" s="5"/>
      <c r="SIJ1075" s="5"/>
      <c r="SIK1075" s="5"/>
      <c r="SIL1075" s="5"/>
      <c r="SIM1075" s="5"/>
      <c r="SIN1075" s="5"/>
      <c r="SIO1075" s="5"/>
      <c r="SIP1075" s="5"/>
      <c r="SIQ1075" s="5"/>
      <c r="SIR1075" s="5"/>
      <c r="SIS1075" s="5"/>
      <c r="SIT1075" s="5"/>
      <c r="SIU1075" s="5"/>
      <c r="SIV1075" s="5"/>
      <c r="SIW1075" s="5"/>
      <c r="SIX1075" s="5"/>
      <c r="SIY1075" s="5"/>
      <c r="SIZ1075" s="5"/>
      <c r="SJA1075" s="5"/>
      <c r="SJB1075" s="5"/>
      <c r="SJC1075" s="5"/>
      <c r="SJD1075" s="5"/>
      <c r="SJE1075" s="5"/>
      <c r="SJF1075" s="5"/>
      <c r="SJG1075" s="5"/>
      <c r="SJH1075" s="5"/>
      <c r="SJI1075" s="5"/>
      <c r="SJJ1075" s="5"/>
      <c r="SJK1075" s="5"/>
      <c r="SJL1075" s="5"/>
      <c r="SJM1075" s="5"/>
      <c r="SJN1075" s="5"/>
      <c r="SJO1075" s="5"/>
      <c r="SJP1075" s="5"/>
      <c r="SJQ1075" s="5"/>
      <c r="SJR1075" s="5"/>
      <c r="SJS1075" s="5"/>
      <c r="SJT1075" s="5"/>
      <c r="SJU1075" s="5"/>
      <c r="SJV1075" s="5"/>
      <c r="SJW1075" s="5"/>
      <c r="SJX1075" s="5"/>
      <c r="SJY1075" s="5"/>
      <c r="SJZ1075" s="5"/>
      <c r="SKA1075" s="5"/>
      <c r="SKB1075" s="5"/>
      <c r="SKC1075" s="5"/>
      <c r="SKD1075" s="5"/>
      <c r="SKE1075" s="5"/>
      <c r="SKF1075" s="5"/>
      <c r="SKG1075" s="5"/>
      <c r="SKH1075" s="5"/>
      <c r="SKI1075" s="5"/>
      <c r="SKJ1075" s="5"/>
      <c r="SKK1075" s="5"/>
      <c r="SKL1075" s="5"/>
      <c r="SKM1075" s="5"/>
      <c r="SKN1075" s="5"/>
      <c r="SKO1075" s="5"/>
      <c r="SKP1075" s="5"/>
      <c r="SKQ1075" s="5"/>
      <c r="SKR1075" s="5"/>
      <c r="SKS1075" s="5"/>
      <c r="SKT1075" s="5"/>
      <c r="SKU1075" s="5"/>
      <c r="SKV1075" s="5"/>
      <c r="SKW1075" s="5"/>
      <c r="SKX1075" s="5"/>
      <c r="SKY1075" s="5"/>
      <c r="SKZ1075" s="5"/>
      <c r="SLA1075" s="5"/>
      <c r="SLB1075" s="5"/>
      <c r="SLC1075" s="5"/>
      <c r="SLD1075" s="5"/>
      <c r="SLE1075" s="5"/>
      <c r="SLF1075" s="5"/>
      <c r="SLG1075" s="5"/>
      <c r="SLH1075" s="5"/>
      <c r="SLI1075" s="5"/>
      <c r="SLJ1075" s="5"/>
      <c r="SLK1075" s="5"/>
      <c r="SLL1075" s="5"/>
      <c r="SLM1075" s="5"/>
      <c r="SLN1075" s="5"/>
      <c r="SLO1075" s="5"/>
      <c r="SLP1075" s="5"/>
      <c r="SLQ1075" s="5"/>
      <c r="SLR1075" s="5"/>
      <c r="SLS1075" s="5"/>
      <c r="SLT1075" s="5"/>
      <c r="SLU1075" s="5"/>
      <c r="SLV1075" s="5"/>
      <c r="SLW1075" s="5"/>
      <c r="SLX1075" s="5"/>
      <c r="SLY1075" s="5"/>
      <c r="SLZ1075" s="5"/>
      <c r="SMA1075" s="5"/>
      <c r="SMB1075" s="5"/>
      <c r="SMC1075" s="5"/>
      <c r="SMD1075" s="5"/>
      <c r="SME1075" s="5"/>
      <c r="SMF1075" s="5"/>
      <c r="SMG1075" s="5"/>
      <c r="SMH1075" s="5"/>
      <c r="SMI1075" s="5"/>
      <c r="SMJ1075" s="5"/>
      <c r="SMK1075" s="5"/>
      <c r="SML1075" s="5"/>
      <c r="SMM1075" s="5"/>
      <c r="SMN1075" s="5"/>
      <c r="SMO1075" s="5"/>
      <c r="SMP1075" s="5"/>
      <c r="SMQ1075" s="5"/>
      <c r="SMR1075" s="5"/>
      <c r="SMS1075" s="5"/>
      <c r="SMT1075" s="5"/>
      <c r="SMU1075" s="5"/>
      <c r="SMV1075" s="5"/>
      <c r="SMW1075" s="5"/>
      <c r="SMX1075" s="5"/>
      <c r="SMY1075" s="5"/>
      <c r="SMZ1075" s="5"/>
      <c r="SNA1075" s="5"/>
      <c r="SNB1075" s="5"/>
      <c r="SNC1075" s="5"/>
      <c r="SND1075" s="5"/>
      <c r="SNE1075" s="5"/>
      <c r="SNF1075" s="5"/>
      <c r="SNG1075" s="5"/>
      <c r="SNH1075" s="5"/>
      <c r="SNI1075" s="5"/>
      <c r="SNJ1075" s="5"/>
      <c r="SNK1075" s="5"/>
      <c r="SNL1075" s="5"/>
      <c r="SNM1075" s="5"/>
      <c r="SNN1075" s="5"/>
      <c r="SNO1075" s="5"/>
      <c r="SNP1075" s="5"/>
      <c r="SNQ1075" s="5"/>
      <c r="SNR1075" s="5"/>
      <c r="SNS1075" s="5"/>
      <c r="SNT1075" s="5"/>
      <c r="SNU1075" s="5"/>
      <c r="SNV1075" s="5"/>
      <c r="SNW1075" s="5"/>
      <c r="SNX1075" s="5"/>
      <c r="SNY1075" s="5"/>
      <c r="SNZ1075" s="5"/>
      <c r="SOA1075" s="5"/>
      <c r="SOB1075" s="5"/>
      <c r="SOC1075" s="5"/>
      <c r="SOD1075" s="5"/>
      <c r="SOE1075" s="5"/>
      <c r="SOF1075" s="5"/>
      <c r="SOG1075" s="5"/>
      <c r="SOH1075" s="5"/>
      <c r="SOI1075" s="5"/>
      <c r="SOJ1075" s="5"/>
      <c r="SOK1075" s="5"/>
      <c r="SOL1075" s="5"/>
      <c r="SOM1075" s="5"/>
      <c r="SON1075" s="5"/>
      <c r="SOO1075" s="5"/>
      <c r="SOP1075" s="5"/>
      <c r="SOQ1075" s="5"/>
      <c r="SOR1075" s="5"/>
      <c r="SOS1075" s="5"/>
      <c r="SOT1075" s="5"/>
      <c r="SOU1075" s="5"/>
      <c r="SOV1075" s="5"/>
      <c r="SOW1075" s="5"/>
      <c r="SOX1075" s="5"/>
      <c r="SOY1075" s="5"/>
      <c r="SOZ1075" s="5"/>
      <c r="SPA1075" s="5"/>
      <c r="SPB1075" s="5"/>
      <c r="SPC1075" s="5"/>
      <c r="SPD1075" s="5"/>
      <c r="SPE1075" s="5"/>
      <c r="SPF1075" s="5"/>
      <c r="SPG1075" s="5"/>
      <c r="SPH1075" s="5"/>
      <c r="SPI1075" s="5"/>
      <c r="SPJ1075" s="5"/>
      <c r="SPK1075" s="5"/>
      <c r="SPL1075" s="5"/>
      <c r="SPM1075" s="5"/>
      <c r="SPN1075" s="5"/>
      <c r="SPO1075" s="5"/>
      <c r="SPP1075" s="5"/>
      <c r="SPQ1075" s="5"/>
      <c r="SPR1075" s="5"/>
      <c r="SPS1075" s="5"/>
      <c r="SPT1075" s="5"/>
      <c r="SPU1075" s="5"/>
      <c r="SPV1075" s="5"/>
      <c r="SPW1075" s="5"/>
      <c r="SPX1075" s="5"/>
      <c r="SPY1075" s="5"/>
      <c r="SPZ1075" s="5"/>
      <c r="SQA1075" s="5"/>
      <c r="SQB1075" s="5"/>
      <c r="SQC1075" s="5"/>
      <c r="SQD1075" s="5"/>
      <c r="SQE1075" s="5"/>
      <c r="SQF1075" s="5"/>
      <c r="SQG1075" s="5"/>
      <c r="SQH1075" s="5"/>
      <c r="SQI1075" s="5"/>
      <c r="SQJ1075" s="5"/>
      <c r="SQK1075" s="5"/>
      <c r="SQL1075" s="5"/>
      <c r="SQM1075" s="5"/>
      <c r="SQN1075" s="5"/>
      <c r="SQO1075" s="5"/>
      <c r="SQP1075" s="5"/>
      <c r="SQQ1075" s="5"/>
      <c r="SQR1075" s="5"/>
      <c r="SQS1075" s="5"/>
      <c r="SQT1075" s="5"/>
      <c r="SQU1075" s="5"/>
      <c r="SQV1075" s="5"/>
      <c r="SQW1075" s="5"/>
      <c r="SQX1075" s="5"/>
      <c r="SQY1075" s="5"/>
      <c r="SQZ1075" s="5"/>
      <c r="SRA1075" s="5"/>
      <c r="SRB1075" s="5"/>
      <c r="SRC1075" s="5"/>
      <c r="SRD1075" s="5"/>
      <c r="SRE1075" s="5"/>
      <c r="SRF1075" s="5"/>
      <c r="SRG1075" s="5"/>
      <c r="SRH1075" s="5"/>
      <c r="SRI1075" s="5"/>
      <c r="SRJ1075" s="5"/>
      <c r="SRK1075" s="5"/>
      <c r="SRL1075" s="5"/>
      <c r="SRM1075" s="5"/>
      <c r="SRN1075" s="5"/>
      <c r="SRO1075" s="5"/>
      <c r="SRP1075" s="5"/>
      <c r="SRQ1075" s="5"/>
      <c r="SRR1075" s="5"/>
      <c r="SRS1075" s="5"/>
      <c r="SRT1075" s="5"/>
      <c r="SRU1075" s="5"/>
      <c r="SRV1075" s="5"/>
      <c r="SRW1075" s="5"/>
      <c r="SRX1075" s="5"/>
      <c r="SRY1075" s="5"/>
      <c r="SRZ1075" s="5"/>
      <c r="SSA1075" s="5"/>
      <c r="SSB1075" s="5"/>
      <c r="SSC1075" s="5"/>
      <c r="SSD1075" s="5"/>
      <c r="SSE1075" s="5"/>
      <c r="SSF1075" s="5"/>
      <c r="SSG1075" s="5"/>
      <c r="SSH1075" s="5"/>
      <c r="SSI1075" s="5"/>
      <c r="SSJ1075" s="5"/>
      <c r="SSK1075" s="5"/>
      <c r="SSL1075" s="5"/>
      <c r="SSM1075" s="5"/>
      <c r="SSN1075" s="5"/>
      <c r="SSO1075" s="5"/>
      <c r="SSP1075" s="5"/>
      <c r="SSQ1075" s="5"/>
      <c r="SSR1075" s="5"/>
      <c r="SSS1075" s="5"/>
      <c r="SST1075" s="5"/>
      <c r="SSU1075" s="5"/>
      <c r="SSV1075" s="5"/>
      <c r="SSW1075" s="5"/>
      <c r="SSX1075" s="5"/>
      <c r="SSY1075" s="5"/>
      <c r="SSZ1075" s="5"/>
      <c r="STA1075" s="5"/>
      <c r="STB1075" s="5"/>
      <c r="STC1075" s="5"/>
      <c r="STD1075" s="5"/>
      <c r="STE1075" s="5"/>
      <c r="STF1075" s="5"/>
      <c r="STG1075" s="5"/>
      <c r="STH1075" s="5"/>
      <c r="STI1075" s="5"/>
      <c r="STJ1075" s="5"/>
      <c r="STK1075" s="5"/>
      <c r="STL1075" s="5"/>
      <c r="STM1075" s="5"/>
      <c r="STN1075" s="5"/>
      <c r="STO1075" s="5"/>
      <c r="STP1075" s="5"/>
      <c r="STQ1075" s="5"/>
      <c r="STR1075" s="5"/>
      <c r="STS1075" s="5"/>
      <c r="STT1075" s="5"/>
      <c r="STU1075" s="5"/>
      <c r="STV1075" s="5"/>
      <c r="STW1075" s="5"/>
      <c r="STX1075" s="5"/>
      <c r="STY1075" s="5"/>
      <c r="STZ1075" s="5"/>
      <c r="SUA1075" s="5"/>
      <c r="SUB1075" s="5"/>
      <c r="SUC1075" s="5"/>
      <c r="SUD1075" s="5"/>
      <c r="SUE1075" s="5"/>
      <c r="SUF1075" s="5"/>
      <c r="SUG1075" s="5"/>
      <c r="SUH1075" s="5"/>
      <c r="SUI1075" s="5"/>
      <c r="SUJ1075" s="5"/>
      <c r="SUK1075" s="5"/>
      <c r="SUL1075" s="5"/>
      <c r="SUM1075" s="5"/>
      <c r="SUN1075" s="5"/>
      <c r="SUO1075" s="5"/>
      <c r="SUP1075" s="5"/>
      <c r="SUQ1075" s="5"/>
      <c r="SUR1075" s="5"/>
      <c r="SUS1075" s="5"/>
      <c r="SUT1075" s="5"/>
      <c r="SUU1075" s="5"/>
      <c r="SUV1075" s="5"/>
      <c r="SUW1075" s="5"/>
      <c r="SUX1075" s="5"/>
      <c r="SUY1075" s="5"/>
      <c r="SUZ1075" s="5"/>
      <c r="SVA1075" s="5"/>
      <c r="SVB1075" s="5"/>
      <c r="SVC1075" s="5"/>
      <c r="SVD1075" s="5"/>
      <c r="SVE1075" s="5"/>
      <c r="SVF1075" s="5"/>
      <c r="SVG1075" s="5"/>
      <c r="SVH1075" s="5"/>
      <c r="SVI1075" s="5"/>
      <c r="SVJ1075" s="5"/>
      <c r="SVK1075" s="5"/>
      <c r="SVL1075" s="5"/>
      <c r="SVM1075" s="5"/>
      <c r="SVN1075" s="5"/>
      <c r="SVO1075" s="5"/>
      <c r="SVP1075" s="5"/>
      <c r="SVQ1075" s="5"/>
      <c r="SVR1075" s="5"/>
      <c r="SVS1075" s="5"/>
      <c r="SVT1075" s="5"/>
      <c r="SVU1075" s="5"/>
      <c r="SVV1075" s="5"/>
      <c r="SVW1075" s="5"/>
      <c r="SVX1075" s="5"/>
      <c r="SVY1075" s="5"/>
      <c r="SVZ1075" s="5"/>
      <c r="SWA1075" s="5"/>
      <c r="SWB1075" s="5"/>
      <c r="SWC1075" s="5"/>
      <c r="SWD1075" s="5"/>
      <c r="SWE1075" s="5"/>
      <c r="SWF1075" s="5"/>
      <c r="SWG1075" s="5"/>
      <c r="SWH1075" s="5"/>
      <c r="SWI1075" s="5"/>
      <c r="SWJ1075" s="5"/>
      <c r="SWK1075" s="5"/>
      <c r="SWL1075" s="5"/>
      <c r="SWM1075" s="5"/>
      <c r="SWN1075" s="5"/>
      <c r="SWO1075" s="5"/>
      <c r="SWP1075" s="5"/>
      <c r="SWQ1075" s="5"/>
      <c r="SWR1075" s="5"/>
      <c r="SWS1075" s="5"/>
      <c r="SWT1075" s="5"/>
      <c r="SWU1075" s="5"/>
      <c r="SWV1075" s="5"/>
      <c r="SWW1075" s="5"/>
      <c r="SWX1075" s="5"/>
      <c r="SWY1075" s="5"/>
      <c r="SWZ1075" s="5"/>
      <c r="SXA1075" s="5"/>
      <c r="SXB1075" s="5"/>
      <c r="SXC1075" s="5"/>
      <c r="SXD1075" s="5"/>
      <c r="SXE1075" s="5"/>
      <c r="SXF1075" s="5"/>
      <c r="SXG1075" s="5"/>
      <c r="SXH1075" s="5"/>
      <c r="SXI1075" s="5"/>
      <c r="SXJ1075" s="5"/>
      <c r="SXK1075" s="5"/>
      <c r="SXL1075" s="5"/>
      <c r="SXM1075" s="5"/>
      <c r="SXN1075" s="5"/>
      <c r="SXO1075" s="5"/>
      <c r="SXP1075" s="5"/>
      <c r="SXQ1075" s="5"/>
      <c r="SXR1075" s="5"/>
      <c r="SXS1075" s="5"/>
      <c r="SXT1075" s="5"/>
      <c r="SXU1075" s="5"/>
      <c r="SXV1075" s="5"/>
      <c r="SXW1075" s="5"/>
      <c r="SXX1075" s="5"/>
      <c r="SXY1075" s="5"/>
      <c r="SXZ1075" s="5"/>
      <c r="SYA1075" s="5"/>
      <c r="SYB1075" s="5"/>
      <c r="SYC1075" s="5"/>
      <c r="SYD1075" s="5"/>
      <c r="SYE1075" s="5"/>
      <c r="SYF1075" s="5"/>
      <c r="SYG1075" s="5"/>
      <c r="SYH1075" s="5"/>
      <c r="SYI1075" s="5"/>
      <c r="SYJ1075" s="5"/>
      <c r="SYK1075" s="5"/>
      <c r="SYL1075" s="5"/>
      <c r="SYM1075" s="5"/>
      <c r="SYN1075" s="5"/>
      <c r="SYO1075" s="5"/>
      <c r="SYP1075" s="5"/>
      <c r="SYQ1075" s="5"/>
      <c r="SYR1075" s="5"/>
      <c r="SYS1075" s="5"/>
      <c r="SYT1075" s="5"/>
      <c r="SYU1075" s="5"/>
      <c r="SYV1075" s="5"/>
      <c r="SYW1075" s="5"/>
      <c r="SYX1075" s="5"/>
      <c r="SYY1075" s="5"/>
      <c r="SYZ1075" s="5"/>
      <c r="SZA1075" s="5"/>
      <c r="SZB1075" s="5"/>
      <c r="SZC1075" s="5"/>
      <c r="SZD1075" s="5"/>
      <c r="SZE1075" s="5"/>
      <c r="SZF1075" s="5"/>
      <c r="SZG1075" s="5"/>
      <c r="SZH1075" s="5"/>
      <c r="SZI1075" s="5"/>
      <c r="SZJ1075" s="5"/>
      <c r="SZK1075" s="5"/>
      <c r="SZL1075" s="5"/>
      <c r="SZM1075" s="5"/>
      <c r="SZN1075" s="5"/>
      <c r="SZO1075" s="5"/>
      <c r="SZP1075" s="5"/>
      <c r="SZQ1075" s="5"/>
      <c r="SZR1075" s="5"/>
      <c r="SZS1075" s="5"/>
      <c r="SZT1075" s="5"/>
      <c r="SZU1075" s="5"/>
      <c r="SZV1075" s="5"/>
      <c r="SZW1075" s="5"/>
      <c r="SZX1075" s="5"/>
      <c r="SZY1075" s="5"/>
      <c r="SZZ1075" s="5"/>
      <c r="TAA1075" s="5"/>
      <c r="TAB1075" s="5"/>
      <c r="TAC1075" s="5"/>
      <c r="TAD1075" s="5"/>
      <c r="TAE1075" s="5"/>
      <c r="TAF1075" s="5"/>
      <c r="TAG1075" s="5"/>
      <c r="TAH1075" s="5"/>
      <c r="TAI1075" s="5"/>
      <c r="TAJ1075" s="5"/>
      <c r="TAK1075" s="5"/>
      <c r="TAL1075" s="5"/>
      <c r="TAM1075" s="5"/>
      <c r="TAN1075" s="5"/>
      <c r="TAO1075" s="5"/>
      <c r="TAP1075" s="5"/>
      <c r="TAQ1075" s="5"/>
      <c r="TAR1075" s="5"/>
      <c r="TAS1075" s="5"/>
      <c r="TAT1075" s="5"/>
      <c r="TAU1075" s="5"/>
      <c r="TAV1075" s="5"/>
      <c r="TAW1075" s="5"/>
      <c r="TAX1075" s="5"/>
      <c r="TAY1075" s="5"/>
      <c r="TAZ1075" s="5"/>
      <c r="TBA1075" s="5"/>
      <c r="TBB1075" s="5"/>
      <c r="TBC1075" s="5"/>
      <c r="TBD1075" s="5"/>
      <c r="TBE1075" s="5"/>
      <c r="TBF1075" s="5"/>
      <c r="TBG1075" s="5"/>
      <c r="TBH1075" s="5"/>
      <c r="TBI1075" s="5"/>
      <c r="TBJ1075" s="5"/>
      <c r="TBK1075" s="5"/>
      <c r="TBL1075" s="5"/>
      <c r="TBM1075" s="5"/>
      <c r="TBN1075" s="5"/>
      <c r="TBO1075" s="5"/>
      <c r="TBP1075" s="5"/>
      <c r="TBQ1075" s="5"/>
      <c r="TBR1075" s="5"/>
      <c r="TBS1075" s="5"/>
      <c r="TBT1075" s="5"/>
      <c r="TBU1075" s="5"/>
      <c r="TBV1075" s="5"/>
      <c r="TBW1075" s="5"/>
      <c r="TBX1075" s="5"/>
      <c r="TBY1075" s="5"/>
      <c r="TBZ1075" s="5"/>
      <c r="TCA1075" s="5"/>
      <c r="TCB1075" s="5"/>
      <c r="TCC1075" s="5"/>
      <c r="TCD1075" s="5"/>
      <c r="TCE1075" s="5"/>
      <c r="TCF1075" s="5"/>
      <c r="TCG1075" s="5"/>
      <c r="TCH1075" s="5"/>
      <c r="TCI1075" s="5"/>
      <c r="TCJ1075" s="5"/>
      <c r="TCK1075" s="5"/>
      <c r="TCL1075" s="5"/>
      <c r="TCM1075" s="5"/>
      <c r="TCN1075" s="5"/>
      <c r="TCO1075" s="5"/>
      <c r="TCP1075" s="5"/>
      <c r="TCQ1075" s="5"/>
      <c r="TCR1075" s="5"/>
      <c r="TCS1075" s="5"/>
      <c r="TCT1075" s="5"/>
      <c r="TCU1075" s="5"/>
      <c r="TCV1075" s="5"/>
      <c r="TCW1075" s="5"/>
      <c r="TCX1075" s="5"/>
      <c r="TCY1075" s="5"/>
      <c r="TCZ1075" s="5"/>
      <c r="TDA1075" s="5"/>
      <c r="TDB1075" s="5"/>
      <c r="TDC1075" s="5"/>
      <c r="TDD1075" s="5"/>
      <c r="TDE1075" s="5"/>
      <c r="TDF1075" s="5"/>
      <c r="TDG1075" s="5"/>
      <c r="TDH1075" s="5"/>
      <c r="TDI1075" s="5"/>
      <c r="TDJ1075" s="5"/>
      <c r="TDK1075" s="5"/>
      <c r="TDL1075" s="5"/>
      <c r="TDM1075" s="5"/>
      <c r="TDN1075" s="5"/>
      <c r="TDO1075" s="5"/>
      <c r="TDP1075" s="5"/>
      <c r="TDQ1075" s="5"/>
      <c r="TDR1075" s="5"/>
      <c r="TDS1075" s="5"/>
      <c r="TDT1075" s="5"/>
      <c r="TDU1075" s="5"/>
      <c r="TDV1075" s="5"/>
      <c r="TDW1075" s="5"/>
      <c r="TDX1075" s="5"/>
      <c r="TDY1075" s="5"/>
      <c r="TDZ1075" s="5"/>
      <c r="TEA1075" s="5"/>
      <c r="TEB1075" s="5"/>
      <c r="TEC1075" s="5"/>
      <c r="TED1075" s="5"/>
      <c r="TEE1075" s="5"/>
      <c r="TEF1075" s="5"/>
      <c r="TEG1075" s="5"/>
      <c r="TEH1075" s="5"/>
      <c r="TEI1075" s="5"/>
      <c r="TEJ1075" s="5"/>
      <c r="TEK1075" s="5"/>
      <c r="TEL1075" s="5"/>
      <c r="TEM1075" s="5"/>
      <c r="TEN1075" s="5"/>
      <c r="TEO1075" s="5"/>
      <c r="TEP1075" s="5"/>
      <c r="TEQ1075" s="5"/>
      <c r="TER1075" s="5"/>
      <c r="TES1075" s="5"/>
      <c r="TET1075" s="5"/>
      <c r="TEU1075" s="5"/>
      <c r="TEV1075" s="5"/>
      <c r="TEW1075" s="5"/>
      <c r="TEX1075" s="5"/>
      <c r="TEY1075" s="5"/>
      <c r="TEZ1075" s="5"/>
      <c r="TFA1075" s="5"/>
      <c r="TFB1075" s="5"/>
      <c r="TFC1075" s="5"/>
      <c r="TFD1075" s="5"/>
      <c r="TFE1075" s="5"/>
      <c r="TFF1075" s="5"/>
      <c r="TFG1075" s="5"/>
      <c r="TFH1075" s="5"/>
      <c r="TFI1075" s="5"/>
      <c r="TFJ1075" s="5"/>
      <c r="TFK1075" s="5"/>
      <c r="TFL1075" s="5"/>
      <c r="TFM1075" s="5"/>
      <c r="TFN1075" s="5"/>
      <c r="TFO1075" s="5"/>
      <c r="TFP1075" s="5"/>
      <c r="TFQ1075" s="5"/>
      <c r="TFR1075" s="5"/>
      <c r="TFS1075" s="5"/>
      <c r="TFT1075" s="5"/>
      <c r="TFU1075" s="5"/>
      <c r="TFV1075" s="5"/>
      <c r="TFW1075" s="5"/>
      <c r="TFX1075" s="5"/>
      <c r="TFY1075" s="5"/>
      <c r="TFZ1075" s="5"/>
      <c r="TGA1075" s="5"/>
      <c r="TGB1075" s="5"/>
      <c r="TGC1075" s="5"/>
      <c r="TGD1075" s="5"/>
      <c r="TGE1075" s="5"/>
      <c r="TGF1075" s="5"/>
      <c r="TGG1075" s="5"/>
      <c r="TGH1075" s="5"/>
      <c r="TGI1075" s="5"/>
      <c r="TGJ1075" s="5"/>
      <c r="TGK1075" s="5"/>
      <c r="TGL1075" s="5"/>
      <c r="TGM1075" s="5"/>
      <c r="TGN1075" s="5"/>
      <c r="TGO1075" s="5"/>
      <c r="TGP1075" s="5"/>
      <c r="TGQ1075" s="5"/>
      <c r="TGR1075" s="5"/>
      <c r="TGS1075" s="5"/>
      <c r="TGT1075" s="5"/>
      <c r="TGU1075" s="5"/>
      <c r="TGV1075" s="5"/>
      <c r="TGW1075" s="5"/>
      <c r="TGX1075" s="5"/>
      <c r="TGY1075" s="5"/>
      <c r="TGZ1075" s="5"/>
      <c r="THA1075" s="5"/>
      <c r="THB1075" s="5"/>
      <c r="THC1075" s="5"/>
      <c r="THD1075" s="5"/>
      <c r="THE1075" s="5"/>
      <c r="THF1075" s="5"/>
      <c r="THG1075" s="5"/>
      <c r="THH1075" s="5"/>
      <c r="THI1075" s="5"/>
      <c r="THJ1075" s="5"/>
      <c r="THK1075" s="5"/>
      <c r="THL1075" s="5"/>
      <c r="THM1075" s="5"/>
      <c r="THN1075" s="5"/>
      <c r="THO1075" s="5"/>
      <c r="THP1075" s="5"/>
      <c r="THQ1075" s="5"/>
      <c r="THR1075" s="5"/>
      <c r="THS1075" s="5"/>
      <c r="THT1075" s="5"/>
      <c r="THU1075" s="5"/>
      <c r="THV1075" s="5"/>
      <c r="THW1075" s="5"/>
      <c r="THX1075" s="5"/>
      <c r="THY1075" s="5"/>
      <c r="THZ1075" s="5"/>
      <c r="TIA1075" s="5"/>
      <c r="TIB1075" s="5"/>
      <c r="TIC1075" s="5"/>
      <c r="TID1075" s="5"/>
      <c r="TIE1075" s="5"/>
      <c r="TIF1075" s="5"/>
      <c r="TIG1075" s="5"/>
      <c r="TIH1075" s="5"/>
      <c r="TII1075" s="5"/>
      <c r="TIJ1075" s="5"/>
      <c r="TIK1075" s="5"/>
      <c r="TIL1075" s="5"/>
      <c r="TIM1075" s="5"/>
      <c r="TIN1075" s="5"/>
      <c r="TIO1075" s="5"/>
      <c r="TIP1075" s="5"/>
      <c r="TIQ1075" s="5"/>
      <c r="TIR1075" s="5"/>
      <c r="TIS1075" s="5"/>
      <c r="TIT1075" s="5"/>
      <c r="TIU1075" s="5"/>
      <c r="TIV1075" s="5"/>
      <c r="TIW1075" s="5"/>
      <c r="TIX1075" s="5"/>
      <c r="TIY1075" s="5"/>
      <c r="TIZ1075" s="5"/>
      <c r="TJA1075" s="5"/>
      <c r="TJB1075" s="5"/>
      <c r="TJC1075" s="5"/>
      <c r="TJD1075" s="5"/>
      <c r="TJE1075" s="5"/>
      <c r="TJF1075" s="5"/>
      <c r="TJG1075" s="5"/>
      <c r="TJH1075" s="5"/>
      <c r="TJI1075" s="5"/>
      <c r="TJJ1075" s="5"/>
      <c r="TJK1075" s="5"/>
      <c r="TJL1075" s="5"/>
      <c r="TJM1075" s="5"/>
      <c r="TJN1075" s="5"/>
      <c r="TJO1075" s="5"/>
      <c r="TJP1075" s="5"/>
      <c r="TJQ1075" s="5"/>
      <c r="TJR1075" s="5"/>
      <c r="TJS1075" s="5"/>
      <c r="TJT1075" s="5"/>
      <c r="TJU1075" s="5"/>
      <c r="TJV1075" s="5"/>
      <c r="TJW1075" s="5"/>
      <c r="TJX1075" s="5"/>
      <c r="TJY1075" s="5"/>
      <c r="TJZ1075" s="5"/>
      <c r="TKA1075" s="5"/>
      <c r="TKB1075" s="5"/>
      <c r="TKC1075" s="5"/>
      <c r="TKD1075" s="5"/>
      <c r="TKE1075" s="5"/>
      <c r="TKF1075" s="5"/>
      <c r="TKG1075" s="5"/>
      <c r="TKH1075" s="5"/>
      <c r="TKI1075" s="5"/>
      <c r="TKJ1075" s="5"/>
      <c r="TKK1075" s="5"/>
      <c r="TKL1075" s="5"/>
      <c r="TKM1075" s="5"/>
      <c r="TKN1075" s="5"/>
      <c r="TKO1075" s="5"/>
      <c r="TKP1075" s="5"/>
      <c r="TKQ1075" s="5"/>
      <c r="TKR1075" s="5"/>
      <c r="TKS1075" s="5"/>
      <c r="TKT1075" s="5"/>
      <c r="TKU1075" s="5"/>
      <c r="TKV1075" s="5"/>
      <c r="TKW1075" s="5"/>
      <c r="TKX1075" s="5"/>
      <c r="TKY1075" s="5"/>
      <c r="TKZ1075" s="5"/>
      <c r="TLA1075" s="5"/>
      <c r="TLB1075" s="5"/>
      <c r="TLC1075" s="5"/>
      <c r="TLD1075" s="5"/>
      <c r="TLE1075" s="5"/>
      <c r="TLF1075" s="5"/>
      <c r="TLG1075" s="5"/>
      <c r="TLH1075" s="5"/>
      <c r="TLI1075" s="5"/>
      <c r="TLJ1075" s="5"/>
      <c r="TLK1075" s="5"/>
      <c r="TLL1075" s="5"/>
      <c r="TLM1075" s="5"/>
      <c r="TLN1075" s="5"/>
      <c r="TLO1075" s="5"/>
      <c r="TLP1075" s="5"/>
      <c r="TLQ1075" s="5"/>
      <c r="TLR1075" s="5"/>
      <c r="TLS1075" s="5"/>
      <c r="TLT1075" s="5"/>
      <c r="TLU1075" s="5"/>
      <c r="TLV1075" s="5"/>
      <c r="TLW1075" s="5"/>
      <c r="TLX1075" s="5"/>
      <c r="TLY1075" s="5"/>
      <c r="TLZ1075" s="5"/>
      <c r="TMA1075" s="5"/>
      <c r="TMB1075" s="5"/>
      <c r="TMC1075" s="5"/>
      <c r="TMD1075" s="5"/>
      <c r="TME1075" s="5"/>
      <c r="TMF1075" s="5"/>
      <c r="TMG1075" s="5"/>
      <c r="TMH1075" s="5"/>
      <c r="TMI1075" s="5"/>
      <c r="TMJ1075" s="5"/>
      <c r="TMK1075" s="5"/>
      <c r="TML1075" s="5"/>
      <c r="TMM1075" s="5"/>
      <c r="TMN1075" s="5"/>
      <c r="TMO1075" s="5"/>
      <c r="TMP1075" s="5"/>
      <c r="TMQ1075" s="5"/>
      <c r="TMR1075" s="5"/>
      <c r="TMS1075" s="5"/>
      <c r="TMT1075" s="5"/>
      <c r="TMU1075" s="5"/>
      <c r="TMV1075" s="5"/>
      <c r="TMW1075" s="5"/>
      <c r="TMX1075" s="5"/>
      <c r="TMY1075" s="5"/>
      <c r="TMZ1075" s="5"/>
      <c r="TNA1075" s="5"/>
      <c r="TNB1075" s="5"/>
      <c r="TNC1075" s="5"/>
      <c r="TND1075" s="5"/>
      <c r="TNE1075" s="5"/>
      <c r="TNF1075" s="5"/>
      <c r="TNG1075" s="5"/>
      <c r="TNH1075" s="5"/>
      <c r="TNI1075" s="5"/>
      <c r="TNJ1075" s="5"/>
      <c r="TNK1075" s="5"/>
      <c r="TNL1075" s="5"/>
      <c r="TNM1075" s="5"/>
      <c r="TNN1075" s="5"/>
      <c r="TNO1075" s="5"/>
      <c r="TNP1075" s="5"/>
      <c r="TNQ1075" s="5"/>
      <c r="TNR1075" s="5"/>
      <c r="TNS1075" s="5"/>
      <c r="TNT1075" s="5"/>
      <c r="TNU1075" s="5"/>
      <c r="TNV1075" s="5"/>
      <c r="TNW1075" s="5"/>
      <c r="TNX1075" s="5"/>
      <c r="TNY1075" s="5"/>
      <c r="TNZ1075" s="5"/>
      <c r="TOA1075" s="5"/>
      <c r="TOB1075" s="5"/>
      <c r="TOC1075" s="5"/>
      <c r="TOD1075" s="5"/>
      <c r="TOE1075" s="5"/>
      <c r="TOF1075" s="5"/>
      <c r="TOG1075" s="5"/>
      <c r="TOH1075" s="5"/>
      <c r="TOI1075" s="5"/>
      <c r="TOJ1075" s="5"/>
      <c r="TOK1075" s="5"/>
      <c r="TOL1075" s="5"/>
      <c r="TOM1075" s="5"/>
      <c r="TON1075" s="5"/>
      <c r="TOO1075" s="5"/>
      <c r="TOP1075" s="5"/>
      <c r="TOQ1075" s="5"/>
      <c r="TOR1075" s="5"/>
      <c r="TOS1075" s="5"/>
      <c r="TOT1075" s="5"/>
      <c r="TOU1075" s="5"/>
      <c r="TOV1075" s="5"/>
      <c r="TOW1075" s="5"/>
      <c r="TOX1075" s="5"/>
      <c r="TOY1075" s="5"/>
      <c r="TOZ1075" s="5"/>
      <c r="TPA1075" s="5"/>
      <c r="TPB1075" s="5"/>
      <c r="TPC1075" s="5"/>
      <c r="TPD1075" s="5"/>
      <c r="TPE1075" s="5"/>
      <c r="TPF1075" s="5"/>
      <c r="TPG1075" s="5"/>
      <c r="TPH1075" s="5"/>
      <c r="TPI1075" s="5"/>
      <c r="TPJ1075" s="5"/>
      <c r="TPK1075" s="5"/>
      <c r="TPL1075" s="5"/>
      <c r="TPM1075" s="5"/>
      <c r="TPN1075" s="5"/>
      <c r="TPO1075" s="5"/>
      <c r="TPP1075" s="5"/>
      <c r="TPQ1075" s="5"/>
      <c r="TPR1075" s="5"/>
      <c r="TPS1075" s="5"/>
      <c r="TPT1075" s="5"/>
      <c r="TPU1075" s="5"/>
      <c r="TPV1075" s="5"/>
      <c r="TPW1075" s="5"/>
      <c r="TPX1075" s="5"/>
      <c r="TPY1075" s="5"/>
      <c r="TPZ1075" s="5"/>
      <c r="TQA1075" s="5"/>
      <c r="TQB1075" s="5"/>
      <c r="TQC1075" s="5"/>
      <c r="TQD1075" s="5"/>
      <c r="TQE1075" s="5"/>
      <c r="TQF1075" s="5"/>
      <c r="TQG1075" s="5"/>
      <c r="TQH1075" s="5"/>
      <c r="TQI1075" s="5"/>
      <c r="TQJ1075" s="5"/>
      <c r="TQK1075" s="5"/>
      <c r="TQL1075" s="5"/>
      <c r="TQM1075" s="5"/>
      <c r="TQN1075" s="5"/>
      <c r="TQO1075" s="5"/>
      <c r="TQP1075" s="5"/>
      <c r="TQQ1075" s="5"/>
      <c r="TQR1075" s="5"/>
      <c r="TQS1075" s="5"/>
      <c r="TQT1075" s="5"/>
      <c r="TQU1075" s="5"/>
      <c r="TQV1075" s="5"/>
      <c r="TQW1075" s="5"/>
      <c r="TQX1075" s="5"/>
      <c r="TQY1075" s="5"/>
      <c r="TQZ1075" s="5"/>
      <c r="TRA1075" s="5"/>
      <c r="TRB1075" s="5"/>
      <c r="TRC1075" s="5"/>
      <c r="TRD1075" s="5"/>
      <c r="TRE1075" s="5"/>
      <c r="TRF1075" s="5"/>
      <c r="TRG1075" s="5"/>
      <c r="TRH1075" s="5"/>
      <c r="TRI1075" s="5"/>
      <c r="TRJ1075" s="5"/>
      <c r="TRK1075" s="5"/>
      <c r="TRL1075" s="5"/>
      <c r="TRM1075" s="5"/>
      <c r="TRN1075" s="5"/>
      <c r="TRO1075" s="5"/>
      <c r="TRP1075" s="5"/>
      <c r="TRQ1075" s="5"/>
      <c r="TRR1075" s="5"/>
      <c r="TRS1075" s="5"/>
      <c r="TRT1075" s="5"/>
      <c r="TRU1075" s="5"/>
      <c r="TRV1075" s="5"/>
      <c r="TRW1075" s="5"/>
      <c r="TRX1075" s="5"/>
      <c r="TRY1075" s="5"/>
      <c r="TRZ1075" s="5"/>
      <c r="TSA1075" s="5"/>
      <c r="TSB1075" s="5"/>
      <c r="TSC1075" s="5"/>
      <c r="TSD1075" s="5"/>
      <c r="TSE1075" s="5"/>
      <c r="TSF1075" s="5"/>
      <c r="TSG1075" s="5"/>
      <c r="TSH1075" s="5"/>
      <c r="TSI1075" s="5"/>
      <c r="TSJ1075" s="5"/>
      <c r="TSK1075" s="5"/>
      <c r="TSL1075" s="5"/>
      <c r="TSM1075" s="5"/>
      <c r="TSN1075" s="5"/>
      <c r="TSO1075" s="5"/>
      <c r="TSP1075" s="5"/>
      <c r="TSQ1075" s="5"/>
      <c r="TSR1075" s="5"/>
      <c r="TSS1075" s="5"/>
      <c r="TST1075" s="5"/>
      <c r="TSU1075" s="5"/>
      <c r="TSV1075" s="5"/>
      <c r="TSW1075" s="5"/>
      <c r="TSX1075" s="5"/>
      <c r="TSY1075" s="5"/>
      <c r="TSZ1075" s="5"/>
      <c r="TTA1075" s="5"/>
      <c r="TTB1075" s="5"/>
      <c r="TTC1075" s="5"/>
      <c r="TTD1075" s="5"/>
      <c r="TTE1075" s="5"/>
      <c r="TTF1075" s="5"/>
      <c r="TTG1075" s="5"/>
      <c r="TTH1075" s="5"/>
      <c r="TTI1075" s="5"/>
      <c r="TTJ1075" s="5"/>
      <c r="TTK1075" s="5"/>
      <c r="TTL1075" s="5"/>
      <c r="TTM1075" s="5"/>
      <c r="TTN1075" s="5"/>
      <c r="TTO1075" s="5"/>
      <c r="TTP1075" s="5"/>
      <c r="TTQ1075" s="5"/>
      <c r="TTR1075" s="5"/>
      <c r="TTS1075" s="5"/>
      <c r="TTT1075" s="5"/>
      <c r="TTU1075" s="5"/>
      <c r="TTV1075" s="5"/>
      <c r="TTW1075" s="5"/>
      <c r="TTX1075" s="5"/>
      <c r="TTY1075" s="5"/>
      <c r="TTZ1075" s="5"/>
      <c r="TUA1075" s="5"/>
      <c r="TUB1075" s="5"/>
      <c r="TUC1075" s="5"/>
      <c r="TUD1075" s="5"/>
      <c r="TUE1075" s="5"/>
      <c r="TUF1075" s="5"/>
      <c r="TUG1075" s="5"/>
      <c r="TUH1075" s="5"/>
      <c r="TUI1075" s="5"/>
      <c r="TUJ1075" s="5"/>
      <c r="TUK1075" s="5"/>
      <c r="TUL1075" s="5"/>
      <c r="TUM1075" s="5"/>
      <c r="TUN1075" s="5"/>
      <c r="TUO1075" s="5"/>
      <c r="TUP1075" s="5"/>
      <c r="TUQ1075" s="5"/>
      <c r="TUR1075" s="5"/>
      <c r="TUS1075" s="5"/>
      <c r="TUT1075" s="5"/>
      <c r="TUU1075" s="5"/>
      <c r="TUV1075" s="5"/>
      <c r="TUW1075" s="5"/>
      <c r="TUX1075" s="5"/>
      <c r="TUY1075" s="5"/>
      <c r="TUZ1075" s="5"/>
      <c r="TVA1075" s="5"/>
      <c r="TVB1075" s="5"/>
      <c r="TVC1075" s="5"/>
      <c r="TVD1075" s="5"/>
      <c r="TVE1075" s="5"/>
      <c r="TVF1075" s="5"/>
      <c r="TVG1075" s="5"/>
      <c r="TVH1075" s="5"/>
      <c r="TVI1075" s="5"/>
      <c r="TVJ1075" s="5"/>
      <c r="TVK1075" s="5"/>
      <c r="TVL1075" s="5"/>
      <c r="TVM1075" s="5"/>
      <c r="TVN1075" s="5"/>
      <c r="TVO1075" s="5"/>
      <c r="TVP1075" s="5"/>
      <c r="TVQ1075" s="5"/>
      <c r="TVR1075" s="5"/>
      <c r="TVS1075" s="5"/>
      <c r="TVT1075" s="5"/>
      <c r="TVU1075" s="5"/>
      <c r="TVV1075" s="5"/>
      <c r="TVW1075" s="5"/>
      <c r="TVX1075" s="5"/>
      <c r="TVY1075" s="5"/>
      <c r="TVZ1075" s="5"/>
      <c r="TWA1075" s="5"/>
      <c r="TWB1075" s="5"/>
      <c r="TWC1075" s="5"/>
      <c r="TWD1075" s="5"/>
      <c r="TWE1075" s="5"/>
      <c r="TWF1075" s="5"/>
      <c r="TWG1075" s="5"/>
      <c r="TWH1075" s="5"/>
      <c r="TWI1075" s="5"/>
      <c r="TWJ1075" s="5"/>
      <c r="TWK1075" s="5"/>
      <c r="TWL1075" s="5"/>
      <c r="TWM1075" s="5"/>
      <c r="TWN1075" s="5"/>
      <c r="TWO1075" s="5"/>
      <c r="TWP1075" s="5"/>
      <c r="TWQ1075" s="5"/>
      <c r="TWR1075" s="5"/>
      <c r="TWS1075" s="5"/>
      <c r="TWT1075" s="5"/>
      <c r="TWU1075" s="5"/>
      <c r="TWV1075" s="5"/>
      <c r="TWW1075" s="5"/>
      <c r="TWX1075" s="5"/>
      <c r="TWY1075" s="5"/>
      <c r="TWZ1075" s="5"/>
      <c r="TXA1075" s="5"/>
      <c r="TXB1075" s="5"/>
      <c r="TXC1075" s="5"/>
      <c r="TXD1075" s="5"/>
      <c r="TXE1075" s="5"/>
      <c r="TXF1075" s="5"/>
      <c r="TXG1075" s="5"/>
      <c r="TXH1075" s="5"/>
      <c r="TXI1075" s="5"/>
      <c r="TXJ1075" s="5"/>
      <c r="TXK1075" s="5"/>
      <c r="TXL1075" s="5"/>
      <c r="TXM1075" s="5"/>
      <c r="TXN1075" s="5"/>
      <c r="TXO1075" s="5"/>
      <c r="TXP1075" s="5"/>
      <c r="TXQ1075" s="5"/>
      <c r="TXR1075" s="5"/>
      <c r="TXS1075" s="5"/>
      <c r="TXT1075" s="5"/>
      <c r="TXU1075" s="5"/>
      <c r="TXV1075" s="5"/>
      <c r="TXW1075" s="5"/>
      <c r="TXX1075" s="5"/>
      <c r="TXY1075" s="5"/>
      <c r="TXZ1075" s="5"/>
      <c r="TYA1075" s="5"/>
      <c r="TYB1075" s="5"/>
      <c r="TYC1075" s="5"/>
      <c r="TYD1075" s="5"/>
      <c r="TYE1075" s="5"/>
      <c r="TYF1075" s="5"/>
      <c r="TYG1075" s="5"/>
      <c r="TYH1075" s="5"/>
      <c r="TYI1075" s="5"/>
      <c r="TYJ1075" s="5"/>
      <c r="TYK1075" s="5"/>
      <c r="TYL1075" s="5"/>
      <c r="TYM1075" s="5"/>
      <c r="TYN1075" s="5"/>
      <c r="TYO1075" s="5"/>
      <c r="TYP1075" s="5"/>
      <c r="TYQ1075" s="5"/>
      <c r="TYR1075" s="5"/>
      <c r="TYS1075" s="5"/>
      <c r="TYT1075" s="5"/>
      <c r="TYU1075" s="5"/>
      <c r="TYV1075" s="5"/>
      <c r="TYW1075" s="5"/>
      <c r="TYX1075" s="5"/>
      <c r="TYY1075" s="5"/>
      <c r="TYZ1075" s="5"/>
      <c r="TZA1075" s="5"/>
      <c r="TZB1075" s="5"/>
      <c r="TZC1075" s="5"/>
      <c r="TZD1075" s="5"/>
      <c r="TZE1075" s="5"/>
      <c r="TZF1075" s="5"/>
      <c r="TZG1075" s="5"/>
      <c r="TZH1075" s="5"/>
      <c r="TZI1075" s="5"/>
      <c r="TZJ1075" s="5"/>
      <c r="TZK1075" s="5"/>
      <c r="TZL1075" s="5"/>
      <c r="TZM1075" s="5"/>
      <c r="TZN1075" s="5"/>
      <c r="TZO1075" s="5"/>
      <c r="TZP1075" s="5"/>
      <c r="TZQ1075" s="5"/>
      <c r="TZR1075" s="5"/>
      <c r="TZS1075" s="5"/>
      <c r="TZT1075" s="5"/>
      <c r="TZU1075" s="5"/>
      <c r="TZV1075" s="5"/>
      <c r="TZW1075" s="5"/>
      <c r="TZX1075" s="5"/>
      <c r="TZY1075" s="5"/>
      <c r="TZZ1075" s="5"/>
      <c r="UAA1075" s="5"/>
      <c r="UAB1075" s="5"/>
      <c r="UAC1075" s="5"/>
      <c r="UAD1075" s="5"/>
      <c r="UAE1075" s="5"/>
      <c r="UAF1075" s="5"/>
      <c r="UAG1075" s="5"/>
      <c r="UAH1075" s="5"/>
      <c r="UAI1075" s="5"/>
      <c r="UAJ1075" s="5"/>
      <c r="UAK1075" s="5"/>
      <c r="UAL1075" s="5"/>
      <c r="UAM1075" s="5"/>
      <c r="UAN1075" s="5"/>
      <c r="UAO1075" s="5"/>
      <c r="UAP1075" s="5"/>
      <c r="UAQ1075" s="5"/>
      <c r="UAR1075" s="5"/>
      <c r="UAS1075" s="5"/>
      <c r="UAT1075" s="5"/>
      <c r="UAU1075" s="5"/>
      <c r="UAV1075" s="5"/>
      <c r="UAW1075" s="5"/>
      <c r="UAX1075" s="5"/>
      <c r="UAY1075" s="5"/>
      <c r="UAZ1075" s="5"/>
      <c r="UBA1075" s="5"/>
      <c r="UBB1075" s="5"/>
      <c r="UBC1075" s="5"/>
      <c r="UBD1075" s="5"/>
      <c r="UBE1075" s="5"/>
      <c r="UBF1075" s="5"/>
      <c r="UBG1075" s="5"/>
      <c r="UBH1075" s="5"/>
      <c r="UBI1075" s="5"/>
      <c r="UBJ1075" s="5"/>
      <c r="UBK1075" s="5"/>
      <c r="UBL1075" s="5"/>
      <c r="UBM1075" s="5"/>
      <c r="UBN1075" s="5"/>
      <c r="UBO1075" s="5"/>
      <c r="UBP1075" s="5"/>
      <c r="UBQ1075" s="5"/>
      <c r="UBR1075" s="5"/>
      <c r="UBS1075" s="5"/>
      <c r="UBT1075" s="5"/>
      <c r="UBU1075" s="5"/>
      <c r="UBV1075" s="5"/>
      <c r="UBW1075" s="5"/>
      <c r="UBX1075" s="5"/>
      <c r="UBY1075" s="5"/>
      <c r="UBZ1075" s="5"/>
      <c r="UCA1075" s="5"/>
      <c r="UCB1075" s="5"/>
      <c r="UCC1075" s="5"/>
      <c r="UCD1075" s="5"/>
      <c r="UCE1075" s="5"/>
      <c r="UCF1075" s="5"/>
      <c r="UCG1075" s="5"/>
      <c r="UCH1075" s="5"/>
      <c r="UCI1075" s="5"/>
      <c r="UCJ1075" s="5"/>
      <c r="UCK1075" s="5"/>
      <c r="UCL1075" s="5"/>
      <c r="UCM1075" s="5"/>
      <c r="UCN1075" s="5"/>
      <c r="UCO1075" s="5"/>
      <c r="UCP1075" s="5"/>
      <c r="UCQ1075" s="5"/>
      <c r="UCR1075" s="5"/>
      <c r="UCS1075" s="5"/>
      <c r="UCT1075" s="5"/>
      <c r="UCU1075" s="5"/>
      <c r="UCV1075" s="5"/>
      <c r="UCW1075" s="5"/>
      <c r="UCX1075" s="5"/>
      <c r="UCY1075" s="5"/>
      <c r="UCZ1075" s="5"/>
      <c r="UDA1075" s="5"/>
      <c r="UDB1075" s="5"/>
      <c r="UDC1075" s="5"/>
      <c r="UDD1075" s="5"/>
      <c r="UDE1075" s="5"/>
      <c r="UDF1075" s="5"/>
      <c r="UDG1075" s="5"/>
      <c r="UDH1075" s="5"/>
      <c r="UDI1075" s="5"/>
      <c r="UDJ1075" s="5"/>
      <c r="UDK1075" s="5"/>
      <c r="UDL1075" s="5"/>
      <c r="UDM1075" s="5"/>
      <c r="UDN1075" s="5"/>
      <c r="UDO1075" s="5"/>
      <c r="UDP1075" s="5"/>
      <c r="UDQ1075" s="5"/>
      <c r="UDR1075" s="5"/>
      <c r="UDS1075" s="5"/>
      <c r="UDT1075" s="5"/>
      <c r="UDU1075" s="5"/>
      <c r="UDV1075" s="5"/>
      <c r="UDW1075" s="5"/>
      <c r="UDX1075" s="5"/>
      <c r="UDY1075" s="5"/>
      <c r="UDZ1075" s="5"/>
      <c r="UEA1075" s="5"/>
      <c r="UEB1075" s="5"/>
      <c r="UEC1075" s="5"/>
      <c r="UED1075" s="5"/>
      <c r="UEE1075" s="5"/>
      <c r="UEF1075" s="5"/>
      <c r="UEG1075" s="5"/>
      <c r="UEH1075" s="5"/>
      <c r="UEI1075" s="5"/>
      <c r="UEJ1075" s="5"/>
      <c r="UEK1075" s="5"/>
      <c r="UEL1075" s="5"/>
      <c r="UEM1075" s="5"/>
      <c r="UEN1075" s="5"/>
      <c r="UEO1075" s="5"/>
      <c r="UEP1075" s="5"/>
      <c r="UEQ1075" s="5"/>
      <c r="UER1075" s="5"/>
      <c r="UES1075" s="5"/>
      <c r="UET1075" s="5"/>
      <c r="UEU1075" s="5"/>
      <c r="UEV1075" s="5"/>
      <c r="UEW1075" s="5"/>
      <c r="UEX1075" s="5"/>
      <c r="UEY1075" s="5"/>
      <c r="UEZ1075" s="5"/>
      <c r="UFA1075" s="5"/>
      <c r="UFB1075" s="5"/>
      <c r="UFC1075" s="5"/>
      <c r="UFD1075" s="5"/>
      <c r="UFE1075" s="5"/>
      <c r="UFF1075" s="5"/>
      <c r="UFG1075" s="5"/>
      <c r="UFH1075" s="5"/>
      <c r="UFI1075" s="5"/>
      <c r="UFJ1075" s="5"/>
      <c r="UFK1075" s="5"/>
      <c r="UFL1075" s="5"/>
      <c r="UFM1075" s="5"/>
      <c r="UFN1075" s="5"/>
      <c r="UFO1075" s="5"/>
      <c r="UFP1075" s="5"/>
      <c r="UFQ1075" s="5"/>
      <c r="UFR1075" s="5"/>
      <c r="UFS1075" s="5"/>
      <c r="UFT1075" s="5"/>
      <c r="UFU1075" s="5"/>
      <c r="UFV1075" s="5"/>
      <c r="UFW1075" s="5"/>
      <c r="UFX1075" s="5"/>
      <c r="UFY1075" s="5"/>
      <c r="UFZ1075" s="5"/>
      <c r="UGA1075" s="5"/>
      <c r="UGB1075" s="5"/>
      <c r="UGC1075" s="5"/>
      <c r="UGD1075" s="5"/>
      <c r="UGE1075" s="5"/>
      <c r="UGF1075" s="5"/>
      <c r="UGG1075" s="5"/>
      <c r="UGH1075" s="5"/>
      <c r="UGI1075" s="5"/>
      <c r="UGJ1075" s="5"/>
      <c r="UGK1075" s="5"/>
      <c r="UGL1075" s="5"/>
      <c r="UGM1075" s="5"/>
      <c r="UGN1075" s="5"/>
      <c r="UGO1075" s="5"/>
      <c r="UGP1075" s="5"/>
      <c r="UGQ1075" s="5"/>
      <c r="UGR1075" s="5"/>
      <c r="UGS1075" s="5"/>
      <c r="UGT1075" s="5"/>
      <c r="UGU1075" s="5"/>
      <c r="UGV1075" s="5"/>
      <c r="UGW1075" s="5"/>
      <c r="UGX1075" s="5"/>
      <c r="UGY1075" s="5"/>
      <c r="UGZ1075" s="5"/>
      <c r="UHA1075" s="5"/>
      <c r="UHB1075" s="5"/>
      <c r="UHC1075" s="5"/>
      <c r="UHD1075" s="5"/>
      <c r="UHE1075" s="5"/>
      <c r="UHF1075" s="5"/>
      <c r="UHG1075" s="5"/>
      <c r="UHH1075" s="5"/>
      <c r="UHI1075" s="5"/>
      <c r="UHJ1075" s="5"/>
      <c r="UHK1075" s="5"/>
      <c r="UHL1075" s="5"/>
      <c r="UHM1075" s="5"/>
      <c r="UHN1075" s="5"/>
      <c r="UHO1075" s="5"/>
      <c r="UHP1075" s="5"/>
      <c r="UHQ1075" s="5"/>
      <c r="UHR1075" s="5"/>
      <c r="UHS1075" s="5"/>
      <c r="UHT1075" s="5"/>
      <c r="UHU1075" s="5"/>
      <c r="UHV1075" s="5"/>
      <c r="UHW1075" s="5"/>
      <c r="UHX1075" s="5"/>
      <c r="UHY1075" s="5"/>
      <c r="UHZ1075" s="5"/>
      <c r="UIA1075" s="5"/>
      <c r="UIB1075" s="5"/>
      <c r="UIC1075" s="5"/>
      <c r="UID1075" s="5"/>
      <c r="UIE1075" s="5"/>
      <c r="UIF1075" s="5"/>
      <c r="UIG1075" s="5"/>
      <c r="UIH1075" s="5"/>
      <c r="UII1075" s="5"/>
      <c r="UIJ1075" s="5"/>
      <c r="UIK1075" s="5"/>
      <c r="UIL1075" s="5"/>
      <c r="UIM1075" s="5"/>
      <c r="UIN1075" s="5"/>
      <c r="UIO1075" s="5"/>
      <c r="UIP1075" s="5"/>
      <c r="UIQ1075" s="5"/>
      <c r="UIR1075" s="5"/>
      <c r="UIS1075" s="5"/>
      <c r="UIT1075" s="5"/>
      <c r="UIU1075" s="5"/>
      <c r="UIV1075" s="5"/>
      <c r="UIW1075" s="5"/>
      <c r="UIX1075" s="5"/>
      <c r="UIY1075" s="5"/>
      <c r="UIZ1075" s="5"/>
      <c r="UJA1075" s="5"/>
      <c r="UJB1075" s="5"/>
      <c r="UJC1075" s="5"/>
      <c r="UJD1075" s="5"/>
      <c r="UJE1075" s="5"/>
      <c r="UJF1075" s="5"/>
      <c r="UJG1075" s="5"/>
      <c r="UJH1075" s="5"/>
      <c r="UJI1075" s="5"/>
      <c r="UJJ1075" s="5"/>
      <c r="UJK1075" s="5"/>
      <c r="UJL1075" s="5"/>
      <c r="UJM1075" s="5"/>
      <c r="UJN1075" s="5"/>
      <c r="UJO1075" s="5"/>
      <c r="UJP1075" s="5"/>
      <c r="UJQ1075" s="5"/>
      <c r="UJR1075" s="5"/>
      <c r="UJS1075" s="5"/>
      <c r="UJT1075" s="5"/>
      <c r="UJU1075" s="5"/>
      <c r="UJV1075" s="5"/>
      <c r="UJW1075" s="5"/>
      <c r="UJX1075" s="5"/>
      <c r="UJY1075" s="5"/>
      <c r="UJZ1075" s="5"/>
      <c r="UKA1075" s="5"/>
      <c r="UKB1075" s="5"/>
      <c r="UKC1075" s="5"/>
      <c r="UKD1075" s="5"/>
      <c r="UKE1075" s="5"/>
      <c r="UKF1075" s="5"/>
      <c r="UKG1075" s="5"/>
      <c r="UKH1075" s="5"/>
      <c r="UKI1075" s="5"/>
      <c r="UKJ1075" s="5"/>
      <c r="UKK1075" s="5"/>
      <c r="UKL1075" s="5"/>
      <c r="UKM1075" s="5"/>
      <c r="UKN1075" s="5"/>
      <c r="UKO1075" s="5"/>
      <c r="UKP1075" s="5"/>
      <c r="UKQ1075" s="5"/>
      <c r="UKR1075" s="5"/>
      <c r="UKS1075" s="5"/>
      <c r="UKT1075" s="5"/>
      <c r="UKU1075" s="5"/>
      <c r="UKV1075" s="5"/>
      <c r="UKW1075" s="5"/>
      <c r="UKX1075" s="5"/>
      <c r="UKY1075" s="5"/>
      <c r="UKZ1075" s="5"/>
      <c r="ULA1075" s="5"/>
      <c r="ULB1075" s="5"/>
      <c r="ULC1075" s="5"/>
      <c r="ULD1075" s="5"/>
      <c r="ULE1075" s="5"/>
      <c r="ULF1075" s="5"/>
      <c r="ULG1075" s="5"/>
      <c r="ULH1075" s="5"/>
      <c r="ULI1075" s="5"/>
      <c r="ULJ1075" s="5"/>
      <c r="ULK1075" s="5"/>
      <c r="ULL1075" s="5"/>
      <c r="ULM1075" s="5"/>
      <c r="ULN1075" s="5"/>
      <c r="ULO1075" s="5"/>
      <c r="ULP1075" s="5"/>
      <c r="ULQ1075" s="5"/>
      <c r="ULR1075" s="5"/>
      <c r="ULS1075" s="5"/>
      <c r="ULT1075" s="5"/>
      <c r="ULU1075" s="5"/>
      <c r="ULV1075" s="5"/>
      <c r="ULW1075" s="5"/>
      <c r="ULX1075" s="5"/>
      <c r="ULY1075" s="5"/>
      <c r="ULZ1075" s="5"/>
      <c r="UMA1075" s="5"/>
      <c r="UMB1075" s="5"/>
      <c r="UMC1075" s="5"/>
      <c r="UMD1075" s="5"/>
      <c r="UME1075" s="5"/>
      <c r="UMF1075" s="5"/>
      <c r="UMG1075" s="5"/>
      <c r="UMH1075" s="5"/>
      <c r="UMI1075" s="5"/>
      <c r="UMJ1075" s="5"/>
      <c r="UMK1075" s="5"/>
      <c r="UML1075" s="5"/>
      <c r="UMM1075" s="5"/>
      <c r="UMN1075" s="5"/>
      <c r="UMO1075" s="5"/>
      <c r="UMP1075" s="5"/>
      <c r="UMQ1075" s="5"/>
      <c r="UMR1075" s="5"/>
      <c r="UMS1075" s="5"/>
      <c r="UMT1075" s="5"/>
      <c r="UMU1075" s="5"/>
      <c r="UMV1075" s="5"/>
      <c r="UMW1075" s="5"/>
      <c r="UMX1075" s="5"/>
      <c r="UMY1075" s="5"/>
      <c r="UMZ1075" s="5"/>
      <c r="UNA1075" s="5"/>
      <c r="UNB1075" s="5"/>
      <c r="UNC1075" s="5"/>
      <c r="UND1075" s="5"/>
      <c r="UNE1075" s="5"/>
      <c r="UNF1075" s="5"/>
      <c r="UNG1075" s="5"/>
      <c r="UNH1075" s="5"/>
      <c r="UNI1075" s="5"/>
      <c r="UNJ1075" s="5"/>
      <c r="UNK1075" s="5"/>
      <c r="UNL1075" s="5"/>
      <c r="UNM1075" s="5"/>
      <c r="UNN1075" s="5"/>
      <c r="UNO1075" s="5"/>
      <c r="UNP1075" s="5"/>
      <c r="UNQ1075" s="5"/>
      <c r="UNR1075" s="5"/>
      <c r="UNS1075" s="5"/>
      <c r="UNT1075" s="5"/>
      <c r="UNU1075" s="5"/>
      <c r="UNV1075" s="5"/>
      <c r="UNW1075" s="5"/>
      <c r="UNX1075" s="5"/>
      <c r="UNY1075" s="5"/>
      <c r="UNZ1075" s="5"/>
      <c r="UOA1075" s="5"/>
      <c r="UOB1075" s="5"/>
      <c r="UOC1075" s="5"/>
      <c r="UOD1075" s="5"/>
      <c r="UOE1075" s="5"/>
      <c r="UOF1075" s="5"/>
      <c r="UOG1075" s="5"/>
      <c r="UOH1075" s="5"/>
      <c r="UOI1075" s="5"/>
      <c r="UOJ1075" s="5"/>
      <c r="UOK1075" s="5"/>
      <c r="UOL1075" s="5"/>
      <c r="UOM1075" s="5"/>
      <c r="UON1075" s="5"/>
      <c r="UOO1075" s="5"/>
      <c r="UOP1075" s="5"/>
      <c r="UOQ1075" s="5"/>
      <c r="UOR1075" s="5"/>
      <c r="UOS1075" s="5"/>
      <c r="UOT1075" s="5"/>
      <c r="UOU1075" s="5"/>
      <c r="UOV1075" s="5"/>
      <c r="UOW1075" s="5"/>
      <c r="UOX1075" s="5"/>
      <c r="UOY1075" s="5"/>
      <c r="UOZ1075" s="5"/>
      <c r="UPA1075" s="5"/>
      <c r="UPB1075" s="5"/>
      <c r="UPC1075" s="5"/>
      <c r="UPD1075" s="5"/>
      <c r="UPE1075" s="5"/>
      <c r="UPF1075" s="5"/>
      <c r="UPG1075" s="5"/>
      <c r="UPH1075" s="5"/>
      <c r="UPI1075" s="5"/>
      <c r="UPJ1075" s="5"/>
      <c r="UPK1075" s="5"/>
      <c r="UPL1075" s="5"/>
      <c r="UPM1075" s="5"/>
      <c r="UPN1075" s="5"/>
      <c r="UPO1075" s="5"/>
      <c r="UPP1075" s="5"/>
      <c r="UPQ1075" s="5"/>
      <c r="UPR1075" s="5"/>
      <c r="UPS1075" s="5"/>
      <c r="UPT1075" s="5"/>
      <c r="UPU1075" s="5"/>
      <c r="UPV1075" s="5"/>
      <c r="UPW1075" s="5"/>
      <c r="UPX1075" s="5"/>
      <c r="UPY1075" s="5"/>
      <c r="UPZ1075" s="5"/>
      <c r="UQA1075" s="5"/>
      <c r="UQB1075" s="5"/>
      <c r="UQC1075" s="5"/>
      <c r="UQD1075" s="5"/>
      <c r="UQE1075" s="5"/>
      <c r="UQF1075" s="5"/>
      <c r="UQG1075" s="5"/>
      <c r="UQH1075" s="5"/>
      <c r="UQI1075" s="5"/>
      <c r="UQJ1075" s="5"/>
      <c r="UQK1075" s="5"/>
      <c r="UQL1075" s="5"/>
      <c r="UQM1075" s="5"/>
      <c r="UQN1075" s="5"/>
      <c r="UQO1075" s="5"/>
      <c r="UQP1075" s="5"/>
      <c r="UQQ1075" s="5"/>
      <c r="UQR1075" s="5"/>
      <c r="UQS1075" s="5"/>
      <c r="UQT1075" s="5"/>
      <c r="UQU1075" s="5"/>
      <c r="UQV1075" s="5"/>
      <c r="UQW1075" s="5"/>
      <c r="UQX1075" s="5"/>
      <c r="UQY1075" s="5"/>
      <c r="UQZ1075" s="5"/>
      <c r="URA1075" s="5"/>
      <c r="URB1075" s="5"/>
      <c r="URC1075" s="5"/>
      <c r="URD1075" s="5"/>
      <c r="URE1075" s="5"/>
      <c r="URF1075" s="5"/>
      <c r="URG1075" s="5"/>
      <c r="URH1075" s="5"/>
      <c r="URI1075" s="5"/>
      <c r="URJ1075" s="5"/>
      <c r="URK1075" s="5"/>
      <c r="URL1075" s="5"/>
      <c r="URM1075" s="5"/>
      <c r="URN1075" s="5"/>
      <c r="URO1075" s="5"/>
      <c r="URP1075" s="5"/>
      <c r="URQ1075" s="5"/>
      <c r="URR1075" s="5"/>
      <c r="URS1075" s="5"/>
      <c r="URT1075" s="5"/>
      <c r="URU1075" s="5"/>
      <c r="URV1075" s="5"/>
      <c r="URW1075" s="5"/>
      <c r="URX1075" s="5"/>
      <c r="URY1075" s="5"/>
      <c r="URZ1075" s="5"/>
      <c r="USA1075" s="5"/>
      <c r="USB1075" s="5"/>
      <c r="USC1075" s="5"/>
      <c r="USD1075" s="5"/>
      <c r="USE1075" s="5"/>
      <c r="USF1075" s="5"/>
      <c r="USG1075" s="5"/>
      <c r="USH1075" s="5"/>
      <c r="USI1075" s="5"/>
      <c r="USJ1075" s="5"/>
      <c r="USK1075" s="5"/>
      <c r="USL1075" s="5"/>
      <c r="USM1075" s="5"/>
      <c r="USN1075" s="5"/>
      <c r="USO1075" s="5"/>
      <c r="USP1075" s="5"/>
      <c r="USQ1075" s="5"/>
      <c r="USR1075" s="5"/>
      <c r="USS1075" s="5"/>
      <c r="UST1075" s="5"/>
      <c r="USU1075" s="5"/>
      <c r="USV1075" s="5"/>
      <c r="USW1075" s="5"/>
      <c r="USX1075" s="5"/>
      <c r="USY1075" s="5"/>
      <c r="USZ1075" s="5"/>
      <c r="UTA1075" s="5"/>
      <c r="UTB1075" s="5"/>
      <c r="UTC1075" s="5"/>
      <c r="UTD1075" s="5"/>
      <c r="UTE1075" s="5"/>
      <c r="UTF1075" s="5"/>
      <c r="UTG1075" s="5"/>
      <c r="UTH1075" s="5"/>
      <c r="UTI1075" s="5"/>
      <c r="UTJ1075" s="5"/>
      <c r="UTK1075" s="5"/>
      <c r="UTL1075" s="5"/>
      <c r="UTM1075" s="5"/>
      <c r="UTN1075" s="5"/>
      <c r="UTO1075" s="5"/>
      <c r="UTP1075" s="5"/>
      <c r="UTQ1075" s="5"/>
      <c r="UTR1075" s="5"/>
      <c r="UTS1075" s="5"/>
      <c r="UTT1075" s="5"/>
      <c r="UTU1075" s="5"/>
      <c r="UTV1075" s="5"/>
      <c r="UTW1075" s="5"/>
      <c r="UTX1075" s="5"/>
      <c r="UTY1075" s="5"/>
      <c r="UTZ1075" s="5"/>
      <c r="UUA1075" s="5"/>
      <c r="UUB1075" s="5"/>
      <c r="UUC1075" s="5"/>
      <c r="UUD1075" s="5"/>
      <c r="UUE1075" s="5"/>
      <c r="UUF1075" s="5"/>
      <c r="UUG1075" s="5"/>
      <c r="UUH1075" s="5"/>
      <c r="UUI1075" s="5"/>
      <c r="UUJ1075" s="5"/>
      <c r="UUK1075" s="5"/>
      <c r="UUL1075" s="5"/>
      <c r="UUM1075" s="5"/>
      <c r="UUN1075" s="5"/>
      <c r="UUO1075" s="5"/>
      <c r="UUP1075" s="5"/>
      <c r="UUQ1075" s="5"/>
      <c r="UUR1075" s="5"/>
      <c r="UUS1075" s="5"/>
      <c r="UUT1075" s="5"/>
      <c r="UUU1075" s="5"/>
      <c r="UUV1075" s="5"/>
      <c r="UUW1075" s="5"/>
      <c r="UUX1075" s="5"/>
      <c r="UUY1075" s="5"/>
      <c r="UUZ1075" s="5"/>
      <c r="UVA1075" s="5"/>
      <c r="UVB1075" s="5"/>
      <c r="UVC1075" s="5"/>
      <c r="UVD1075" s="5"/>
      <c r="UVE1075" s="5"/>
      <c r="UVF1075" s="5"/>
      <c r="UVG1075" s="5"/>
      <c r="UVH1075" s="5"/>
      <c r="UVI1075" s="5"/>
      <c r="UVJ1075" s="5"/>
      <c r="UVK1075" s="5"/>
      <c r="UVL1075" s="5"/>
      <c r="UVM1075" s="5"/>
      <c r="UVN1075" s="5"/>
      <c r="UVO1075" s="5"/>
      <c r="UVP1075" s="5"/>
      <c r="UVQ1075" s="5"/>
      <c r="UVR1075" s="5"/>
      <c r="UVS1075" s="5"/>
      <c r="UVT1075" s="5"/>
      <c r="UVU1075" s="5"/>
      <c r="UVV1075" s="5"/>
      <c r="UVW1075" s="5"/>
      <c r="UVX1075" s="5"/>
      <c r="UVY1075" s="5"/>
      <c r="UVZ1075" s="5"/>
      <c r="UWA1075" s="5"/>
      <c r="UWB1075" s="5"/>
      <c r="UWC1075" s="5"/>
      <c r="UWD1075" s="5"/>
      <c r="UWE1075" s="5"/>
      <c r="UWF1075" s="5"/>
      <c r="UWG1075" s="5"/>
      <c r="UWH1075" s="5"/>
      <c r="UWI1075" s="5"/>
      <c r="UWJ1075" s="5"/>
      <c r="UWK1075" s="5"/>
      <c r="UWL1075" s="5"/>
      <c r="UWM1075" s="5"/>
      <c r="UWN1075" s="5"/>
      <c r="UWO1075" s="5"/>
      <c r="UWP1075" s="5"/>
      <c r="UWQ1075" s="5"/>
      <c r="UWR1075" s="5"/>
      <c r="UWS1075" s="5"/>
      <c r="UWT1075" s="5"/>
      <c r="UWU1075" s="5"/>
      <c r="UWV1075" s="5"/>
      <c r="UWW1075" s="5"/>
      <c r="UWX1075" s="5"/>
      <c r="UWY1075" s="5"/>
      <c r="UWZ1075" s="5"/>
      <c r="UXA1075" s="5"/>
      <c r="UXB1075" s="5"/>
      <c r="UXC1075" s="5"/>
      <c r="UXD1075" s="5"/>
      <c r="UXE1075" s="5"/>
      <c r="UXF1075" s="5"/>
      <c r="UXG1075" s="5"/>
      <c r="UXH1075" s="5"/>
      <c r="UXI1075" s="5"/>
      <c r="UXJ1075" s="5"/>
      <c r="UXK1075" s="5"/>
      <c r="UXL1075" s="5"/>
      <c r="UXM1075" s="5"/>
      <c r="UXN1075" s="5"/>
      <c r="UXO1075" s="5"/>
      <c r="UXP1075" s="5"/>
      <c r="UXQ1075" s="5"/>
      <c r="UXR1075" s="5"/>
      <c r="UXS1075" s="5"/>
      <c r="UXT1075" s="5"/>
      <c r="UXU1075" s="5"/>
      <c r="UXV1075" s="5"/>
      <c r="UXW1075" s="5"/>
      <c r="UXX1075" s="5"/>
      <c r="UXY1075" s="5"/>
      <c r="UXZ1075" s="5"/>
      <c r="UYA1075" s="5"/>
      <c r="UYB1075" s="5"/>
      <c r="UYC1075" s="5"/>
      <c r="UYD1075" s="5"/>
      <c r="UYE1075" s="5"/>
      <c r="UYF1075" s="5"/>
      <c r="UYG1075" s="5"/>
      <c r="UYH1075" s="5"/>
      <c r="UYI1075" s="5"/>
      <c r="UYJ1075" s="5"/>
      <c r="UYK1075" s="5"/>
      <c r="UYL1075" s="5"/>
      <c r="UYM1075" s="5"/>
      <c r="UYN1075" s="5"/>
      <c r="UYO1075" s="5"/>
      <c r="UYP1075" s="5"/>
      <c r="UYQ1075" s="5"/>
      <c r="UYR1075" s="5"/>
      <c r="UYS1075" s="5"/>
      <c r="UYT1075" s="5"/>
      <c r="UYU1075" s="5"/>
      <c r="UYV1075" s="5"/>
      <c r="UYW1075" s="5"/>
      <c r="UYX1075" s="5"/>
      <c r="UYY1075" s="5"/>
      <c r="UYZ1075" s="5"/>
      <c r="UZA1075" s="5"/>
      <c r="UZB1075" s="5"/>
      <c r="UZC1075" s="5"/>
      <c r="UZD1075" s="5"/>
      <c r="UZE1075" s="5"/>
      <c r="UZF1075" s="5"/>
      <c r="UZG1075" s="5"/>
      <c r="UZH1075" s="5"/>
      <c r="UZI1075" s="5"/>
      <c r="UZJ1075" s="5"/>
      <c r="UZK1075" s="5"/>
      <c r="UZL1075" s="5"/>
      <c r="UZM1075" s="5"/>
      <c r="UZN1075" s="5"/>
      <c r="UZO1075" s="5"/>
      <c r="UZP1075" s="5"/>
      <c r="UZQ1075" s="5"/>
      <c r="UZR1075" s="5"/>
      <c r="UZS1075" s="5"/>
      <c r="UZT1075" s="5"/>
      <c r="UZU1075" s="5"/>
      <c r="UZV1075" s="5"/>
      <c r="UZW1075" s="5"/>
      <c r="UZX1075" s="5"/>
      <c r="UZY1075" s="5"/>
      <c r="UZZ1075" s="5"/>
      <c r="VAA1075" s="5"/>
      <c r="VAB1075" s="5"/>
      <c r="VAC1075" s="5"/>
      <c r="VAD1075" s="5"/>
      <c r="VAE1075" s="5"/>
      <c r="VAF1075" s="5"/>
      <c r="VAG1075" s="5"/>
      <c r="VAH1075" s="5"/>
      <c r="VAI1075" s="5"/>
      <c r="VAJ1075" s="5"/>
      <c r="VAK1075" s="5"/>
      <c r="VAL1075" s="5"/>
      <c r="VAM1075" s="5"/>
      <c r="VAN1075" s="5"/>
      <c r="VAO1075" s="5"/>
      <c r="VAP1075" s="5"/>
      <c r="VAQ1075" s="5"/>
      <c r="VAR1075" s="5"/>
      <c r="VAS1075" s="5"/>
      <c r="VAT1075" s="5"/>
      <c r="VAU1075" s="5"/>
      <c r="VAV1075" s="5"/>
      <c r="VAW1075" s="5"/>
      <c r="VAX1075" s="5"/>
      <c r="VAY1075" s="5"/>
      <c r="VAZ1075" s="5"/>
      <c r="VBA1075" s="5"/>
      <c r="VBB1075" s="5"/>
      <c r="VBC1075" s="5"/>
      <c r="VBD1075" s="5"/>
      <c r="VBE1075" s="5"/>
      <c r="VBF1075" s="5"/>
      <c r="VBG1075" s="5"/>
      <c r="VBH1075" s="5"/>
      <c r="VBI1075" s="5"/>
      <c r="VBJ1075" s="5"/>
      <c r="VBK1075" s="5"/>
      <c r="VBL1075" s="5"/>
      <c r="VBM1075" s="5"/>
      <c r="VBN1075" s="5"/>
      <c r="VBO1075" s="5"/>
      <c r="VBP1075" s="5"/>
      <c r="VBQ1075" s="5"/>
      <c r="VBR1075" s="5"/>
      <c r="VBS1075" s="5"/>
      <c r="VBT1075" s="5"/>
      <c r="VBU1075" s="5"/>
      <c r="VBV1075" s="5"/>
      <c r="VBW1075" s="5"/>
      <c r="VBX1075" s="5"/>
      <c r="VBY1075" s="5"/>
      <c r="VBZ1075" s="5"/>
      <c r="VCA1075" s="5"/>
      <c r="VCB1075" s="5"/>
      <c r="VCC1075" s="5"/>
      <c r="VCD1075" s="5"/>
      <c r="VCE1075" s="5"/>
      <c r="VCF1075" s="5"/>
      <c r="VCG1075" s="5"/>
      <c r="VCH1075" s="5"/>
      <c r="VCI1075" s="5"/>
      <c r="VCJ1075" s="5"/>
      <c r="VCK1075" s="5"/>
      <c r="VCL1075" s="5"/>
      <c r="VCM1075" s="5"/>
      <c r="VCN1075" s="5"/>
      <c r="VCO1075" s="5"/>
      <c r="VCP1075" s="5"/>
      <c r="VCQ1075" s="5"/>
      <c r="VCR1075" s="5"/>
      <c r="VCS1075" s="5"/>
      <c r="VCT1075" s="5"/>
      <c r="VCU1075" s="5"/>
      <c r="VCV1075" s="5"/>
      <c r="VCW1075" s="5"/>
      <c r="VCX1075" s="5"/>
      <c r="VCY1075" s="5"/>
      <c r="VCZ1075" s="5"/>
      <c r="VDA1075" s="5"/>
      <c r="VDB1075" s="5"/>
      <c r="VDC1075" s="5"/>
      <c r="VDD1075" s="5"/>
      <c r="VDE1075" s="5"/>
      <c r="VDF1075" s="5"/>
      <c r="VDG1075" s="5"/>
      <c r="VDH1075" s="5"/>
      <c r="VDI1075" s="5"/>
      <c r="VDJ1075" s="5"/>
      <c r="VDK1075" s="5"/>
      <c r="VDL1075" s="5"/>
      <c r="VDM1075" s="5"/>
      <c r="VDN1075" s="5"/>
      <c r="VDO1075" s="5"/>
      <c r="VDP1075" s="5"/>
      <c r="VDQ1075" s="5"/>
      <c r="VDR1075" s="5"/>
      <c r="VDS1075" s="5"/>
      <c r="VDT1075" s="5"/>
      <c r="VDU1075" s="5"/>
      <c r="VDV1075" s="5"/>
      <c r="VDW1075" s="5"/>
      <c r="VDX1075" s="5"/>
      <c r="VDY1075" s="5"/>
      <c r="VDZ1075" s="5"/>
      <c r="VEA1075" s="5"/>
      <c r="VEB1075" s="5"/>
      <c r="VEC1075" s="5"/>
      <c r="VED1075" s="5"/>
      <c r="VEE1075" s="5"/>
      <c r="VEF1075" s="5"/>
      <c r="VEG1075" s="5"/>
      <c r="VEH1075" s="5"/>
      <c r="VEI1075" s="5"/>
      <c r="VEJ1075" s="5"/>
      <c r="VEK1075" s="5"/>
      <c r="VEL1075" s="5"/>
      <c r="VEM1075" s="5"/>
      <c r="VEN1075" s="5"/>
      <c r="VEO1075" s="5"/>
      <c r="VEP1075" s="5"/>
      <c r="VEQ1075" s="5"/>
      <c r="VER1075" s="5"/>
      <c r="VES1075" s="5"/>
      <c r="VET1075" s="5"/>
      <c r="VEU1075" s="5"/>
      <c r="VEV1075" s="5"/>
      <c r="VEW1075" s="5"/>
      <c r="VEX1075" s="5"/>
      <c r="VEY1075" s="5"/>
      <c r="VEZ1075" s="5"/>
      <c r="VFA1075" s="5"/>
      <c r="VFB1075" s="5"/>
      <c r="VFC1075" s="5"/>
      <c r="VFD1075" s="5"/>
      <c r="VFE1075" s="5"/>
      <c r="VFF1075" s="5"/>
      <c r="VFG1075" s="5"/>
      <c r="VFH1075" s="5"/>
      <c r="VFI1075" s="5"/>
      <c r="VFJ1075" s="5"/>
      <c r="VFK1075" s="5"/>
      <c r="VFL1075" s="5"/>
      <c r="VFM1075" s="5"/>
      <c r="VFN1075" s="5"/>
      <c r="VFO1075" s="5"/>
      <c r="VFP1075" s="5"/>
      <c r="VFQ1075" s="5"/>
      <c r="VFR1075" s="5"/>
      <c r="VFS1075" s="5"/>
      <c r="VFT1075" s="5"/>
      <c r="VFU1075" s="5"/>
      <c r="VFV1075" s="5"/>
      <c r="VFW1075" s="5"/>
      <c r="VFX1075" s="5"/>
      <c r="VFY1075" s="5"/>
      <c r="VFZ1075" s="5"/>
      <c r="VGA1075" s="5"/>
      <c r="VGB1075" s="5"/>
      <c r="VGC1075" s="5"/>
      <c r="VGD1075" s="5"/>
      <c r="VGE1075" s="5"/>
      <c r="VGF1075" s="5"/>
      <c r="VGG1075" s="5"/>
      <c r="VGH1075" s="5"/>
      <c r="VGI1075" s="5"/>
      <c r="VGJ1075" s="5"/>
      <c r="VGK1075" s="5"/>
      <c r="VGL1075" s="5"/>
      <c r="VGM1075" s="5"/>
      <c r="VGN1075" s="5"/>
      <c r="VGO1075" s="5"/>
      <c r="VGP1075" s="5"/>
      <c r="VGQ1075" s="5"/>
      <c r="VGR1075" s="5"/>
      <c r="VGS1075" s="5"/>
      <c r="VGT1075" s="5"/>
      <c r="VGU1075" s="5"/>
      <c r="VGV1075" s="5"/>
      <c r="VGW1075" s="5"/>
      <c r="VGX1075" s="5"/>
      <c r="VGY1075" s="5"/>
      <c r="VGZ1075" s="5"/>
      <c r="VHA1075" s="5"/>
      <c r="VHB1075" s="5"/>
      <c r="VHC1075" s="5"/>
      <c r="VHD1075" s="5"/>
      <c r="VHE1075" s="5"/>
      <c r="VHF1075" s="5"/>
      <c r="VHG1075" s="5"/>
      <c r="VHH1075" s="5"/>
      <c r="VHI1075" s="5"/>
      <c r="VHJ1075" s="5"/>
      <c r="VHK1075" s="5"/>
      <c r="VHL1075" s="5"/>
      <c r="VHM1075" s="5"/>
      <c r="VHN1075" s="5"/>
      <c r="VHO1075" s="5"/>
      <c r="VHP1075" s="5"/>
      <c r="VHQ1075" s="5"/>
      <c r="VHR1075" s="5"/>
      <c r="VHS1075" s="5"/>
      <c r="VHT1075" s="5"/>
      <c r="VHU1075" s="5"/>
      <c r="VHV1075" s="5"/>
      <c r="VHW1075" s="5"/>
      <c r="VHX1075" s="5"/>
      <c r="VHY1075" s="5"/>
      <c r="VHZ1075" s="5"/>
      <c r="VIA1075" s="5"/>
      <c r="VIB1075" s="5"/>
      <c r="VIC1075" s="5"/>
      <c r="VID1075" s="5"/>
      <c r="VIE1075" s="5"/>
      <c r="VIF1075" s="5"/>
      <c r="VIG1075" s="5"/>
      <c r="VIH1075" s="5"/>
      <c r="VII1075" s="5"/>
      <c r="VIJ1075" s="5"/>
      <c r="VIK1075" s="5"/>
      <c r="VIL1075" s="5"/>
      <c r="VIM1075" s="5"/>
      <c r="VIN1075" s="5"/>
      <c r="VIO1075" s="5"/>
      <c r="VIP1075" s="5"/>
      <c r="VIQ1075" s="5"/>
      <c r="VIR1075" s="5"/>
      <c r="VIS1075" s="5"/>
      <c r="VIT1075" s="5"/>
      <c r="VIU1075" s="5"/>
      <c r="VIV1075" s="5"/>
      <c r="VIW1075" s="5"/>
      <c r="VIX1075" s="5"/>
      <c r="VIY1075" s="5"/>
      <c r="VIZ1075" s="5"/>
      <c r="VJA1075" s="5"/>
      <c r="VJB1075" s="5"/>
      <c r="VJC1075" s="5"/>
      <c r="VJD1075" s="5"/>
      <c r="VJE1075" s="5"/>
      <c r="VJF1075" s="5"/>
      <c r="VJG1075" s="5"/>
      <c r="VJH1075" s="5"/>
      <c r="VJI1075" s="5"/>
      <c r="VJJ1075" s="5"/>
      <c r="VJK1075" s="5"/>
      <c r="VJL1075" s="5"/>
      <c r="VJM1075" s="5"/>
      <c r="VJN1075" s="5"/>
      <c r="VJO1075" s="5"/>
      <c r="VJP1075" s="5"/>
      <c r="VJQ1075" s="5"/>
      <c r="VJR1075" s="5"/>
      <c r="VJS1075" s="5"/>
      <c r="VJT1075" s="5"/>
      <c r="VJU1075" s="5"/>
      <c r="VJV1075" s="5"/>
      <c r="VJW1075" s="5"/>
      <c r="VJX1075" s="5"/>
      <c r="VJY1075" s="5"/>
      <c r="VJZ1075" s="5"/>
      <c r="VKA1075" s="5"/>
      <c r="VKB1075" s="5"/>
      <c r="VKC1075" s="5"/>
      <c r="VKD1075" s="5"/>
      <c r="VKE1075" s="5"/>
      <c r="VKF1075" s="5"/>
      <c r="VKG1075" s="5"/>
      <c r="VKH1075" s="5"/>
      <c r="VKI1075" s="5"/>
      <c r="VKJ1075" s="5"/>
      <c r="VKK1075" s="5"/>
      <c r="VKL1075" s="5"/>
      <c r="VKM1075" s="5"/>
      <c r="VKN1075" s="5"/>
      <c r="VKO1075" s="5"/>
      <c r="VKP1075" s="5"/>
      <c r="VKQ1075" s="5"/>
      <c r="VKR1075" s="5"/>
      <c r="VKS1075" s="5"/>
      <c r="VKT1075" s="5"/>
      <c r="VKU1075" s="5"/>
      <c r="VKV1075" s="5"/>
      <c r="VKW1075" s="5"/>
      <c r="VKX1075" s="5"/>
      <c r="VKY1075" s="5"/>
      <c r="VKZ1075" s="5"/>
      <c r="VLA1075" s="5"/>
      <c r="VLB1075" s="5"/>
      <c r="VLC1075" s="5"/>
      <c r="VLD1075" s="5"/>
      <c r="VLE1075" s="5"/>
      <c r="VLF1075" s="5"/>
      <c r="VLG1075" s="5"/>
      <c r="VLH1075" s="5"/>
      <c r="VLI1075" s="5"/>
      <c r="VLJ1075" s="5"/>
      <c r="VLK1075" s="5"/>
      <c r="VLL1075" s="5"/>
      <c r="VLM1075" s="5"/>
      <c r="VLN1075" s="5"/>
      <c r="VLO1075" s="5"/>
      <c r="VLP1075" s="5"/>
      <c r="VLQ1075" s="5"/>
      <c r="VLR1075" s="5"/>
      <c r="VLS1075" s="5"/>
      <c r="VLT1075" s="5"/>
      <c r="VLU1075" s="5"/>
      <c r="VLV1075" s="5"/>
      <c r="VLW1075" s="5"/>
      <c r="VLX1075" s="5"/>
      <c r="VLY1075" s="5"/>
      <c r="VLZ1075" s="5"/>
      <c r="VMA1075" s="5"/>
      <c r="VMB1075" s="5"/>
      <c r="VMC1075" s="5"/>
      <c r="VMD1075" s="5"/>
      <c r="VME1075" s="5"/>
      <c r="VMF1075" s="5"/>
      <c r="VMG1075" s="5"/>
      <c r="VMH1075" s="5"/>
      <c r="VMI1075" s="5"/>
      <c r="VMJ1075" s="5"/>
      <c r="VMK1075" s="5"/>
      <c r="VML1075" s="5"/>
      <c r="VMM1075" s="5"/>
      <c r="VMN1075" s="5"/>
      <c r="VMO1075" s="5"/>
      <c r="VMP1075" s="5"/>
      <c r="VMQ1075" s="5"/>
      <c r="VMR1075" s="5"/>
      <c r="VMS1075" s="5"/>
      <c r="VMT1075" s="5"/>
      <c r="VMU1075" s="5"/>
      <c r="VMV1075" s="5"/>
      <c r="VMW1075" s="5"/>
      <c r="VMX1075" s="5"/>
      <c r="VMY1075" s="5"/>
      <c r="VMZ1075" s="5"/>
      <c r="VNA1075" s="5"/>
      <c r="VNB1075" s="5"/>
      <c r="VNC1075" s="5"/>
      <c r="VND1075" s="5"/>
      <c r="VNE1075" s="5"/>
      <c r="VNF1075" s="5"/>
      <c r="VNG1075" s="5"/>
      <c r="VNH1075" s="5"/>
      <c r="VNI1075" s="5"/>
      <c r="VNJ1075" s="5"/>
      <c r="VNK1075" s="5"/>
      <c r="VNL1075" s="5"/>
      <c r="VNM1075" s="5"/>
      <c r="VNN1075" s="5"/>
      <c r="VNO1075" s="5"/>
      <c r="VNP1075" s="5"/>
      <c r="VNQ1075" s="5"/>
      <c r="VNR1075" s="5"/>
      <c r="VNS1075" s="5"/>
      <c r="VNT1075" s="5"/>
      <c r="VNU1075" s="5"/>
      <c r="VNV1075" s="5"/>
      <c r="VNW1075" s="5"/>
      <c r="VNX1075" s="5"/>
      <c r="VNY1075" s="5"/>
      <c r="VNZ1075" s="5"/>
      <c r="VOA1075" s="5"/>
      <c r="VOB1075" s="5"/>
      <c r="VOC1075" s="5"/>
      <c r="VOD1075" s="5"/>
      <c r="VOE1075" s="5"/>
      <c r="VOF1075" s="5"/>
      <c r="VOG1075" s="5"/>
      <c r="VOH1075" s="5"/>
      <c r="VOI1075" s="5"/>
      <c r="VOJ1075" s="5"/>
      <c r="VOK1075" s="5"/>
      <c r="VOL1075" s="5"/>
      <c r="VOM1075" s="5"/>
      <c r="VON1075" s="5"/>
      <c r="VOO1075" s="5"/>
      <c r="VOP1075" s="5"/>
      <c r="VOQ1075" s="5"/>
      <c r="VOR1075" s="5"/>
      <c r="VOS1075" s="5"/>
      <c r="VOT1075" s="5"/>
      <c r="VOU1075" s="5"/>
      <c r="VOV1075" s="5"/>
      <c r="VOW1075" s="5"/>
      <c r="VOX1075" s="5"/>
      <c r="VOY1075" s="5"/>
      <c r="VOZ1075" s="5"/>
      <c r="VPA1075" s="5"/>
      <c r="VPB1075" s="5"/>
      <c r="VPC1075" s="5"/>
      <c r="VPD1075" s="5"/>
      <c r="VPE1075" s="5"/>
      <c r="VPF1075" s="5"/>
      <c r="VPG1075" s="5"/>
      <c r="VPH1075" s="5"/>
      <c r="VPI1075" s="5"/>
      <c r="VPJ1075" s="5"/>
      <c r="VPK1075" s="5"/>
      <c r="VPL1075" s="5"/>
      <c r="VPM1075" s="5"/>
      <c r="VPN1075" s="5"/>
      <c r="VPO1075" s="5"/>
      <c r="VPP1075" s="5"/>
      <c r="VPQ1075" s="5"/>
      <c r="VPR1075" s="5"/>
      <c r="VPS1075" s="5"/>
      <c r="VPT1075" s="5"/>
      <c r="VPU1075" s="5"/>
      <c r="VPV1075" s="5"/>
      <c r="VPW1075" s="5"/>
      <c r="VPX1075" s="5"/>
      <c r="VPY1075" s="5"/>
      <c r="VPZ1075" s="5"/>
      <c r="VQA1075" s="5"/>
      <c r="VQB1075" s="5"/>
      <c r="VQC1075" s="5"/>
      <c r="VQD1075" s="5"/>
      <c r="VQE1075" s="5"/>
      <c r="VQF1075" s="5"/>
      <c r="VQG1075" s="5"/>
      <c r="VQH1075" s="5"/>
      <c r="VQI1075" s="5"/>
      <c r="VQJ1075" s="5"/>
      <c r="VQK1075" s="5"/>
      <c r="VQL1075" s="5"/>
      <c r="VQM1075" s="5"/>
      <c r="VQN1075" s="5"/>
      <c r="VQO1075" s="5"/>
      <c r="VQP1075" s="5"/>
      <c r="VQQ1075" s="5"/>
      <c r="VQR1075" s="5"/>
      <c r="VQS1075" s="5"/>
      <c r="VQT1075" s="5"/>
      <c r="VQU1075" s="5"/>
      <c r="VQV1075" s="5"/>
      <c r="VQW1075" s="5"/>
      <c r="VQX1075" s="5"/>
      <c r="VQY1075" s="5"/>
      <c r="VQZ1075" s="5"/>
      <c r="VRA1075" s="5"/>
      <c r="VRB1075" s="5"/>
      <c r="VRC1075" s="5"/>
      <c r="VRD1075" s="5"/>
      <c r="VRE1075" s="5"/>
      <c r="VRF1075" s="5"/>
      <c r="VRG1075" s="5"/>
      <c r="VRH1075" s="5"/>
      <c r="VRI1075" s="5"/>
      <c r="VRJ1075" s="5"/>
      <c r="VRK1075" s="5"/>
      <c r="VRL1075" s="5"/>
      <c r="VRM1075" s="5"/>
      <c r="VRN1075" s="5"/>
      <c r="VRO1075" s="5"/>
      <c r="VRP1075" s="5"/>
      <c r="VRQ1075" s="5"/>
      <c r="VRR1075" s="5"/>
      <c r="VRS1075" s="5"/>
      <c r="VRT1075" s="5"/>
      <c r="VRU1075" s="5"/>
      <c r="VRV1075" s="5"/>
      <c r="VRW1075" s="5"/>
      <c r="VRX1075" s="5"/>
      <c r="VRY1075" s="5"/>
      <c r="VRZ1075" s="5"/>
      <c r="VSA1075" s="5"/>
      <c r="VSB1075" s="5"/>
      <c r="VSC1075" s="5"/>
      <c r="VSD1075" s="5"/>
      <c r="VSE1075" s="5"/>
      <c r="VSF1075" s="5"/>
      <c r="VSG1075" s="5"/>
      <c r="VSH1075" s="5"/>
      <c r="VSI1075" s="5"/>
      <c r="VSJ1075" s="5"/>
      <c r="VSK1075" s="5"/>
      <c r="VSL1075" s="5"/>
      <c r="VSM1075" s="5"/>
      <c r="VSN1075" s="5"/>
      <c r="VSO1075" s="5"/>
      <c r="VSP1075" s="5"/>
      <c r="VSQ1075" s="5"/>
      <c r="VSR1075" s="5"/>
      <c r="VSS1075" s="5"/>
      <c r="VST1075" s="5"/>
      <c r="VSU1075" s="5"/>
      <c r="VSV1075" s="5"/>
      <c r="VSW1075" s="5"/>
      <c r="VSX1075" s="5"/>
      <c r="VSY1075" s="5"/>
      <c r="VSZ1075" s="5"/>
      <c r="VTA1075" s="5"/>
      <c r="VTB1075" s="5"/>
      <c r="VTC1075" s="5"/>
      <c r="VTD1075" s="5"/>
      <c r="VTE1075" s="5"/>
      <c r="VTF1075" s="5"/>
      <c r="VTG1075" s="5"/>
      <c r="VTH1075" s="5"/>
      <c r="VTI1075" s="5"/>
      <c r="VTJ1075" s="5"/>
      <c r="VTK1075" s="5"/>
      <c r="VTL1075" s="5"/>
      <c r="VTM1075" s="5"/>
      <c r="VTN1075" s="5"/>
      <c r="VTO1075" s="5"/>
      <c r="VTP1075" s="5"/>
      <c r="VTQ1075" s="5"/>
      <c r="VTR1075" s="5"/>
      <c r="VTS1075" s="5"/>
      <c r="VTT1075" s="5"/>
      <c r="VTU1075" s="5"/>
      <c r="VTV1075" s="5"/>
      <c r="VTW1075" s="5"/>
      <c r="VTX1075" s="5"/>
      <c r="VTY1075" s="5"/>
      <c r="VTZ1075" s="5"/>
      <c r="VUA1075" s="5"/>
      <c r="VUB1075" s="5"/>
      <c r="VUC1075" s="5"/>
      <c r="VUD1075" s="5"/>
      <c r="VUE1075" s="5"/>
      <c r="VUF1075" s="5"/>
      <c r="VUG1075" s="5"/>
      <c r="VUH1075" s="5"/>
      <c r="VUI1075" s="5"/>
      <c r="VUJ1075" s="5"/>
      <c r="VUK1075" s="5"/>
      <c r="VUL1075" s="5"/>
      <c r="VUM1075" s="5"/>
      <c r="VUN1075" s="5"/>
      <c r="VUO1075" s="5"/>
      <c r="VUP1075" s="5"/>
      <c r="VUQ1075" s="5"/>
      <c r="VUR1075" s="5"/>
      <c r="VUS1075" s="5"/>
      <c r="VUT1075" s="5"/>
      <c r="VUU1075" s="5"/>
      <c r="VUV1075" s="5"/>
      <c r="VUW1075" s="5"/>
      <c r="VUX1075" s="5"/>
      <c r="VUY1075" s="5"/>
      <c r="VUZ1075" s="5"/>
      <c r="VVA1075" s="5"/>
      <c r="VVB1075" s="5"/>
      <c r="VVC1075" s="5"/>
      <c r="VVD1075" s="5"/>
      <c r="VVE1075" s="5"/>
      <c r="VVF1075" s="5"/>
      <c r="VVG1075" s="5"/>
      <c r="VVH1075" s="5"/>
      <c r="VVI1075" s="5"/>
      <c r="VVJ1075" s="5"/>
      <c r="VVK1075" s="5"/>
      <c r="VVL1075" s="5"/>
      <c r="VVM1075" s="5"/>
      <c r="VVN1075" s="5"/>
      <c r="VVO1075" s="5"/>
      <c r="VVP1075" s="5"/>
      <c r="VVQ1075" s="5"/>
      <c r="VVR1075" s="5"/>
      <c r="VVS1075" s="5"/>
      <c r="VVT1075" s="5"/>
      <c r="VVU1075" s="5"/>
      <c r="VVV1075" s="5"/>
      <c r="VVW1075" s="5"/>
      <c r="VVX1075" s="5"/>
      <c r="VVY1075" s="5"/>
      <c r="VVZ1075" s="5"/>
      <c r="VWA1075" s="5"/>
      <c r="VWB1075" s="5"/>
      <c r="VWC1075" s="5"/>
      <c r="VWD1075" s="5"/>
      <c r="VWE1075" s="5"/>
      <c r="VWF1075" s="5"/>
      <c r="VWG1075" s="5"/>
      <c r="VWH1075" s="5"/>
      <c r="VWI1075" s="5"/>
      <c r="VWJ1075" s="5"/>
      <c r="VWK1075" s="5"/>
      <c r="VWL1075" s="5"/>
      <c r="VWM1075" s="5"/>
      <c r="VWN1075" s="5"/>
      <c r="VWO1075" s="5"/>
      <c r="VWP1075" s="5"/>
      <c r="VWQ1075" s="5"/>
      <c r="VWR1075" s="5"/>
      <c r="VWS1075" s="5"/>
      <c r="VWT1075" s="5"/>
      <c r="VWU1075" s="5"/>
      <c r="VWV1075" s="5"/>
      <c r="VWW1075" s="5"/>
      <c r="VWX1075" s="5"/>
      <c r="VWY1075" s="5"/>
      <c r="VWZ1075" s="5"/>
      <c r="VXA1075" s="5"/>
      <c r="VXB1075" s="5"/>
      <c r="VXC1075" s="5"/>
      <c r="VXD1075" s="5"/>
      <c r="VXE1075" s="5"/>
      <c r="VXF1075" s="5"/>
      <c r="VXG1075" s="5"/>
      <c r="VXH1075" s="5"/>
      <c r="VXI1075" s="5"/>
      <c r="VXJ1075" s="5"/>
      <c r="VXK1075" s="5"/>
      <c r="VXL1075" s="5"/>
      <c r="VXM1075" s="5"/>
      <c r="VXN1075" s="5"/>
      <c r="VXO1075" s="5"/>
      <c r="VXP1075" s="5"/>
      <c r="VXQ1075" s="5"/>
      <c r="VXR1075" s="5"/>
      <c r="VXS1075" s="5"/>
      <c r="VXT1075" s="5"/>
      <c r="VXU1075" s="5"/>
      <c r="VXV1075" s="5"/>
      <c r="VXW1075" s="5"/>
      <c r="VXX1075" s="5"/>
      <c r="VXY1075" s="5"/>
      <c r="VXZ1075" s="5"/>
      <c r="VYA1075" s="5"/>
      <c r="VYB1075" s="5"/>
      <c r="VYC1075" s="5"/>
      <c r="VYD1075" s="5"/>
      <c r="VYE1075" s="5"/>
      <c r="VYF1075" s="5"/>
      <c r="VYG1075" s="5"/>
      <c r="VYH1075" s="5"/>
      <c r="VYI1075" s="5"/>
      <c r="VYJ1075" s="5"/>
      <c r="VYK1075" s="5"/>
      <c r="VYL1075" s="5"/>
      <c r="VYM1075" s="5"/>
      <c r="VYN1075" s="5"/>
      <c r="VYO1075" s="5"/>
      <c r="VYP1075" s="5"/>
      <c r="VYQ1075" s="5"/>
      <c r="VYR1075" s="5"/>
      <c r="VYS1075" s="5"/>
      <c r="VYT1075" s="5"/>
      <c r="VYU1075" s="5"/>
      <c r="VYV1075" s="5"/>
      <c r="VYW1075" s="5"/>
      <c r="VYX1075" s="5"/>
      <c r="VYY1075" s="5"/>
      <c r="VYZ1075" s="5"/>
      <c r="VZA1075" s="5"/>
      <c r="VZB1075" s="5"/>
      <c r="VZC1075" s="5"/>
      <c r="VZD1075" s="5"/>
      <c r="VZE1075" s="5"/>
      <c r="VZF1075" s="5"/>
      <c r="VZG1075" s="5"/>
      <c r="VZH1075" s="5"/>
      <c r="VZI1075" s="5"/>
      <c r="VZJ1075" s="5"/>
      <c r="VZK1075" s="5"/>
      <c r="VZL1075" s="5"/>
      <c r="VZM1075" s="5"/>
      <c r="VZN1075" s="5"/>
      <c r="VZO1075" s="5"/>
      <c r="VZP1075" s="5"/>
      <c r="VZQ1075" s="5"/>
      <c r="VZR1075" s="5"/>
      <c r="VZS1075" s="5"/>
      <c r="VZT1075" s="5"/>
      <c r="VZU1075" s="5"/>
      <c r="VZV1075" s="5"/>
      <c r="VZW1075" s="5"/>
      <c r="VZX1075" s="5"/>
      <c r="VZY1075" s="5"/>
      <c r="VZZ1075" s="5"/>
      <c r="WAA1075" s="5"/>
      <c r="WAB1075" s="5"/>
      <c r="WAC1075" s="5"/>
      <c r="WAD1075" s="5"/>
      <c r="WAE1075" s="5"/>
      <c r="WAF1075" s="5"/>
      <c r="WAG1075" s="5"/>
      <c r="WAH1075" s="5"/>
      <c r="WAI1075" s="5"/>
      <c r="WAJ1075" s="5"/>
      <c r="WAK1075" s="5"/>
      <c r="WAL1075" s="5"/>
      <c r="WAM1075" s="5"/>
      <c r="WAN1075" s="5"/>
      <c r="WAO1075" s="5"/>
      <c r="WAP1075" s="5"/>
      <c r="WAQ1075" s="5"/>
      <c r="WAR1075" s="5"/>
      <c r="WAS1075" s="5"/>
      <c r="WAT1075" s="5"/>
      <c r="WAU1075" s="5"/>
      <c r="WAV1075" s="5"/>
      <c r="WAW1075" s="5"/>
      <c r="WAX1075" s="5"/>
      <c r="WAY1075" s="5"/>
      <c r="WAZ1075" s="5"/>
      <c r="WBA1075" s="5"/>
      <c r="WBB1075" s="5"/>
      <c r="WBC1075" s="5"/>
      <c r="WBD1075" s="5"/>
      <c r="WBE1075" s="5"/>
      <c r="WBF1075" s="5"/>
      <c r="WBG1075" s="5"/>
      <c r="WBH1075" s="5"/>
      <c r="WBI1075" s="5"/>
      <c r="WBJ1075" s="5"/>
      <c r="WBK1075" s="5"/>
      <c r="WBL1075" s="5"/>
      <c r="WBM1075" s="5"/>
      <c r="WBN1075" s="5"/>
      <c r="WBO1075" s="5"/>
      <c r="WBP1075" s="5"/>
      <c r="WBQ1075" s="5"/>
      <c r="WBR1075" s="5"/>
      <c r="WBS1075" s="5"/>
      <c r="WBT1075" s="5"/>
      <c r="WBU1075" s="5"/>
      <c r="WBV1075" s="5"/>
      <c r="WBW1075" s="5"/>
      <c r="WBX1075" s="5"/>
      <c r="WBY1075" s="5"/>
      <c r="WBZ1075" s="5"/>
      <c r="WCA1075" s="5"/>
      <c r="WCB1075" s="5"/>
      <c r="WCC1075" s="5"/>
      <c r="WCD1075" s="5"/>
      <c r="WCE1075" s="5"/>
      <c r="WCF1075" s="5"/>
      <c r="WCG1075" s="5"/>
      <c r="WCH1075" s="5"/>
      <c r="WCI1075" s="5"/>
      <c r="WCJ1075" s="5"/>
      <c r="WCK1075" s="5"/>
      <c r="WCL1075" s="5"/>
      <c r="WCM1075" s="5"/>
      <c r="WCN1075" s="5"/>
      <c r="WCO1075" s="5"/>
      <c r="WCP1075" s="5"/>
      <c r="WCQ1075" s="5"/>
      <c r="WCR1075" s="5"/>
      <c r="WCS1075" s="5"/>
      <c r="WCT1075" s="5"/>
      <c r="WCU1075" s="5"/>
      <c r="WCV1075" s="5"/>
      <c r="WCW1075" s="5"/>
      <c r="WCX1075" s="5"/>
      <c r="WCY1075" s="5"/>
      <c r="WCZ1075" s="5"/>
      <c r="WDA1075" s="5"/>
      <c r="WDB1075" s="5"/>
      <c r="WDC1075" s="5"/>
      <c r="WDD1075" s="5"/>
      <c r="WDE1075" s="5"/>
      <c r="WDF1075" s="5"/>
      <c r="WDG1075" s="5"/>
      <c r="WDH1075" s="5"/>
      <c r="WDI1075" s="5"/>
      <c r="WDJ1075" s="5"/>
      <c r="WDK1075" s="5"/>
      <c r="WDL1075" s="5"/>
      <c r="WDM1075" s="5"/>
      <c r="WDN1075" s="5"/>
      <c r="WDO1075" s="5"/>
      <c r="WDP1075" s="5"/>
      <c r="WDQ1075" s="5"/>
      <c r="WDR1075" s="5"/>
      <c r="WDS1075" s="5"/>
      <c r="WDT1075" s="5"/>
      <c r="WDU1075" s="5"/>
      <c r="WDV1075" s="5"/>
      <c r="WDW1075" s="5"/>
      <c r="WDX1075" s="5"/>
      <c r="WDY1075" s="5"/>
      <c r="WDZ1075" s="5"/>
      <c r="WEA1075" s="5"/>
      <c r="WEB1075" s="5"/>
      <c r="WEC1075" s="5"/>
      <c r="WED1075" s="5"/>
      <c r="WEE1075" s="5"/>
      <c r="WEF1075" s="5"/>
      <c r="WEG1075" s="5"/>
      <c r="WEH1075" s="5"/>
      <c r="WEI1075" s="5"/>
      <c r="WEJ1075" s="5"/>
      <c r="WEK1075" s="5"/>
      <c r="WEL1075" s="5"/>
      <c r="WEM1075" s="5"/>
      <c r="WEN1075" s="5"/>
      <c r="WEO1075" s="5"/>
      <c r="WEP1075" s="5"/>
      <c r="WEQ1075" s="5"/>
      <c r="WER1075" s="5"/>
      <c r="WES1075" s="5"/>
      <c r="WET1075" s="5"/>
      <c r="WEU1075" s="5"/>
      <c r="WEV1075" s="5"/>
      <c r="WEW1075" s="5"/>
      <c r="WEX1075" s="5"/>
      <c r="WEY1075" s="5"/>
      <c r="WEZ1075" s="5"/>
      <c r="WFA1075" s="5"/>
      <c r="WFB1075" s="5"/>
      <c r="WFC1075" s="5"/>
      <c r="WFD1075" s="5"/>
      <c r="WFE1075" s="5"/>
      <c r="WFF1075" s="5"/>
      <c r="WFG1075" s="5"/>
      <c r="WFH1075" s="5"/>
      <c r="WFI1075" s="5"/>
      <c r="WFJ1075" s="5"/>
      <c r="WFK1075" s="5"/>
      <c r="WFL1075" s="5"/>
      <c r="WFM1075" s="5"/>
      <c r="WFN1075" s="5"/>
      <c r="WFO1075" s="5"/>
      <c r="WFP1075" s="5"/>
      <c r="WFQ1075" s="5"/>
      <c r="WFR1075" s="5"/>
      <c r="WFS1075" s="5"/>
      <c r="WFT1075" s="5"/>
      <c r="WFU1075" s="5"/>
      <c r="WFV1075" s="5"/>
      <c r="WFW1075" s="5"/>
      <c r="WFX1075" s="5"/>
      <c r="WFY1075" s="5"/>
      <c r="WFZ1075" s="5"/>
      <c r="WGA1075" s="5"/>
      <c r="WGB1075" s="5"/>
      <c r="WGC1075" s="5"/>
      <c r="WGD1075" s="5"/>
      <c r="WGE1075" s="5"/>
      <c r="WGF1075" s="5"/>
      <c r="WGG1075" s="5"/>
      <c r="WGH1075" s="5"/>
      <c r="WGI1075" s="5"/>
      <c r="WGJ1075" s="5"/>
      <c r="WGK1075" s="5"/>
      <c r="WGL1075" s="5"/>
      <c r="WGM1075" s="5"/>
      <c r="WGN1075" s="5"/>
      <c r="WGO1075" s="5"/>
      <c r="WGP1075" s="5"/>
      <c r="WGQ1075" s="5"/>
      <c r="WGR1075" s="5"/>
      <c r="WGS1075" s="5"/>
      <c r="WGT1075" s="5"/>
      <c r="WGU1075" s="5"/>
      <c r="WGV1075" s="5"/>
      <c r="WGW1075" s="5"/>
      <c r="WGX1075" s="5"/>
      <c r="WGY1075" s="5"/>
      <c r="WGZ1075" s="5"/>
      <c r="WHA1075" s="5"/>
      <c r="WHB1075" s="5"/>
      <c r="WHC1075" s="5"/>
      <c r="WHD1075" s="5"/>
      <c r="WHE1075" s="5"/>
      <c r="WHF1075" s="5"/>
      <c r="WHG1075" s="5"/>
      <c r="WHH1075" s="5"/>
      <c r="WHI1075" s="5"/>
      <c r="WHJ1075" s="5"/>
      <c r="WHK1075" s="5"/>
      <c r="WHL1075" s="5"/>
      <c r="WHM1075" s="5"/>
      <c r="WHN1075" s="5"/>
      <c r="WHO1075" s="5"/>
      <c r="WHP1075" s="5"/>
      <c r="WHQ1075" s="5"/>
      <c r="WHR1075" s="5"/>
      <c r="WHS1075" s="5"/>
      <c r="WHT1075" s="5"/>
      <c r="WHU1075" s="5"/>
      <c r="WHV1075" s="5"/>
      <c r="WHW1075" s="5"/>
      <c r="WHX1075" s="5"/>
      <c r="WHY1075" s="5"/>
      <c r="WHZ1075" s="5"/>
      <c r="WIA1075" s="5"/>
      <c r="WIB1075" s="5"/>
      <c r="WIC1075" s="5"/>
      <c r="WID1075" s="5"/>
      <c r="WIE1075" s="5"/>
      <c r="WIF1075" s="5"/>
      <c r="WIG1075" s="5"/>
      <c r="WIH1075" s="5"/>
      <c r="WII1075" s="5"/>
      <c r="WIJ1075" s="5"/>
      <c r="WIK1075" s="5"/>
      <c r="WIL1075" s="5"/>
      <c r="WIM1075" s="5"/>
      <c r="WIN1075" s="5"/>
      <c r="WIO1075" s="5"/>
      <c r="WIP1075" s="5"/>
      <c r="WIQ1075" s="5"/>
      <c r="WIR1075" s="5"/>
      <c r="WIS1075" s="5"/>
      <c r="WIT1075" s="5"/>
      <c r="WIU1075" s="5"/>
      <c r="WIV1075" s="5"/>
      <c r="WIW1075" s="5"/>
      <c r="WIX1075" s="5"/>
      <c r="WIY1075" s="5"/>
      <c r="WIZ1075" s="5"/>
      <c r="WJA1075" s="5"/>
      <c r="WJB1075" s="5"/>
      <c r="WJC1075" s="5"/>
      <c r="WJD1075" s="5"/>
      <c r="WJE1075" s="5"/>
      <c r="WJF1075" s="5"/>
      <c r="WJG1075" s="5"/>
      <c r="WJH1075" s="5"/>
      <c r="WJI1075" s="5"/>
      <c r="WJJ1075" s="5"/>
      <c r="WJK1075" s="5"/>
      <c r="WJL1075" s="5"/>
      <c r="WJM1075" s="5"/>
      <c r="WJN1075" s="5"/>
      <c r="WJO1075" s="5"/>
      <c r="WJP1075" s="5"/>
      <c r="WJQ1075" s="5"/>
      <c r="WJR1075" s="5"/>
      <c r="WJS1075" s="5"/>
      <c r="WJT1075" s="5"/>
      <c r="WJU1075" s="5"/>
      <c r="WJV1075" s="5"/>
      <c r="WJW1075" s="5"/>
      <c r="WJX1075" s="5"/>
      <c r="WJY1075" s="5"/>
      <c r="WJZ1075" s="5"/>
      <c r="WKA1075" s="5"/>
      <c r="WKB1075" s="5"/>
      <c r="WKC1075" s="5"/>
      <c r="WKD1075" s="5"/>
      <c r="WKE1075" s="5"/>
      <c r="WKF1075" s="5"/>
      <c r="WKG1075" s="5"/>
      <c r="WKH1075" s="5"/>
      <c r="WKI1075" s="5"/>
      <c r="WKJ1075" s="5"/>
      <c r="WKK1075" s="5"/>
      <c r="WKL1075" s="5"/>
      <c r="WKM1075" s="5"/>
      <c r="WKN1075" s="5"/>
      <c r="WKO1075" s="5"/>
      <c r="WKP1075" s="5"/>
      <c r="WKQ1075" s="5"/>
      <c r="WKR1075" s="5"/>
      <c r="WKS1075" s="5"/>
      <c r="WKT1075" s="5"/>
      <c r="WKU1075" s="5"/>
      <c r="WKV1075" s="5"/>
      <c r="WKW1075" s="5"/>
      <c r="WKX1075" s="5"/>
      <c r="WKY1075" s="5"/>
      <c r="WKZ1075" s="5"/>
      <c r="WLA1075" s="5"/>
      <c r="WLB1075" s="5"/>
      <c r="WLC1075" s="5"/>
      <c r="WLD1075" s="5"/>
      <c r="WLE1075" s="5"/>
      <c r="WLF1075" s="5"/>
      <c r="WLG1075" s="5"/>
      <c r="WLH1075" s="5"/>
      <c r="WLI1075" s="5"/>
      <c r="WLJ1075" s="5"/>
      <c r="WLK1075" s="5"/>
      <c r="WLL1075" s="5"/>
      <c r="WLM1075" s="5"/>
      <c r="WLN1075" s="5"/>
      <c r="WLO1075" s="5"/>
      <c r="WLP1075" s="5"/>
      <c r="WLQ1075" s="5"/>
      <c r="WLR1075" s="5"/>
      <c r="WLS1075" s="5"/>
      <c r="WLT1075" s="5"/>
      <c r="WLU1075" s="5"/>
      <c r="WLV1075" s="5"/>
      <c r="WLW1075" s="5"/>
      <c r="WLX1075" s="5"/>
      <c r="WLY1075" s="5"/>
      <c r="WLZ1075" s="5"/>
      <c r="WMA1075" s="5"/>
      <c r="WMB1075" s="5"/>
      <c r="WMC1075" s="5"/>
      <c r="WMD1075" s="5"/>
      <c r="WME1075" s="5"/>
      <c r="WMF1075" s="5"/>
      <c r="WMG1075" s="5"/>
      <c r="WMH1075" s="5"/>
      <c r="WMI1075" s="5"/>
      <c r="WMJ1075" s="5"/>
      <c r="WMK1075" s="5"/>
      <c r="WML1075" s="5"/>
      <c r="WMM1075" s="5"/>
      <c r="WMN1075" s="5"/>
      <c r="WMO1075" s="5"/>
      <c r="WMP1075" s="5"/>
      <c r="WMQ1075" s="5"/>
      <c r="WMR1075" s="5"/>
      <c r="WMS1075" s="5"/>
      <c r="WMT1075" s="5"/>
      <c r="WMU1075" s="5"/>
      <c r="WMV1075" s="5"/>
      <c r="WMW1075" s="5"/>
      <c r="WMX1075" s="5"/>
      <c r="WMY1075" s="5"/>
      <c r="WMZ1075" s="5"/>
      <c r="WNA1075" s="5"/>
      <c r="WNB1075" s="5"/>
      <c r="WNC1075" s="5"/>
      <c r="WND1075" s="5"/>
      <c r="WNE1075" s="5"/>
      <c r="WNF1075" s="5"/>
      <c r="WNG1075" s="5"/>
      <c r="WNH1075" s="5"/>
      <c r="WNI1075" s="5"/>
      <c r="WNJ1075" s="5"/>
      <c r="WNK1075" s="5"/>
      <c r="WNL1075" s="5"/>
      <c r="WNM1075" s="5"/>
      <c r="WNN1075" s="5"/>
      <c r="WNO1075" s="5"/>
      <c r="WNP1075" s="5"/>
      <c r="WNQ1075" s="5"/>
      <c r="WNR1075" s="5"/>
      <c r="WNS1075" s="5"/>
      <c r="WNT1075" s="5"/>
      <c r="WNU1075" s="5"/>
      <c r="WNV1075" s="5"/>
      <c r="WNW1075" s="5"/>
      <c r="WNX1075" s="5"/>
      <c r="WNY1075" s="5"/>
      <c r="WNZ1075" s="5"/>
      <c r="WOA1075" s="5"/>
      <c r="WOB1075" s="5"/>
      <c r="WOC1075" s="5"/>
      <c r="WOD1075" s="5"/>
      <c r="WOE1075" s="5"/>
      <c r="WOF1075" s="5"/>
      <c r="WOG1075" s="5"/>
      <c r="WOH1075" s="5"/>
      <c r="WOI1075" s="5"/>
      <c r="WOJ1075" s="5"/>
      <c r="WOK1075" s="5"/>
      <c r="WOL1075" s="5"/>
      <c r="WOM1075" s="5"/>
      <c r="WON1075" s="5"/>
      <c r="WOO1075" s="5"/>
      <c r="WOP1075" s="5"/>
      <c r="WOQ1075" s="5"/>
      <c r="WOR1075" s="5"/>
      <c r="WOS1075" s="5"/>
      <c r="WOT1075" s="5"/>
      <c r="WOU1075" s="5"/>
      <c r="WOV1075" s="5"/>
      <c r="WOW1075" s="5"/>
      <c r="WOX1075" s="5"/>
      <c r="WOY1075" s="5"/>
      <c r="WOZ1075" s="5"/>
      <c r="WPA1075" s="5"/>
      <c r="WPB1075" s="5"/>
      <c r="WPC1075" s="5"/>
      <c r="WPD1075" s="5"/>
      <c r="WPE1075" s="5"/>
      <c r="WPF1075" s="5"/>
      <c r="WPG1075" s="5"/>
      <c r="WPH1075" s="5"/>
      <c r="WPI1075" s="5"/>
      <c r="WPJ1075" s="5"/>
      <c r="WPK1075" s="5"/>
      <c r="WPL1075" s="5"/>
      <c r="WPM1075" s="5"/>
      <c r="WPN1075" s="5"/>
      <c r="WPO1075" s="5"/>
      <c r="WPP1075" s="5"/>
      <c r="WPQ1075" s="5"/>
      <c r="WPR1075" s="5"/>
      <c r="WPS1075" s="5"/>
      <c r="WPT1075" s="5"/>
      <c r="WPU1075" s="5"/>
      <c r="WPV1075" s="5"/>
      <c r="WPW1075" s="5"/>
      <c r="WPX1075" s="5"/>
      <c r="WPY1075" s="5"/>
      <c r="WPZ1075" s="5"/>
      <c r="WQA1075" s="5"/>
      <c r="WQB1075" s="5"/>
      <c r="WQC1075" s="5"/>
      <c r="WQD1075" s="5"/>
      <c r="WQE1075" s="5"/>
      <c r="WQF1075" s="5"/>
      <c r="WQG1075" s="5"/>
      <c r="WQH1075" s="5"/>
      <c r="WQI1075" s="5"/>
      <c r="WQJ1075" s="5"/>
      <c r="WQK1075" s="5"/>
      <c r="WQL1075" s="5"/>
      <c r="WQM1075" s="5"/>
      <c r="WQN1075" s="5"/>
      <c r="WQO1075" s="5"/>
      <c r="WQP1075" s="5"/>
      <c r="WQQ1075" s="5"/>
      <c r="WQR1075" s="5"/>
      <c r="WQS1075" s="5"/>
      <c r="WQT1075" s="5"/>
      <c r="WQU1075" s="5"/>
      <c r="WQV1075" s="5"/>
      <c r="WQW1075" s="5"/>
      <c r="WQX1075" s="5"/>
      <c r="WQY1075" s="5"/>
      <c r="WQZ1075" s="5"/>
      <c r="WRA1075" s="5"/>
      <c r="WRB1075" s="5"/>
      <c r="WRC1075" s="5"/>
      <c r="WRD1075" s="5"/>
      <c r="WRE1075" s="5"/>
      <c r="WRF1075" s="5"/>
      <c r="WRG1075" s="5"/>
      <c r="WRH1075" s="5"/>
      <c r="WRI1075" s="5"/>
      <c r="WRJ1075" s="5"/>
      <c r="WRK1075" s="5"/>
      <c r="WRL1075" s="5"/>
      <c r="WRM1075" s="5"/>
      <c r="WRN1075" s="5"/>
      <c r="WRO1075" s="5"/>
      <c r="WRP1075" s="5"/>
      <c r="WRQ1075" s="5"/>
      <c r="WRR1075" s="5"/>
      <c r="WRS1075" s="5"/>
      <c r="WRT1075" s="5"/>
      <c r="WRU1075" s="5"/>
      <c r="WRV1075" s="5"/>
      <c r="WRW1075" s="5"/>
      <c r="WRX1075" s="5"/>
      <c r="WRY1075" s="5"/>
      <c r="WRZ1075" s="5"/>
      <c r="WSA1075" s="5"/>
      <c r="WSB1075" s="5"/>
      <c r="WSC1075" s="5"/>
      <c r="WSD1075" s="5"/>
      <c r="WSE1075" s="5"/>
      <c r="WSF1075" s="5"/>
      <c r="WSG1075" s="5"/>
      <c r="WSH1075" s="5"/>
      <c r="WSI1075" s="5"/>
      <c r="WSJ1075" s="5"/>
      <c r="WSK1075" s="5"/>
      <c r="WSL1075" s="5"/>
      <c r="WSM1075" s="5"/>
      <c r="WSN1075" s="5"/>
      <c r="WSO1075" s="5"/>
      <c r="WSP1075" s="5"/>
      <c r="WSQ1075" s="5"/>
      <c r="WSR1075" s="5"/>
      <c r="WSS1075" s="5"/>
      <c r="WST1075" s="5"/>
      <c r="WSU1075" s="5"/>
      <c r="WSV1075" s="5"/>
      <c r="WSW1075" s="5"/>
      <c r="WSX1075" s="5"/>
      <c r="WSY1075" s="5"/>
      <c r="WSZ1075" s="5"/>
      <c r="WTA1075" s="5"/>
      <c r="WTB1075" s="5"/>
      <c r="WTC1075" s="5"/>
      <c r="WTD1075" s="5"/>
      <c r="WTE1075" s="5"/>
      <c r="WTF1075" s="5"/>
      <c r="WTG1075" s="5"/>
      <c r="WTH1075" s="5"/>
      <c r="WTI1075" s="5"/>
      <c r="WTJ1075" s="5"/>
      <c r="WTK1075" s="5"/>
      <c r="WTL1075" s="5"/>
      <c r="WTM1075" s="5"/>
      <c r="WTN1075" s="5"/>
      <c r="WTO1075" s="5"/>
      <c r="WTP1075" s="5"/>
      <c r="WTQ1075" s="5"/>
      <c r="WTR1075" s="5"/>
      <c r="WTS1075" s="5"/>
      <c r="WTT1075" s="5"/>
      <c r="WTU1075" s="5"/>
      <c r="WTV1075" s="5"/>
      <c r="WTW1075" s="5"/>
      <c r="WTX1075" s="5"/>
      <c r="WTY1075" s="5"/>
      <c r="WTZ1075" s="5"/>
      <c r="WUA1075" s="5"/>
      <c r="WUB1075" s="5"/>
      <c r="WUC1075" s="5"/>
      <c r="WUD1075" s="5"/>
      <c r="WUE1075" s="5"/>
      <c r="WUF1075" s="5"/>
      <c r="WUG1075" s="5"/>
      <c r="WUH1075" s="5"/>
      <c r="WUI1075" s="5"/>
      <c r="WUJ1075" s="5"/>
      <c r="WUK1075" s="5"/>
      <c r="WUL1075" s="5"/>
      <c r="WUM1075" s="5"/>
      <c r="WUN1075" s="5"/>
      <c r="WUO1075" s="5"/>
      <c r="WUP1075" s="5"/>
      <c r="WUQ1075" s="5"/>
      <c r="WUR1075" s="5"/>
      <c r="WUS1075" s="5"/>
      <c r="WUT1075" s="5"/>
      <c r="WUU1075" s="5"/>
      <c r="WUV1075" s="5"/>
      <c r="WUW1075" s="5"/>
      <c r="WUX1075" s="5"/>
      <c r="WUY1075" s="5"/>
      <c r="WUZ1075" s="5"/>
      <c r="WVA1075" s="5"/>
      <c r="WVB1075" s="5"/>
      <c r="WVC1075" s="5"/>
      <c r="WVD1075" s="5"/>
      <c r="WVE1075" s="5"/>
      <c r="WVF1075" s="5"/>
      <c r="WVG1075" s="5"/>
      <c r="WVH1075" s="5"/>
      <c r="WVI1075" s="5"/>
      <c r="WVJ1075" s="5"/>
      <c r="WVK1075" s="5"/>
      <c r="WVL1075" s="5"/>
      <c r="WVM1075" s="5"/>
      <c r="WVN1075" s="5"/>
      <c r="WVO1075" s="5"/>
      <c r="WVP1075" s="5"/>
      <c r="WVQ1075" s="5"/>
      <c r="WVR1075" s="5"/>
      <c r="WVS1075" s="5"/>
      <c r="WVT1075" s="5"/>
      <c r="WVU1075" s="5"/>
      <c r="WVV1075" s="5"/>
      <c r="WVW1075" s="5"/>
      <c r="WVX1075" s="5"/>
      <c r="WVY1075" s="5"/>
      <c r="WVZ1075" s="5"/>
      <c r="WWA1075" s="5"/>
      <c r="WWB1075" s="5"/>
      <c r="WWC1075" s="5"/>
      <c r="WWD1075" s="5"/>
      <c r="WWE1075" s="5"/>
      <c r="WWF1075" s="5"/>
      <c r="WWG1075" s="5"/>
      <c r="WWH1075" s="5"/>
      <c r="WWI1075" s="5"/>
      <c r="WWJ1075" s="5"/>
      <c r="WWK1075" s="5"/>
      <c r="WWL1075" s="5"/>
      <c r="WWM1075" s="5"/>
      <c r="WWN1075" s="5"/>
      <c r="WWO1075" s="5"/>
      <c r="WWP1075" s="5"/>
      <c r="WWQ1075" s="5"/>
      <c r="WWR1075" s="5"/>
      <c r="WWS1075" s="5"/>
      <c r="WWT1075" s="5"/>
      <c r="WWU1075" s="5"/>
      <c r="WWV1075" s="5"/>
      <c r="WWW1075" s="5"/>
      <c r="WWX1075" s="5"/>
      <c r="WWY1075" s="5"/>
      <c r="WWZ1075" s="5"/>
      <c r="WXA1075" s="5"/>
      <c r="WXB1075" s="5"/>
      <c r="WXC1075" s="5"/>
      <c r="WXD1075" s="5"/>
      <c r="WXE1075" s="5"/>
      <c r="WXF1075" s="5"/>
      <c r="WXG1075" s="5"/>
      <c r="WXH1075" s="5"/>
      <c r="WXI1075" s="5"/>
      <c r="WXJ1075" s="5"/>
      <c r="WXK1075" s="5"/>
      <c r="WXL1075" s="5"/>
      <c r="WXM1075" s="5"/>
      <c r="WXN1075" s="5"/>
      <c r="WXO1075" s="5"/>
      <c r="WXP1075" s="5"/>
      <c r="WXQ1075" s="5"/>
      <c r="WXR1075" s="5"/>
      <c r="WXS1075" s="5"/>
      <c r="WXT1075" s="5"/>
      <c r="WXU1075" s="5"/>
      <c r="WXV1075" s="5"/>
      <c r="WXW1075" s="5"/>
      <c r="WXX1075" s="5"/>
      <c r="WXY1075" s="5"/>
      <c r="WXZ1075" s="5"/>
      <c r="WYA1075" s="5"/>
      <c r="WYB1075" s="5"/>
      <c r="WYC1075" s="5"/>
      <c r="WYD1075" s="5"/>
      <c r="WYE1075" s="5"/>
      <c r="WYF1075" s="5"/>
      <c r="WYG1075" s="5"/>
      <c r="WYH1075" s="5"/>
      <c r="WYI1075" s="5"/>
      <c r="WYJ1075" s="5"/>
      <c r="WYK1075" s="5"/>
      <c r="WYL1075" s="5"/>
      <c r="WYM1075" s="5"/>
      <c r="WYN1075" s="5"/>
      <c r="WYO1075" s="5"/>
      <c r="WYP1075" s="5"/>
      <c r="WYQ1075" s="5"/>
      <c r="WYR1075" s="5"/>
      <c r="WYS1075" s="5"/>
      <c r="WYT1075" s="5"/>
      <c r="WYU1075" s="5"/>
      <c r="WYV1075" s="5"/>
      <c r="WYW1075" s="5"/>
      <c r="WYX1075" s="5"/>
      <c r="WYY1075" s="5"/>
      <c r="WYZ1075" s="5"/>
      <c r="WZA1075" s="5"/>
      <c r="WZB1075" s="5"/>
      <c r="WZC1075" s="5"/>
      <c r="WZD1075" s="5"/>
      <c r="WZE1075" s="5"/>
      <c r="WZF1075" s="5"/>
      <c r="WZG1075" s="5"/>
      <c r="WZH1075" s="5"/>
      <c r="WZI1075" s="5"/>
      <c r="WZJ1075" s="5"/>
      <c r="WZK1075" s="5"/>
      <c r="WZL1075" s="5"/>
      <c r="WZM1075" s="5"/>
      <c r="WZN1075" s="5"/>
      <c r="WZO1075" s="5"/>
      <c r="WZP1075" s="5"/>
      <c r="WZQ1075" s="5"/>
      <c r="WZR1075" s="5"/>
      <c r="WZS1075" s="5"/>
      <c r="WZT1075" s="5"/>
      <c r="WZU1075" s="5"/>
      <c r="WZV1075" s="5"/>
      <c r="WZW1075" s="5"/>
      <c r="WZX1075" s="5"/>
      <c r="WZY1075" s="5"/>
      <c r="WZZ1075" s="5"/>
      <c r="XAA1075" s="5"/>
      <c r="XAB1075" s="5"/>
      <c r="XAC1075" s="5"/>
      <c r="XAD1075" s="5"/>
      <c r="XAE1075" s="5"/>
      <c r="XAF1075" s="5"/>
      <c r="XAG1075" s="5"/>
      <c r="XAH1075" s="5"/>
      <c r="XAI1075" s="5"/>
      <c r="XAJ1075" s="5"/>
      <c r="XAK1075" s="5"/>
      <c r="XAL1075" s="5"/>
      <c r="XAM1075" s="5"/>
      <c r="XAN1075" s="5"/>
      <c r="XAO1075" s="5"/>
      <c r="XAP1075" s="5"/>
      <c r="XAQ1075" s="5"/>
      <c r="XAR1075" s="5"/>
      <c r="XAS1075" s="5"/>
      <c r="XAT1075" s="5"/>
      <c r="XAU1075" s="5"/>
      <c r="XAV1075" s="5"/>
      <c r="XAW1075" s="5"/>
      <c r="XAX1075" s="5"/>
      <c r="XAY1075" s="5"/>
      <c r="XAZ1075" s="5"/>
      <c r="XBA1075" s="5"/>
      <c r="XBB1075" s="5"/>
      <c r="XBC1075" s="5"/>
      <c r="XBD1075" s="5"/>
      <c r="XBE1075" s="5"/>
      <c r="XBF1075" s="5"/>
      <c r="XBG1075" s="5"/>
      <c r="XBH1075" s="5"/>
      <c r="XBI1075" s="5"/>
      <c r="XBJ1075" s="5"/>
      <c r="XBK1075" s="5"/>
      <c r="XBL1075" s="5"/>
      <c r="XBM1075" s="5"/>
      <c r="XBN1075" s="5"/>
      <c r="XBO1075" s="5"/>
      <c r="XBP1075" s="5"/>
      <c r="XBQ1075" s="5"/>
      <c r="XBR1075" s="5"/>
      <c r="XBS1075" s="5"/>
      <c r="XBT1075" s="5"/>
      <c r="XBU1075" s="5"/>
      <c r="XBV1075" s="5"/>
      <c r="XBW1075" s="5"/>
      <c r="XBX1075" s="5"/>
      <c r="XBY1075" s="5"/>
      <c r="XBZ1075" s="5"/>
      <c r="XCA1075" s="5"/>
      <c r="XCB1075" s="5"/>
      <c r="XCC1075" s="5"/>
      <c r="XCD1075" s="5"/>
      <c r="XCE1075" s="5"/>
      <c r="XCF1075" s="5"/>
      <c r="XCG1075" s="5"/>
      <c r="XCH1075" s="5"/>
      <c r="XCI1075" s="5"/>
      <c r="XCJ1075" s="5"/>
      <c r="XCK1075" s="5"/>
      <c r="XCL1075" s="5"/>
      <c r="XCM1075" s="5"/>
      <c r="XCN1075" s="5"/>
      <c r="XCO1075" s="5"/>
      <c r="XCP1075" s="5"/>
      <c r="XCQ1075" s="5"/>
      <c r="XCR1075" s="5"/>
      <c r="XCS1075" s="5"/>
      <c r="XCT1075" s="5"/>
      <c r="XCU1075" s="5"/>
      <c r="XCV1075" s="5"/>
      <c r="XCW1075" s="5"/>
      <c r="XCX1075" s="5"/>
      <c r="XCY1075" s="5"/>
      <c r="XCZ1075" s="5"/>
      <c r="XDA1075" s="5"/>
      <c r="XDB1075" s="5"/>
      <c r="XDC1075" s="5"/>
      <c r="XDD1075" s="5"/>
      <c r="XDE1075" s="5"/>
      <c r="XDF1075" s="5"/>
      <c r="XDG1075" s="5"/>
      <c r="XDH1075" s="5"/>
      <c r="XDI1075" s="5"/>
      <c r="XDJ1075" s="5"/>
      <c r="XDK1075" s="5"/>
      <c r="XDL1075" s="5"/>
      <c r="XDM1075" s="5"/>
      <c r="XDN1075" s="5"/>
      <c r="XDO1075" s="5"/>
      <c r="XDP1075" s="5"/>
      <c r="XDQ1075" s="5"/>
      <c r="XDR1075" s="5"/>
      <c r="XDS1075" s="5"/>
      <c r="XDT1075" s="5"/>
      <c r="XDU1075" s="5"/>
      <c r="XDV1075" s="5"/>
      <c r="XDW1075" s="5"/>
      <c r="XDX1075" s="5"/>
      <c r="XDY1075" s="5"/>
      <c r="XDZ1075" s="5"/>
      <c r="XEA1075" s="5"/>
      <c r="XEB1075" s="5"/>
      <c r="XEC1075" s="5"/>
      <c r="XED1075" s="5"/>
      <c r="XEE1075" s="5"/>
      <c r="XEF1075" s="5"/>
      <c r="XEG1075" s="5"/>
      <c r="XEH1075" s="5"/>
      <c r="XEI1075" s="5"/>
      <c r="XEJ1075" s="5"/>
      <c r="XEK1075" s="5"/>
      <c r="XEL1075" s="5"/>
      <c r="XEM1075" s="5"/>
      <c r="XEN1075" s="5"/>
      <c r="XEO1075" s="5"/>
      <c r="XEP1075" s="5"/>
      <c r="XEQ1075" s="5"/>
      <c r="XER1075" s="55"/>
      <c r="XES1075" s="55"/>
      <c r="XET1075" s="55"/>
      <c r="XEU1075" s="55"/>
      <c r="XEV1075" s="55"/>
      <c r="XEW1075" s="55"/>
      <c r="XEX1075" s="55"/>
      <c r="XEY1075" s="55"/>
      <c r="XEZ1075" s="55"/>
      <c r="XFA1075" s="55"/>
      <c r="XFB1075" s="55"/>
      <c r="XFC1075" s="55"/>
      <c r="XFD1075" s="55"/>
    </row>
    <row r="1076" s="6" customFormat="1" spans="1:16384">
      <c r="A1076" s="5"/>
      <c r="B1076" s="5"/>
      <c r="C1076" s="7"/>
      <c r="D1076" s="5"/>
      <c r="E1076" s="8"/>
      <c r="F1076" s="9"/>
      <c r="G1076" s="10"/>
      <c r="H1076" s="8"/>
      <c r="I1076" s="8"/>
      <c r="J1076" s="8"/>
      <c r="K1076" s="8"/>
      <c r="L1076" s="11"/>
      <c r="M1076" s="8"/>
      <c r="N1076" s="8"/>
      <c r="O1076" s="8"/>
      <c r="P1076" s="5"/>
      <c r="Q1076" s="5"/>
      <c r="R1076" s="5"/>
      <c r="S1076" s="12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 s="5"/>
      <c r="BB1076" s="5"/>
      <c r="BC1076" s="5"/>
      <c r="BD1076" s="5"/>
      <c r="BE1076" s="5"/>
      <c r="BF1076" s="5"/>
      <c r="BG1076" s="5"/>
      <c r="BH1076" s="5"/>
      <c r="BI1076" s="5"/>
      <c r="BJ1076" s="5"/>
      <c r="BK1076" s="5"/>
      <c r="BL1076" s="5"/>
      <c r="BM1076" s="5"/>
      <c r="BN1076" s="5"/>
      <c r="BO1076" s="5"/>
      <c r="BP1076" s="5"/>
      <c r="BQ1076" s="5"/>
      <c r="BR1076" s="5"/>
      <c r="BS1076" s="5"/>
      <c r="BT1076" s="5"/>
      <c r="BU1076" s="5"/>
      <c r="BV1076" s="5"/>
      <c r="BW1076" s="5"/>
      <c r="BX1076" s="5"/>
      <c r="BY1076" s="5"/>
      <c r="BZ1076" s="5"/>
      <c r="CA1076" s="5"/>
      <c r="CB1076" s="5"/>
      <c r="CC1076" s="5"/>
      <c r="CD1076" s="5"/>
      <c r="CE1076" s="5"/>
      <c r="CF1076" s="5"/>
      <c r="CG1076" s="5"/>
      <c r="CH1076" s="5"/>
      <c r="CI1076" s="5"/>
      <c r="CJ1076" s="5"/>
      <c r="CK1076" s="5"/>
      <c r="CL1076" s="5"/>
      <c r="CM1076" s="5"/>
      <c r="CN1076" s="5"/>
      <c r="CO1076" s="5"/>
      <c r="CP1076" s="5"/>
      <c r="CQ1076" s="5"/>
      <c r="CR1076" s="5"/>
      <c r="CS1076" s="5"/>
      <c r="CT1076" s="5"/>
      <c r="CU1076" s="5"/>
      <c r="CV1076" s="5"/>
      <c r="CW1076" s="5"/>
      <c r="CX1076" s="5"/>
      <c r="CY1076" s="5"/>
      <c r="CZ1076" s="5"/>
      <c r="DA1076" s="5"/>
      <c r="DB1076" s="5"/>
      <c r="DC1076" s="5"/>
      <c r="DD1076" s="5"/>
      <c r="DE1076" s="5"/>
      <c r="DF1076" s="5"/>
      <c r="DG1076" s="5"/>
      <c r="DH1076" s="5"/>
      <c r="DI1076" s="5"/>
      <c r="DJ1076" s="5"/>
      <c r="DK1076" s="5"/>
      <c r="DL1076" s="5"/>
      <c r="DM1076" s="5"/>
      <c r="DN1076" s="5"/>
      <c r="DO1076" s="5"/>
      <c r="DP1076" s="5"/>
      <c r="DQ1076" s="5"/>
      <c r="DR1076" s="5"/>
      <c r="DS1076" s="5"/>
      <c r="DT1076" s="5"/>
      <c r="DU1076" s="5"/>
      <c r="DV1076" s="5"/>
      <c r="DW1076" s="5"/>
      <c r="DX1076" s="5"/>
      <c r="DY1076" s="5"/>
      <c r="DZ1076" s="5"/>
      <c r="EA1076" s="5"/>
      <c r="EB1076" s="5"/>
      <c r="EC1076" s="5"/>
      <c r="ED1076" s="5"/>
      <c r="EE1076" s="5"/>
      <c r="EF1076" s="5"/>
      <c r="EG1076" s="5"/>
      <c r="EH1076" s="5"/>
      <c r="EI1076" s="5"/>
      <c r="EJ1076" s="5"/>
      <c r="EK1076" s="5"/>
      <c r="EL1076" s="5"/>
      <c r="EM1076" s="5"/>
      <c r="EN1076" s="5"/>
      <c r="EO1076" s="5"/>
      <c r="EP1076" s="5"/>
      <c r="EQ1076" s="5"/>
      <c r="ER1076" s="5"/>
      <c r="ES1076" s="5"/>
      <c r="ET1076" s="5"/>
      <c r="EU1076" s="5"/>
      <c r="EV1076" s="5"/>
      <c r="EW1076" s="5"/>
      <c r="EX1076" s="5"/>
      <c r="EY1076" s="5"/>
      <c r="EZ1076" s="5"/>
      <c r="FA1076" s="5"/>
      <c r="FB1076" s="5"/>
      <c r="FC1076" s="5"/>
      <c r="FD1076" s="5"/>
      <c r="FE1076" s="5"/>
      <c r="FF1076" s="5"/>
      <c r="FG1076" s="5"/>
      <c r="FH1076" s="5"/>
      <c r="FI1076" s="5"/>
      <c r="FJ1076" s="5"/>
      <c r="FK1076" s="5"/>
      <c r="FL1076" s="5"/>
      <c r="FM1076" s="5"/>
      <c r="FN1076" s="5"/>
      <c r="FO1076" s="5"/>
      <c r="FP1076" s="5"/>
      <c r="FQ1076" s="5"/>
      <c r="FR1076" s="5"/>
      <c r="FS1076" s="5"/>
      <c r="FT1076" s="5"/>
      <c r="FU1076" s="5"/>
      <c r="FV1076" s="5"/>
      <c r="FW1076" s="5"/>
      <c r="FX1076" s="5"/>
      <c r="FY1076" s="5"/>
      <c r="FZ1076" s="5"/>
      <c r="GA1076" s="5"/>
      <c r="GB1076" s="5"/>
      <c r="GC1076" s="5"/>
      <c r="GD1076" s="5"/>
      <c r="GE1076" s="5"/>
      <c r="GF1076" s="5"/>
      <c r="GG1076" s="5"/>
      <c r="GH1076" s="5"/>
      <c r="GI1076" s="5"/>
      <c r="GJ1076" s="5"/>
      <c r="GK1076" s="5"/>
      <c r="GL1076" s="5"/>
      <c r="GM1076" s="5"/>
      <c r="GN1076" s="5"/>
      <c r="GO1076" s="5"/>
      <c r="GP1076" s="5"/>
      <c r="GQ1076" s="5"/>
      <c r="GR1076" s="5"/>
      <c r="GS1076" s="5"/>
      <c r="GT1076" s="5"/>
      <c r="GU1076" s="5"/>
      <c r="GV1076" s="5"/>
      <c r="GW1076" s="5"/>
      <c r="GX1076" s="5"/>
      <c r="GY1076" s="5"/>
      <c r="GZ1076" s="5"/>
      <c r="HA1076" s="5"/>
      <c r="HB1076" s="5"/>
      <c r="HC1076" s="5"/>
      <c r="HD1076" s="5"/>
      <c r="HE1076" s="5"/>
      <c r="HF1076" s="5"/>
      <c r="HG1076" s="5"/>
      <c r="HH1076" s="5"/>
      <c r="HI1076" s="5"/>
      <c r="HJ1076" s="5"/>
      <c r="HK1076" s="5"/>
      <c r="HL1076" s="5"/>
      <c r="HM1076" s="5"/>
      <c r="HN1076" s="5"/>
      <c r="HO1076" s="5"/>
      <c r="HP1076" s="5"/>
      <c r="HQ1076" s="5"/>
      <c r="HR1076" s="5"/>
      <c r="HS1076" s="5"/>
      <c r="HT1076" s="5"/>
      <c r="HU1076" s="5"/>
      <c r="HV1076" s="5"/>
      <c r="HW1076" s="5"/>
      <c r="HX1076" s="5"/>
      <c r="HY1076" s="5"/>
      <c r="HZ1076" s="5"/>
      <c r="IA1076" s="5"/>
      <c r="IB1076" s="5"/>
      <c r="IC1076" s="5"/>
      <c r="ID1076" s="5"/>
      <c r="IE1076" s="5"/>
      <c r="IF1076" s="5"/>
      <c r="IG1076" s="5"/>
      <c r="IH1076" s="5"/>
      <c r="II1076" s="5"/>
      <c r="IJ1076" s="5"/>
      <c r="IK1076" s="5"/>
      <c r="IL1076" s="5"/>
      <c r="IM1076" s="5"/>
      <c r="IN1076" s="5"/>
      <c r="IO1076" s="5"/>
      <c r="IP1076" s="5"/>
      <c r="IQ1076" s="5"/>
      <c r="IR1076" s="5"/>
      <c r="IS1076" s="5"/>
      <c r="IT1076" s="5"/>
      <c r="IU1076" s="5"/>
      <c r="IV1076" s="5"/>
      <c r="IW1076" s="5"/>
      <c r="IX1076" s="5"/>
      <c r="IY1076" s="5"/>
      <c r="IZ1076" s="5"/>
      <c r="JA1076" s="5"/>
      <c r="JB1076" s="5"/>
      <c r="JC1076" s="5"/>
      <c r="JD1076" s="5"/>
      <c r="JE1076" s="5"/>
      <c r="JF1076" s="5"/>
      <c r="JG1076" s="5"/>
      <c r="JH1076" s="5"/>
      <c r="JI1076" s="5"/>
      <c r="JJ1076" s="5"/>
      <c r="JK1076" s="5"/>
      <c r="JL1076" s="5"/>
      <c r="JM1076" s="5"/>
      <c r="JN1076" s="5"/>
      <c r="JO1076" s="5"/>
      <c r="JP1076" s="5"/>
      <c r="JQ1076" s="5"/>
      <c r="JR1076" s="5"/>
      <c r="JS1076" s="5"/>
      <c r="JT1076" s="5"/>
      <c r="JU1076" s="5"/>
      <c r="JV1076" s="5"/>
      <c r="JW1076" s="5"/>
      <c r="JX1076" s="5"/>
      <c r="JY1076" s="5"/>
      <c r="JZ1076" s="5"/>
      <c r="KA1076" s="5"/>
      <c r="KB1076" s="5"/>
      <c r="KC1076" s="5"/>
      <c r="KD1076" s="5"/>
      <c r="KE1076" s="5"/>
      <c r="KF1076" s="5"/>
      <c r="KG1076" s="5"/>
      <c r="KH1076" s="5"/>
      <c r="KI1076" s="5"/>
      <c r="KJ1076" s="5"/>
      <c r="KK1076" s="5"/>
      <c r="KL1076" s="5"/>
      <c r="KM1076" s="5"/>
      <c r="KN1076" s="5"/>
      <c r="KO1076" s="5"/>
      <c r="KP1076" s="5"/>
      <c r="KQ1076" s="5"/>
      <c r="KR1076" s="5"/>
      <c r="KS1076" s="5"/>
      <c r="KT1076" s="5"/>
      <c r="KU1076" s="5"/>
      <c r="KV1076" s="5"/>
      <c r="KW1076" s="5"/>
      <c r="KX1076" s="5"/>
      <c r="KY1076" s="5"/>
      <c r="KZ1076" s="5"/>
      <c r="LA1076" s="5"/>
      <c r="LB1076" s="5"/>
      <c r="LC1076" s="5"/>
      <c r="LD1076" s="5"/>
      <c r="LE1076" s="5"/>
      <c r="LF1076" s="5"/>
      <c r="LG1076" s="5"/>
      <c r="LH1076" s="5"/>
      <c r="LI1076" s="5"/>
      <c r="LJ1076" s="5"/>
      <c r="LK1076" s="5"/>
      <c r="LL1076" s="5"/>
      <c r="LM1076" s="5"/>
      <c r="LN1076" s="5"/>
      <c r="LO1076" s="5"/>
      <c r="LP1076" s="5"/>
      <c r="LQ1076" s="5"/>
      <c r="LR1076" s="5"/>
      <c r="LS1076" s="5"/>
      <c r="LT1076" s="5"/>
      <c r="LU1076" s="5"/>
      <c r="LV1076" s="5"/>
      <c r="LW1076" s="5"/>
      <c r="LX1076" s="5"/>
      <c r="LY1076" s="5"/>
      <c r="LZ1076" s="5"/>
      <c r="MA1076" s="5"/>
      <c r="MB1076" s="5"/>
      <c r="MC1076" s="5"/>
      <c r="MD1076" s="5"/>
      <c r="ME1076" s="5"/>
      <c r="MF1076" s="5"/>
      <c r="MG1076" s="5"/>
      <c r="MH1076" s="5"/>
      <c r="MI1076" s="5"/>
      <c r="MJ1076" s="5"/>
      <c r="MK1076" s="5"/>
      <c r="ML1076" s="5"/>
      <c r="MM1076" s="5"/>
      <c r="MN1076" s="5"/>
      <c r="MO1076" s="5"/>
      <c r="MP1076" s="5"/>
      <c r="MQ1076" s="5"/>
      <c r="MR1076" s="5"/>
      <c r="MS1076" s="5"/>
      <c r="MT1076" s="5"/>
      <c r="MU1076" s="5"/>
      <c r="MV1076" s="5"/>
      <c r="MW1076" s="5"/>
      <c r="MX1076" s="5"/>
      <c r="MY1076" s="5"/>
      <c r="MZ1076" s="5"/>
      <c r="NA1076" s="5"/>
      <c r="NB1076" s="5"/>
      <c r="NC1076" s="5"/>
      <c r="ND1076" s="5"/>
      <c r="NE1076" s="5"/>
      <c r="NF1076" s="5"/>
      <c r="NG1076" s="5"/>
      <c r="NH1076" s="5"/>
      <c r="NI1076" s="5"/>
      <c r="NJ1076" s="5"/>
      <c r="NK1076" s="5"/>
      <c r="NL1076" s="5"/>
      <c r="NM1076" s="5"/>
      <c r="NN1076" s="5"/>
      <c r="NO1076" s="5"/>
      <c r="NP1076" s="5"/>
      <c r="NQ1076" s="5"/>
      <c r="NR1076" s="5"/>
      <c r="NS1076" s="5"/>
      <c r="NT1076" s="5"/>
      <c r="NU1076" s="5"/>
      <c r="NV1076" s="5"/>
      <c r="NW1076" s="5"/>
      <c r="NX1076" s="5"/>
      <c r="NY1076" s="5"/>
      <c r="NZ1076" s="5"/>
      <c r="OA1076" s="5"/>
      <c r="OB1076" s="5"/>
      <c r="OC1076" s="5"/>
      <c r="OD1076" s="5"/>
      <c r="OE1076" s="5"/>
      <c r="OF1076" s="5"/>
      <c r="OG1076" s="5"/>
      <c r="OH1076" s="5"/>
      <c r="OI1076" s="5"/>
      <c r="OJ1076" s="5"/>
      <c r="OK1076" s="5"/>
      <c r="OL1076" s="5"/>
      <c r="OM1076" s="5"/>
      <c r="ON1076" s="5"/>
      <c r="OO1076" s="5"/>
      <c r="OP1076" s="5"/>
      <c r="OQ1076" s="5"/>
      <c r="OR1076" s="5"/>
      <c r="OS1076" s="5"/>
      <c r="OT1076" s="5"/>
      <c r="OU1076" s="5"/>
      <c r="OV1076" s="5"/>
      <c r="OW1076" s="5"/>
      <c r="OX1076" s="5"/>
      <c r="OY1076" s="5"/>
      <c r="OZ1076" s="5"/>
      <c r="PA1076" s="5"/>
      <c r="PB1076" s="5"/>
      <c r="PC1076" s="5"/>
      <c r="PD1076" s="5"/>
      <c r="PE1076" s="5"/>
      <c r="PF1076" s="5"/>
      <c r="PG1076" s="5"/>
      <c r="PH1076" s="5"/>
      <c r="PI1076" s="5"/>
      <c r="PJ1076" s="5"/>
      <c r="PK1076" s="5"/>
      <c r="PL1076" s="5"/>
      <c r="PM1076" s="5"/>
      <c r="PN1076" s="5"/>
      <c r="PO1076" s="5"/>
      <c r="PP1076" s="5"/>
      <c r="PQ1076" s="5"/>
      <c r="PR1076" s="5"/>
      <c r="PS1076" s="5"/>
      <c r="PT1076" s="5"/>
      <c r="PU1076" s="5"/>
      <c r="PV1076" s="5"/>
      <c r="PW1076" s="5"/>
      <c r="PX1076" s="5"/>
      <c r="PY1076" s="5"/>
      <c r="PZ1076" s="5"/>
      <c r="QA1076" s="5"/>
      <c r="QB1076" s="5"/>
      <c r="QC1076" s="5"/>
      <c r="QD1076" s="5"/>
      <c r="QE1076" s="5"/>
      <c r="QF1076" s="5"/>
      <c r="QG1076" s="5"/>
      <c r="QH1076" s="5"/>
      <c r="QI1076" s="5"/>
      <c r="QJ1076" s="5"/>
      <c r="QK1076" s="5"/>
      <c r="QL1076" s="5"/>
      <c r="QM1076" s="5"/>
      <c r="QN1076" s="5"/>
      <c r="QO1076" s="5"/>
      <c r="QP1076" s="5"/>
      <c r="QQ1076" s="5"/>
      <c r="QR1076" s="5"/>
      <c r="QS1076" s="5"/>
      <c r="QT1076" s="5"/>
      <c r="QU1076" s="5"/>
      <c r="QV1076" s="5"/>
      <c r="QW1076" s="5"/>
      <c r="QX1076" s="5"/>
      <c r="QY1076" s="5"/>
      <c r="QZ1076" s="5"/>
      <c r="RA1076" s="5"/>
      <c r="RB1076" s="5"/>
      <c r="RC1076" s="5"/>
      <c r="RD1076" s="5"/>
      <c r="RE1076" s="5"/>
      <c r="RF1076" s="5"/>
      <c r="RG1076" s="5"/>
      <c r="RH1076" s="5"/>
      <c r="RI1076" s="5"/>
      <c r="RJ1076" s="5"/>
      <c r="RK1076" s="5"/>
      <c r="RL1076" s="5"/>
      <c r="RM1076" s="5"/>
      <c r="RN1076" s="5"/>
      <c r="RO1076" s="5"/>
      <c r="RP1076" s="5"/>
      <c r="RQ1076" s="5"/>
      <c r="RR1076" s="5"/>
      <c r="RS1076" s="5"/>
      <c r="RT1076" s="5"/>
      <c r="RU1076" s="5"/>
      <c r="RV1076" s="5"/>
      <c r="RW1076" s="5"/>
      <c r="RX1076" s="5"/>
      <c r="RY1076" s="5"/>
      <c r="RZ1076" s="5"/>
      <c r="SA1076" s="5"/>
      <c r="SB1076" s="5"/>
      <c r="SC1076" s="5"/>
      <c r="SD1076" s="5"/>
      <c r="SE1076" s="5"/>
      <c r="SF1076" s="5"/>
      <c r="SG1076" s="5"/>
      <c r="SH1076" s="5"/>
      <c r="SI1076" s="5"/>
      <c r="SJ1076" s="5"/>
      <c r="SK1076" s="5"/>
      <c r="SL1076" s="5"/>
      <c r="SM1076" s="5"/>
      <c r="SN1076" s="5"/>
      <c r="SO1076" s="5"/>
      <c r="SP1076" s="5"/>
      <c r="SQ1076" s="5"/>
      <c r="SR1076" s="5"/>
      <c r="SS1076" s="5"/>
      <c r="ST1076" s="5"/>
      <c r="SU1076" s="5"/>
      <c r="SV1076" s="5"/>
      <c r="SW1076" s="5"/>
      <c r="SX1076" s="5"/>
      <c r="SY1076" s="5"/>
      <c r="SZ1076" s="5"/>
      <c r="TA1076" s="5"/>
      <c r="TB1076" s="5"/>
      <c r="TC1076" s="5"/>
      <c r="TD1076" s="5"/>
      <c r="TE1076" s="5"/>
      <c r="TF1076" s="5"/>
      <c r="TG1076" s="5"/>
      <c r="TH1076" s="5"/>
      <c r="TI1076" s="5"/>
      <c r="TJ1076" s="5"/>
      <c r="TK1076" s="5"/>
      <c r="TL1076" s="5"/>
      <c r="TM1076" s="5"/>
      <c r="TN1076" s="5"/>
      <c r="TO1076" s="5"/>
      <c r="TP1076" s="5"/>
      <c r="TQ1076" s="5"/>
      <c r="TR1076" s="5"/>
      <c r="TS1076" s="5"/>
      <c r="TT1076" s="5"/>
      <c r="TU1076" s="5"/>
      <c r="TV1076" s="5"/>
      <c r="TW1076" s="5"/>
      <c r="TX1076" s="5"/>
      <c r="TY1076" s="5"/>
      <c r="TZ1076" s="5"/>
      <c r="UA1076" s="5"/>
      <c r="UB1076" s="5"/>
      <c r="UC1076" s="5"/>
      <c r="UD1076" s="5"/>
      <c r="UE1076" s="5"/>
      <c r="UF1076" s="5"/>
      <c r="UG1076" s="5"/>
      <c r="UH1076" s="5"/>
      <c r="UI1076" s="5"/>
      <c r="UJ1076" s="5"/>
      <c r="UK1076" s="5"/>
      <c r="UL1076" s="5"/>
      <c r="UM1076" s="5"/>
      <c r="UN1076" s="5"/>
      <c r="UO1076" s="5"/>
      <c r="UP1076" s="5"/>
      <c r="UQ1076" s="5"/>
      <c r="UR1076" s="5"/>
      <c r="US1076" s="5"/>
      <c r="UT1076" s="5"/>
      <c r="UU1076" s="5"/>
      <c r="UV1076" s="5"/>
      <c r="UW1076" s="5"/>
      <c r="UX1076" s="5"/>
      <c r="UY1076" s="5"/>
      <c r="UZ1076" s="5"/>
      <c r="VA1076" s="5"/>
      <c r="VB1076" s="5"/>
      <c r="VC1076" s="5"/>
      <c r="VD1076" s="5"/>
      <c r="VE1076" s="5"/>
      <c r="VF1076" s="5"/>
      <c r="VG1076" s="5"/>
      <c r="VH1076" s="5"/>
      <c r="VI1076" s="5"/>
      <c r="VJ1076" s="5"/>
      <c r="VK1076" s="5"/>
      <c r="VL1076" s="5"/>
      <c r="VM1076" s="5"/>
      <c r="VN1076" s="5"/>
      <c r="VO1076" s="5"/>
      <c r="VP1076" s="5"/>
      <c r="VQ1076" s="5"/>
      <c r="VR1076" s="5"/>
      <c r="VS1076" s="5"/>
      <c r="VT1076" s="5"/>
      <c r="VU1076" s="5"/>
      <c r="VV1076" s="5"/>
      <c r="VW1076" s="5"/>
      <c r="VX1076" s="5"/>
      <c r="VY1076" s="5"/>
      <c r="VZ1076" s="5"/>
      <c r="WA1076" s="5"/>
      <c r="WB1076" s="5"/>
      <c r="WC1076" s="5"/>
      <c r="WD1076" s="5"/>
      <c r="WE1076" s="5"/>
      <c r="WF1076" s="5"/>
      <c r="WG1076" s="5"/>
      <c r="WH1076" s="5"/>
      <c r="WI1076" s="5"/>
      <c r="WJ1076" s="5"/>
      <c r="WK1076" s="5"/>
      <c r="WL1076" s="5"/>
      <c r="WM1076" s="5"/>
      <c r="WN1076" s="5"/>
      <c r="WO1076" s="5"/>
      <c r="WP1076" s="5"/>
      <c r="WQ1076" s="5"/>
      <c r="WR1076" s="5"/>
      <c r="WS1076" s="5"/>
      <c r="WT1076" s="5"/>
      <c r="WU1076" s="5"/>
      <c r="WV1076" s="5"/>
      <c r="WW1076" s="5"/>
      <c r="WX1076" s="5"/>
      <c r="WY1076" s="5"/>
      <c r="WZ1076" s="5"/>
      <c r="XA1076" s="5"/>
      <c r="XB1076" s="5"/>
      <c r="XC1076" s="5"/>
      <c r="XD1076" s="5"/>
      <c r="XE1076" s="5"/>
      <c r="XF1076" s="5"/>
      <c r="XG1076" s="5"/>
      <c r="XH1076" s="5"/>
      <c r="XI1076" s="5"/>
      <c r="XJ1076" s="5"/>
      <c r="XK1076" s="5"/>
      <c r="XL1076" s="5"/>
      <c r="XM1076" s="5"/>
      <c r="XN1076" s="5"/>
      <c r="XO1076" s="5"/>
      <c r="XP1076" s="5"/>
      <c r="XQ1076" s="5"/>
      <c r="XR1076" s="5"/>
      <c r="XS1076" s="5"/>
      <c r="XT1076" s="5"/>
      <c r="XU1076" s="5"/>
      <c r="XV1076" s="5"/>
      <c r="XW1076" s="5"/>
      <c r="XX1076" s="5"/>
      <c r="XY1076" s="5"/>
      <c r="XZ1076" s="5"/>
      <c r="YA1076" s="5"/>
      <c r="YB1076" s="5"/>
      <c r="YC1076" s="5"/>
      <c r="YD1076" s="5"/>
      <c r="YE1076" s="5"/>
      <c r="YF1076" s="5"/>
      <c r="YG1076" s="5"/>
      <c r="YH1076" s="5"/>
      <c r="YI1076" s="5"/>
      <c r="YJ1076" s="5"/>
      <c r="YK1076" s="5"/>
      <c r="YL1076" s="5"/>
      <c r="YM1076" s="5"/>
      <c r="YN1076" s="5"/>
      <c r="YO1076" s="5"/>
      <c r="YP1076" s="5"/>
      <c r="YQ1076" s="5"/>
      <c r="YR1076" s="5"/>
      <c r="YS1076" s="5"/>
      <c r="YT1076" s="5"/>
      <c r="YU1076" s="5"/>
      <c r="YV1076" s="5"/>
      <c r="YW1076" s="5"/>
      <c r="YX1076" s="5"/>
      <c r="YY1076" s="5"/>
      <c r="YZ1076" s="5"/>
      <c r="ZA1076" s="5"/>
      <c r="ZB1076" s="5"/>
      <c r="ZC1076" s="5"/>
      <c r="ZD1076" s="5"/>
      <c r="ZE1076" s="5"/>
      <c r="ZF1076" s="5"/>
      <c r="ZG1076" s="5"/>
      <c r="ZH1076" s="5"/>
      <c r="ZI1076" s="5"/>
      <c r="ZJ1076" s="5"/>
      <c r="ZK1076" s="5"/>
      <c r="ZL1076" s="5"/>
      <c r="ZM1076" s="5"/>
      <c r="ZN1076" s="5"/>
      <c r="ZO1076" s="5"/>
      <c r="ZP1076" s="5"/>
      <c r="ZQ1076" s="5"/>
      <c r="ZR1076" s="5"/>
      <c r="ZS1076" s="5"/>
      <c r="ZT1076" s="5"/>
      <c r="ZU1076" s="5"/>
      <c r="ZV1076" s="5"/>
      <c r="ZW1076" s="5"/>
      <c r="ZX1076" s="5"/>
      <c r="ZY1076" s="5"/>
      <c r="ZZ1076" s="5"/>
      <c r="AAA1076" s="5"/>
      <c r="AAB1076" s="5"/>
      <c r="AAC1076" s="5"/>
      <c r="AAD1076" s="5"/>
      <c r="AAE1076" s="5"/>
      <c r="AAF1076" s="5"/>
      <c r="AAG1076" s="5"/>
      <c r="AAH1076" s="5"/>
      <c r="AAI1076" s="5"/>
      <c r="AAJ1076" s="5"/>
      <c r="AAK1076" s="5"/>
      <c r="AAL1076" s="5"/>
      <c r="AAM1076" s="5"/>
      <c r="AAN1076" s="5"/>
      <c r="AAO1076" s="5"/>
      <c r="AAP1076" s="5"/>
      <c r="AAQ1076" s="5"/>
      <c r="AAR1076" s="5"/>
      <c r="AAS1076" s="5"/>
      <c r="AAT1076" s="5"/>
      <c r="AAU1076" s="5"/>
      <c r="AAV1076" s="5"/>
      <c r="AAW1076" s="5"/>
      <c r="AAX1076" s="5"/>
      <c r="AAY1076" s="5"/>
      <c r="AAZ1076" s="5"/>
      <c r="ABA1076" s="5"/>
      <c r="ABB1076" s="5"/>
      <c r="ABC1076" s="5"/>
      <c r="ABD1076" s="5"/>
      <c r="ABE1076" s="5"/>
      <c r="ABF1076" s="5"/>
      <c r="ABG1076" s="5"/>
      <c r="ABH1076" s="5"/>
      <c r="ABI1076" s="5"/>
      <c r="ABJ1076" s="5"/>
      <c r="ABK1076" s="5"/>
      <c r="ABL1076" s="5"/>
      <c r="ABM1076" s="5"/>
      <c r="ABN1076" s="5"/>
      <c r="ABO1076" s="5"/>
      <c r="ABP1076" s="5"/>
      <c r="ABQ1076" s="5"/>
      <c r="ABR1076" s="5"/>
      <c r="ABS1076" s="5"/>
      <c r="ABT1076" s="5"/>
      <c r="ABU1076" s="5"/>
      <c r="ABV1076" s="5"/>
      <c r="ABW1076" s="5"/>
      <c r="ABX1076" s="5"/>
      <c r="ABY1076" s="5"/>
      <c r="ABZ1076" s="5"/>
      <c r="ACA1076" s="5"/>
      <c r="ACB1076" s="5"/>
      <c r="ACC1076" s="5"/>
      <c r="ACD1076" s="5"/>
      <c r="ACE1076" s="5"/>
      <c r="ACF1076" s="5"/>
      <c r="ACG1076" s="5"/>
      <c r="ACH1076" s="5"/>
      <c r="ACI1076" s="5"/>
      <c r="ACJ1076" s="5"/>
      <c r="ACK1076" s="5"/>
      <c r="ACL1076" s="5"/>
      <c r="ACM1076" s="5"/>
      <c r="ACN1076" s="5"/>
      <c r="ACO1076" s="5"/>
      <c r="ACP1076" s="5"/>
      <c r="ACQ1076" s="5"/>
      <c r="ACR1076" s="5"/>
      <c r="ACS1076" s="5"/>
      <c r="ACT1076" s="5"/>
      <c r="ACU1076" s="5"/>
      <c r="ACV1076" s="5"/>
      <c r="ACW1076" s="5"/>
      <c r="ACX1076" s="5"/>
      <c r="ACY1076" s="5"/>
      <c r="ACZ1076" s="5"/>
      <c r="ADA1076" s="5"/>
      <c r="ADB1076" s="5"/>
      <c r="ADC1076" s="5"/>
      <c r="ADD1076" s="5"/>
      <c r="ADE1076" s="5"/>
      <c r="ADF1076" s="5"/>
      <c r="ADG1076" s="5"/>
      <c r="ADH1076" s="5"/>
      <c r="ADI1076" s="5"/>
      <c r="ADJ1076" s="5"/>
      <c r="ADK1076" s="5"/>
      <c r="ADL1076" s="5"/>
      <c r="ADM1076" s="5"/>
      <c r="ADN1076" s="5"/>
      <c r="ADO1076" s="5"/>
      <c r="ADP1076" s="5"/>
      <c r="ADQ1076" s="5"/>
      <c r="ADR1076" s="5"/>
      <c r="ADS1076" s="5"/>
      <c r="ADT1076" s="5"/>
      <c r="ADU1076" s="5"/>
      <c r="ADV1076" s="5"/>
      <c r="ADW1076" s="5"/>
      <c r="ADX1076" s="5"/>
      <c r="ADY1076" s="5"/>
      <c r="ADZ1076" s="5"/>
      <c r="AEA1076" s="5"/>
      <c r="AEB1076" s="5"/>
      <c r="AEC1076" s="5"/>
      <c r="AED1076" s="5"/>
      <c r="AEE1076" s="5"/>
      <c r="AEF1076" s="5"/>
      <c r="AEG1076" s="5"/>
      <c r="AEH1076" s="5"/>
      <c r="AEI1076" s="5"/>
      <c r="AEJ1076" s="5"/>
      <c r="AEK1076" s="5"/>
      <c r="AEL1076" s="5"/>
      <c r="AEM1076" s="5"/>
      <c r="AEN1076" s="5"/>
      <c r="AEO1076" s="5"/>
      <c r="AEP1076" s="5"/>
      <c r="AEQ1076" s="5"/>
      <c r="AER1076" s="5"/>
      <c r="AES1076" s="5"/>
      <c r="AET1076" s="5"/>
      <c r="AEU1076" s="5"/>
      <c r="AEV1076" s="5"/>
      <c r="AEW1076" s="5"/>
      <c r="AEX1076" s="5"/>
      <c r="AEY1076" s="5"/>
      <c r="AEZ1076" s="5"/>
      <c r="AFA1076" s="5"/>
      <c r="AFB1076" s="5"/>
      <c r="AFC1076" s="5"/>
      <c r="AFD1076" s="5"/>
      <c r="AFE1076" s="5"/>
      <c r="AFF1076" s="5"/>
      <c r="AFG1076" s="5"/>
      <c r="AFH1076" s="5"/>
      <c r="AFI1076" s="5"/>
      <c r="AFJ1076" s="5"/>
      <c r="AFK1076" s="5"/>
      <c r="AFL1076" s="5"/>
      <c r="AFM1076" s="5"/>
      <c r="AFN1076" s="5"/>
      <c r="AFO1076" s="5"/>
      <c r="AFP1076" s="5"/>
      <c r="AFQ1076" s="5"/>
      <c r="AFR1076" s="5"/>
      <c r="AFS1076" s="5"/>
      <c r="AFT1076" s="5"/>
      <c r="AFU1076" s="5"/>
      <c r="AFV1076" s="5"/>
      <c r="AFW1076" s="5"/>
      <c r="AFX1076" s="5"/>
      <c r="AFY1076" s="5"/>
      <c r="AFZ1076" s="5"/>
      <c r="AGA1076" s="5"/>
      <c r="AGB1076" s="5"/>
      <c r="AGC1076" s="5"/>
      <c r="AGD1076" s="5"/>
      <c r="AGE1076" s="5"/>
      <c r="AGF1076" s="5"/>
      <c r="AGG1076" s="5"/>
      <c r="AGH1076" s="5"/>
      <c r="AGI1076" s="5"/>
      <c r="AGJ1076" s="5"/>
      <c r="AGK1076" s="5"/>
      <c r="AGL1076" s="5"/>
      <c r="AGM1076" s="5"/>
      <c r="AGN1076" s="5"/>
      <c r="AGO1076" s="5"/>
      <c r="AGP1076" s="5"/>
      <c r="AGQ1076" s="5"/>
      <c r="AGR1076" s="5"/>
      <c r="AGS1076" s="5"/>
      <c r="AGT1076" s="5"/>
      <c r="AGU1076" s="5"/>
      <c r="AGV1076" s="5"/>
      <c r="AGW1076" s="5"/>
      <c r="AGX1076" s="5"/>
      <c r="AGY1076" s="5"/>
      <c r="AGZ1076" s="5"/>
      <c r="AHA1076" s="5"/>
      <c r="AHB1076" s="5"/>
      <c r="AHC1076" s="5"/>
      <c r="AHD1076" s="5"/>
      <c r="AHE1076" s="5"/>
      <c r="AHF1076" s="5"/>
      <c r="AHG1076" s="5"/>
      <c r="AHH1076" s="5"/>
      <c r="AHI1076" s="5"/>
      <c r="AHJ1076" s="5"/>
      <c r="AHK1076" s="5"/>
      <c r="AHL1076" s="5"/>
      <c r="AHM1076" s="5"/>
      <c r="AHN1076" s="5"/>
      <c r="AHO1076" s="5"/>
      <c r="AHP1076" s="5"/>
      <c r="AHQ1076" s="5"/>
      <c r="AHR1076" s="5"/>
      <c r="AHS1076" s="5"/>
      <c r="AHT1076" s="5"/>
      <c r="AHU1076" s="5"/>
      <c r="AHV1076" s="5"/>
      <c r="AHW1076" s="5"/>
      <c r="AHX1076" s="5"/>
      <c r="AHY1076" s="5"/>
      <c r="AHZ1076" s="5"/>
      <c r="AIA1076" s="5"/>
      <c r="AIB1076" s="5"/>
      <c r="AIC1076" s="5"/>
      <c r="AID1076" s="5"/>
      <c r="AIE1076" s="5"/>
      <c r="AIF1076" s="5"/>
      <c r="AIG1076" s="5"/>
      <c r="AIH1076" s="5"/>
      <c r="AII1076" s="5"/>
      <c r="AIJ1076" s="5"/>
      <c r="AIK1076" s="5"/>
      <c r="AIL1076" s="5"/>
      <c r="AIM1076" s="5"/>
      <c r="AIN1076" s="5"/>
      <c r="AIO1076" s="5"/>
      <c r="AIP1076" s="5"/>
      <c r="AIQ1076" s="5"/>
      <c r="AIR1076" s="5"/>
      <c r="AIS1076" s="5"/>
      <c r="AIT1076" s="5"/>
      <c r="AIU1076" s="5"/>
      <c r="AIV1076" s="5"/>
      <c r="AIW1076" s="5"/>
      <c r="AIX1076" s="5"/>
      <c r="AIY1076" s="5"/>
      <c r="AIZ1076" s="5"/>
      <c r="AJA1076" s="5"/>
      <c r="AJB1076" s="5"/>
      <c r="AJC1076" s="5"/>
      <c r="AJD1076" s="5"/>
      <c r="AJE1076" s="5"/>
      <c r="AJF1076" s="5"/>
      <c r="AJG1076" s="5"/>
      <c r="AJH1076" s="5"/>
      <c r="AJI1076" s="5"/>
      <c r="AJJ1076" s="5"/>
      <c r="AJK1076" s="5"/>
      <c r="AJL1076" s="5"/>
      <c r="AJM1076" s="5"/>
      <c r="AJN1076" s="5"/>
      <c r="AJO1076" s="5"/>
      <c r="AJP1076" s="5"/>
      <c r="AJQ1076" s="5"/>
      <c r="AJR1076" s="5"/>
      <c r="AJS1076" s="5"/>
      <c r="AJT1076" s="5"/>
      <c r="AJU1076" s="5"/>
      <c r="AJV1076" s="5"/>
      <c r="AJW1076" s="5"/>
      <c r="AJX1076" s="5"/>
      <c r="AJY1076" s="5"/>
      <c r="AJZ1076" s="5"/>
      <c r="AKA1076" s="5"/>
      <c r="AKB1076" s="5"/>
      <c r="AKC1076" s="5"/>
      <c r="AKD1076" s="5"/>
      <c r="AKE1076" s="5"/>
      <c r="AKF1076" s="5"/>
      <c r="AKG1076" s="5"/>
      <c r="AKH1076" s="5"/>
      <c r="AKI1076" s="5"/>
      <c r="AKJ1076" s="5"/>
      <c r="AKK1076" s="5"/>
      <c r="AKL1076" s="5"/>
      <c r="AKM1076" s="5"/>
      <c r="AKN1076" s="5"/>
      <c r="AKO1076" s="5"/>
      <c r="AKP1076" s="5"/>
      <c r="AKQ1076" s="5"/>
      <c r="AKR1076" s="5"/>
      <c r="AKS1076" s="5"/>
      <c r="AKT1076" s="5"/>
      <c r="AKU1076" s="5"/>
      <c r="AKV1076" s="5"/>
      <c r="AKW1076" s="5"/>
      <c r="AKX1076" s="5"/>
      <c r="AKY1076" s="5"/>
      <c r="AKZ1076" s="5"/>
      <c r="ALA1076" s="5"/>
      <c r="ALB1076" s="5"/>
      <c r="ALC1076" s="5"/>
      <c r="ALD1076" s="5"/>
      <c r="ALE1076" s="5"/>
      <c r="ALF1076" s="5"/>
      <c r="ALG1076" s="5"/>
      <c r="ALH1076" s="5"/>
      <c r="ALI1076" s="5"/>
      <c r="ALJ1076" s="5"/>
      <c r="ALK1076" s="5"/>
      <c r="ALL1076" s="5"/>
      <c r="ALM1076" s="5"/>
      <c r="ALN1076" s="5"/>
      <c r="ALO1076" s="5"/>
      <c r="ALP1076" s="5"/>
      <c r="ALQ1076" s="5"/>
      <c r="ALR1076" s="5"/>
      <c r="ALS1076" s="5"/>
      <c r="ALT1076" s="5"/>
      <c r="ALU1076" s="5"/>
      <c r="ALV1076" s="5"/>
      <c r="ALW1076" s="5"/>
      <c r="ALX1076" s="5"/>
      <c r="ALY1076" s="5"/>
      <c r="ALZ1076" s="5"/>
      <c r="AMA1076" s="5"/>
      <c r="AMB1076" s="5"/>
      <c r="AMC1076" s="5"/>
      <c r="AMD1076" s="5"/>
      <c r="AME1076" s="5"/>
      <c r="AMF1076" s="5"/>
      <c r="AMG1076" s="5"/>
      <c r="AMH1076" s="5"/>
      <c r="AMI1076" s="5"/>
      <c r="AMJ1076" s="5"/>
      <c r="AMK1076" s="5"/>
      <c r="AML1076" s="5"/>
      <c r="AMM1076" s="5"/>
      <c r="AMN1076" s="5"/>
      <c r="AMO1076" s="5"/>
      <c r="AMP1076" s="5"/>
      <c r="AMQ1076" s="5"/>
      <c r="AMR1076" s="5"/>
      <c r="AMS1076" s="5"/>
      <c r="AMT1076" s="5"/>
      <c r="AMU1076" s="5"/>
      <c r="AMV1076" s="5"/>
      <c r="AMW1076" s="5"/>
      <c r="AMX1076" s="5"/>
      <c r="AMY1076" s="5"/>
      <c r="AMZ1076" s="5"/>
      <c r="ANA1076" s="5"/>
      <c r="ANB1076" s="5"/>
      <c r="ANC1076" s="5"/>
      <c r="AND1076" s="5"/>
      <c r="ANE1076" s="5"/>
      <c r="ANF1076" s="5"/>
      <c r="ANG1076" s="5"/>
      <c r="ANH1076" s="5"/>
      <c r="ANI1076" s="5"/>
      <c r="ANJ1076" s="5"/>
      <c r="ANK1076" s="5"/>
      <c r="ANL1076" s="5"/>
      <c r="ANM1076" s="5"/>
      <c r="ANN1076" s="5"/>
      <c r="ANO1076" s="5"/>
      <c r="ANP1076" s="5"/>
      <c r="ANQ1076" s="5"/>
      <c r="ANR1076" s="5"/>
      <c r="ANS1076" s="5"/>
      <c r="ANT1076" s="5"/>
      <c r="ANU1076" s="5"/>
      <c r="ANV1076" s="5"/>
      <c r="ANW1076" s="5"/>
      <c r="ANX1076" s="5"/>
      <c r="ANY1076" s="5"/>
      <c r="ANZ1076" s="5"/>
      <c r="AOA1076" s="5"/>
      <c r="AOB1076" s="5"/>
      <c r="AOC1076" s="5"/>
      <c r="AOD1076" s="5"/>
      <c r="AOE1076" s="5"/>
      <c r="AOF1076" s="5"/>
      <c r="AOG1076" s="5"/>
      <c r="AOH1076" s="5"/>
      <c r="AOI1076" s="5"/>
      <c r="AOJ1076" s="5"/>
      <c r="AOK1076" s="5"/>
      <c r="AOL1076" s="5"/>
      <c r="AOM1076" s="5"/>
      <c r="AON1076" s="5"/>
      <c r="AOO1076" s="5"/>
      <c r="AOP1076" s="5"/>
      <c r="AOQ1076" s="5"/>
      <c r="AOR1076" s="5"/>
      <c r="AOS1076" s="5"/>
      <c r="AOT1076" s="5"/>
      <c r="AOU1076" s="5"/>
      <c r="AOV1076" s="5"/>
      <c r="AOW1076" s="5"/>
      <c r="AOX1076" s="5"/>
      <c r="AOY1076" s="5"/>
      <c r="AOZ1076" s="5"/>
      <c r="APA1076" s="5"/>
      <c r="APB1076" s="5"/>
      <c r="APC1076" s="5"/>
      <c r="APD1076" s="5"/>
      <c r="APE1076" s="5"/>
      <c r="APF1076" s="5"/>
      <c r="APG1076" s="5"/>
      <c r="APH1076" s="5"/>
      <c r="API1076" s="5"/>
      <c r="APJ1076" s="5"/>
      <c r="APK1076" s="5"/>
      <c r="APL1076" s="5"/>
      <c r="APM1076" s="5"/>
      <c r="APN1076" s="5"/>
      <c r="APO1076" s="5"/>
      <c r="APP1076" s="5"/>
      <c r="APQ1076" s="5"/>
      <c r="APR1076" s="5"/>
      <c r="APS1076" s="5"/>
      <c r="APT1076" s="5"/>
      <c r="APU1076" s="5"/>
      <c r="APV1076" s="5"/>
      <c r="APW1076" s="5"/>
      <c r="APX1076" s="5"/>
      <c r="APY1076" s="5"/>
      <c r="APZ1076" s="5"/>
      <c r="AQA1076" s="5"/>
      <c r="AQB1076" s="5"/>
      <c r="AQC1076" s="5"/>
      <c r="AQD1076" s="5"/>
      <c r="AQE1076" s="5"/>
      <c r="AQF1076" s="5"/>
      <c r="AQG1076" s="5"/>
      <c r="AQH1076" s="5"/>
      <c r="AQI1076" s="5"/>
      <c r="AQJ1076" s="5"/>
      <c r="AQK1076" s="5"/>
      <c r="AQL1076" s="5"/>
      <c r="AQM1076" s="5"/>
      <c r="AQN1076" s="5"/>
      <c r="AQO1076" s="5"/>
      <c r="AQP1076" s="5"/>
      <c r="AQQ1076" s="5"/>
      <c r="AQR1076" s="5"/>
      <c r="AQS1076" s="5"/>
      <c r="AQT1076" s="5"/>
      <c r="AQU1076" s="5"/>
      <c r="AQV1076" s="5"/>
      <c r="AQW1076" s="5"/>
      <c r="AQX1076" s="5"/>
      <c r="AQY1076" s="5"/>
      <c r="AQZ1076" s="5"/>
      <c r="ARA1076" s="5"/>
      <c r="ARB1076" s="5"/>
      <c r="ARC1076" s="5"/>
      <c r="ARD1076" s="5"/>
      <c r="ARE1076" s="5"/>
      <c r="ARF1076" s="5"/>
      <c r="ARG1076" s="5"/>
      <c r="ARH1076" s="5"/>
      <c r="ARI1076" s="5"/>
      <c r="ARJ1076" s="5"/>
      <c r="ARK1076" s="5"/>
      <c r="ARL1076" s="5"/>
      <c r="ARM1076" s="5"/>
      <c r="ARN1076" s="5"/>
      <c r="ARO1076" s="5"/>
      <c r="ARP1076" s="5"/>
      <c r="ARQ1076" s="5"/>
      <c r="ARR1076" s="5"/>
      <c r="ARS1076" s="5"/>
      <c r="ART1076" s="5"/>
      <c r="ARU1076" s="5"/>
      <c r="ARV1076" s="5"/>
      <c r="ARW1076" s="5"/>
      <c r="ARX1076" s="5"/>
      <c r="ARY1076" s="5"/>
      <c r="ARZ1076" s="5"/>
      <c r="ASA1076" s="5"/>
      <c r="ASB1076" s="5"/>
      <c r="ASC1076" s="5"/>
      <c r="ASD1076" s="5"/>
      <c r="ASE1076" s="5"/>
      <c r="ASF1076" s="5"/>
      <c r="ASG1076" s="5"/>
      <c r="ASH1076" s="5"/>
      <c r="ASI1076" s="5"/>
      <c r="ASJ1076" s="5"/>
      <c r="ASK1076" s="5"/>
      <c r="ASL1076" s="5"/>
      <c r="ASM1076" s="5"/>
      <c r="ASN1076" s="5"/>
      <c r="ASO1076" s="5"/>
      <c r="ASP1076" s="5"/>
      <c r="ASQ1076" s="5"/>
      <c r="ASR1076" s="5"/>
      <c r="ASS1076" s="5"/>
      <c r="AST1076" s="5"/>
      <c r="ASU1076" s="5"/>
      <c r="ASV1076" s="5"/>
      <c r="ASW1076" s="5"/>
      <c r="ASX1076" s="5"/>
      <c r="ASY1076" s="5"/>
      <c r="ASZ1076" s="5"/>
      <c r="ATA1076" s="5"/>
      <c r="ATB1076" s="5"/>
      <c r="ATC1076" s="5"/>
      <c r="ATD1076" s="5"/>
      <c r="ATE1076" s="5"/>
      <c r="ATF1076" s="5"/>
      <c r="ATG1076" s="5"/>
      <c r="ATH1076" s="5"/>
      <c r="ATI1076" s="5"/>
      <c r="ATJ1076" s="5"/>
      <c r="ATK1076" s="5"/>
      <c r="ATL1076" s="5"/>
      <c r="ATM1076" s="5"/>
      <c r="ATN1076" s="5"/>
      <c r="ATO1076" s="5"/>
      <c r="ATP1076" s="5"/>
      <c r="ATQ1076" s="5"/>
      <c r="ATR1076" s="5"/>
      <c r="ATS1076" s="5"/>
      <c r="ATT1076" s="5"/>
      <c r="ATU1076" s="5"/>
      <c r="ATV1076" s="5"/>
      <c r="ATW1076" s="5"/>
      <c r="ATX1076" s="5"/>
      <c r="ATY1076" s="5"/>
      <c r="ATZ1076" s="5"/>
      <c r="AUA1076" s="5"/>
      <c r="AUB1076" s="5"/>
      <c r="AUC1076" s="5"/>
      <c r="AUD1076" s="5"/>
      <c r="AUE1076" s="5"/>
      <c r="AUF1076" s="5"/>
      <c r="AUG1076" s="5"/>
      <c r="AUH1076" s="5"/>
      <c r="AUI1076" s="5"/>
      <c r="AUJ1076" s="5"/>
      <c r="AUK1076" s="5"/>
      <c r="AUL1076" s="5"/>
      <c r="AUM1076" s="5"/>
      <c r="AUN1076" s="5"/>
      <c r="AUO1076" s="5"/>
      <c r="AUP1076" s="5"/>
      <c r="AUQ1076" s="5"/>
      <c r="AUR1076" s="5"/>
      <c r="AUS1076" s="5"/>
      <c r="AUT1076" s="5"/>
      <c r="AUU1076" s="5"/>
      <c r="AUV1076" s="5"/>
      <c r="AUW1076" s="5"/>
      <c r="AUX1076" s="5"/>
      <c r="AUY1076" s="5"/>
      <c r="AUZ1076" s="5"/>
      <c r="AVA1076" s="5"/>
      <c r="AVB1076" s="5"/>
      <c r="AVC1076" s="5"/>
      <c r="AVD1076" s="5"/>
      <c r="AVE1076" s="5"/>
      <c r="AVF1076" s="5"/>
      <c r="AVG1076" s="5"/>
      <c r="AVH1076" s="5"/>
      <c r="AVI1076" s="5"/>
      <c r="AVJ1076" s="5"/>
      <c r="AVK1076" s="5"/>
      <c r="AVL1076" s="5"/>
      <c r="AVM1076" s="5"/>
      <c r="AVN1076" s="5"/>
      <c r="AVO1076" s="5"/>
      <c r="AVP1076" s="5"/>
      <c r="AVQ1076" s="5"/>
      <c r="AVR1076" s="5"/>
      <c r="AVS1076" s="5"/>
      <c r="AVT1076" s="5"/>
      <c r="AVU1076" s="5"/>
      <c r="AVV1076" s="5"/>
      <c r="AVW1076" s="5"/>
      <c r="AVX1076" s="5"/>
      <c r="AVY1076" s="5"/>
      <c r="AVZ1076" s="5"/>
      <c r="AWA1076" s="5"/>
      <c r="AWB1076" s="5"/>
      <c r="AWC1076" s="5"/>
      <c r="AWD1076" s="5"/>
      <c r="AWE1076" s="5"/>
      <c r="AWF1076" s="5"/>
      <c r="AWG1076" s="5"/>
      <c r="AWH1076" s="5"/>
      <c r="AWI1076" s="5"/>
      <c r="AWJ1076" s="5"/>
      <c r="AWK1076" s="5"/>
      <c r="AWL1076" s="5"/>
      <c r="AWM1076" s="5"/>
      <c r="AWN1076" s="5"/>
      <c r="AWO1076" s="5"/>
      <c r="AWP1076" s="5"/>
      <c r="AWQ1076" s="5"/>
      <c r="AWR1076" s="5"/>
      <c r="AWS1076" s="5"/>
      <c r="AWT1076" s="5"/>
      <c r="AWU1076" s="5"/>
      <c r="AWV1076" s="5"/>
      <c r="AWW1076" s="5"/>
      <c r="AWX1076" s="5"/>
      <c r="AWY1076" s="5"/>
      <c r="AWZ1076" s="5"/>
      <c r="AXA1076" s="5"/>
      <c r="AXB1076" s="5"/>
      <c r="AXC1076" s="5"/>
      <c r="AXD1076" s="5"/>
      <c r="AXE1076" s="5"/>
      <c r="AXF1076" s="5"/>
      <c r="AXG1076" s="5"/>
      <c r="AXH1076" s="5"/>
      <c r="AXI1076" s="5"/>
      <c r="AXJ1076" s="5"/>
      <c r="AXK1076" s="5"/>
      <c r="AXL1076" s="5"/>
      <c r="AXM1076" s="5"/>
      <c r="AXN1076" s="5"/>
      <c r="AXO1076" s="5"/>
      <c r="AXP1076" s="5"/>
      <c r="AXQ1076" s="5"/>
      <c r="AXR1076" s="5"/>
      <c r="AXS1076" s="5"/>
      <c r="AXT1076" s="5"/>
      <c r="AXU1076" s="5"/>
      <c r="AXV1076" s="5"/>
      <c r="AXW1076" s="5"/>
      <c r="AXX1076" s="5"/>
      <c r="AXY1076" s="5"/>
      <c r="AXZ1076" s="5"/>
      <c r="AYA1076" s="5"/>
      <c r="AYB1076" s="5"/>
      <c r="AYC1076" s="5"/>
      <c r="AYD1076" s="5"/>
      <c r="AYE1076" s="5"/>
      <c r="AYF1076" s="5"/>
      <c r="AYG1076" s="5"/>
      <c r="AYH1076" s="5"/>
      <c r="AYI1076" s="5"/>
      <c r="AYJ1076" s="5"/>
      <c r="AYK1076" s="5"/>
      <c r="AYL1076" s="5"/>
      <c r="AYM1076" s="5"/>
      <c r="AYN1076" s="5"/>
      <c r="AYO1076" s="5"/>
      <c r="AYP1076" s="5"/>
      <c r="AYQ1076" s="5"/>
      <c r="AYR1076" s="5"/>
      <c r="AYS1076" s="5"/>
      <c r="AYT1076" s="5"/>
      <c r="AYU1076" s="5"/>
      <c r="AYV1076" s="5"/>
      <c r="AYW1076" s="5"/>
      <c r="AYX1076" s="5"/>
      <c r="AYY1076" s="5"/>
      <c r="AYZ1076" s="5"/>
      <c r="AZA1076" s="5"/>
      <c r="AZB1076" s="5"/>
      <c r="AZC1076" s="5"/>
      <c r="AZD1076" s="5"/>
      <c r="AZE1076" s="5"/>
      <c r="AZF1076" s="5"/>
      <c r="AZG1076" s="5"/>
      <c r="AZH1076" s="5"/>
      <c r="AZI1076" s="5"/>
      <c r="AZJ1076" s="5"/>
      <c r="AZK1076" s="5"/>
      <c r="AZL1076" s="5"/>
      <c r="AZM1076" s="5"/>
      <c r="AZN1076" s="5"/>
      <c r="AZO1076" s="5"/>
      <c r="AZP1076" s="5"/>
      <c r="AZQ1076" s="5"/>
      <c r="AZR1076" s="5"/>
      <c r="AZS1076" s="5"/>
      <c r="AZT1076" s="5"/>
      <c r="AZU1076" s="5"/>
      <c r="AZV1076" s="5"/>
      <c r="AZW1076" s="5"/>
      <c r="AZX1076" s="5"/>
      <c r="AZY1076" s="5"/>
      <c r="AZZ1076" s="5"/>
      <c r="BAA1076" s="5"/>
      <c r="BAB1076" s="5"/>
      <c r="BAC1076" s="5"/>
      <c r="BAD1076" s="5"/>
      <c r="BAE1076" s="5"/>
      <c r="BAF1076" s="5"/>
      <c r="BAG1076" s="5"/>
      <c r="BAH1076" s="5"/>
      <c r="BAI1076" s="5"/>
      <c r="BAJ1076" s="5"/>
      <c r="BAK1076" s="5"/>
      <c r="BAL1076" s="5"/>
      <c r="BAM1076" s="5"/>
      <c r="BAN1076" s="5"/>
      <c r="BAO1076" s="5"/>
      <c r="BAP1076" s="5"/>
      <c r="BAQ1076" s="5"/>
      <c r="BAR1076" s="5"/>
      <c r="BAS1076" s="5"/>
      <c r="BAT1076" s="5"/>
      <c r="BAU1076" s="5"/>
      <c r="BAV1076" s="5"/>
      <c r="BAW1076" s="5"/>
      <c r="BAX1076" s="5"/>
      <c r="BAY1076" s="5"/>
      <c r="BAZ1076" s="5"/>
      <c r="BBA1076" s="5"/>
      <c r="BBB1076" s="5"/>
      <c r="BBC1076" s="5"/>
      <c r="BBD1076" s="5"/>
      <c r="BBE1076" s="5"/>
      <c r="BBF1076" s="5"/>
      <c r="BBG1076" s="5"/>
      <c r="BBH1076" s="5"/>
      <c r="BBI1076" s="5"/>
      <c r="BBJ1076" s="5"/>
      <c r="BBK1076" s="5"/>
      <c r="BBL1076" s="5"/>
      <c r="BBM1076" s="5"/>
      <c r="BBN1076" s="5"/>
      <c r="BBO1076" s="5"/>
      <c r="BBP1076" s="5"/>
      <c r="BBQ1076" s="5"/>
      <c r="BBR1076" s="5"/>
      <c r="BBS1076" s="5"/>
      <c r="BBT1076" s="5"/>
      <c r="BBU1076" s="5"/>
      <c r="BBV1076" s="5"/>
      <c r="BBW1076" s="5"/>
      <c r="BBX1076" s="5"/>
      <c r="BBY1076" s="5"/>
      <c r="BBZ1076" s="5"/>
      <c r="BCA1076" s="5"/>
      <c r="BCB1076" s="5"/>
      <c r="BCC1076" s="5"/>
      <c r="BCD1076" s="5"/>
      <c r="BCE1076" s="5"/>
      <c r="BCF1076" s="5"/>
      <c r="BCG1076" s="5"/>
      <c r="BCH1076" s="5"/>
      <c r="BCI1076" s="5"/>
      <c r="BCJ1076" s="5"/>
      <c r="BCK1076" s="5"/>
      <c r="BCL1076" s="5"/>
      <c r="BCM1076" s="5"/>
      <c r="BCN1076" s="5"/>
      <c r="BCO1076" s="5"/>
      <c r="BCP1076" s="5"/>
      <c r="BCQ1076" s="5"/>
      <c r="BCR1076" s="5"/>
      <c r="BCS1076" s="5"/>
      <c r="BCT1076" s="5"/>
      <c r="BCU1076" s="5"/>
      <c r="BCV1076" s="5"/>
      <c r="BCW1076" s="5"/>
      <c r="BCX1076" s="5"/>
      <c r="BCY1076" s="5"/>
      <c r="BCZ1076" s="5"/>
      <c r="BDA1076" s="5"/>
      <c r="BDB1076" s="5"/>
      <c r="BDC1076" s="5"/>
      <c r="BDD1076" s="5"/>
      <c r="BDE1076" s="5"/>
      <c r="BDF1076" s="5"/>
      <c r="BDG1076" s="5"/>
      <c r="BDH1076" s="5"/>
      <c r="BDI1076" s="5"/>
      <c r="BDJ1076" s="5"/>
      <c r="BDK1076" s="5"/>
      <c r="BDL1076" s="5"/>
      <c r="BDM1076" s="5"/>
      <c r="BDN1076" s="5"/>
      <c r="BDO1076" s="5"/>
      <c r="BDP1076" s="5"/>
      <c r="BDQ1076" s="5"/>
      <c r="BDR1076" s="5"/>
      <c r="BDS1076" s="5"/>
      <c r="BDT1076" s="5"/>
      <c r="BDU1076" s="5"/>
      <c r="BDV1076" s="5"/>
      <c r="BDW1076" s="5"/>
      <c r="BDX1076" s="5"/>
      <c r="BDY1076" s="5"/>
      <c r="BDZ1076" s="5"/>
      <c r="BEA1076" s="5"/>
      <c r="BEB1076" s="5"/>
      <c r="BEC1076" s="5"/>
      <c r="BED1076" s="5"/>
      <c r="BEE1076" s="5"/>
      <c r="BEF1076" s="5"/>
      <c r="BEG1076" s="5"/>
      <c r="BEH1076" s="5"/>
      <c r="BEI1076" s="5"/>
      <c r="BEJ1076" s="5"/>
      <c r="BEK1076" s="5"/>
      <c r="BEL1076" s="5"/>
      <c r="BEM1076" s="5"/>
      <c r="BEN1076" s="5"/>
      <c r="BEO1076" s="5"/>
      <c r="BEP1076" s="5"/>
      <c r="BEQ1076" s="5"/>
      <c r="BER1076" s="5"/>
      <c r="BES1076" s="5"/>
      <c r="BET1076" s="5"/>
      <c r="BEU1076" s="5"/>
      <c r="BEV1076" s="5"/>
      <c r="BEW1076" s="5"/>
      <c r="BEX1076" s="5"/>
      <c r="BEY1076" s="5"/>
      <c r="BEZ1076" s="5"/>
      <c r="BFA1076" s="5"/>
      <c r="BFB1076" s="5"/>
      <c r="BFC1076" s="5"/>
      <c r="BFD1076" s="5"/>
      <c r="BFE1076" s="5"/>
      <c r="BFF1076" s="5"/>
      <c r="BFG1076" s="5"/>
      <c r="BFH1076" s="5"/>
      <c r="BFI1076" s="5"/>
      <c r="BFJ1076" s="5"/>
      <c r="BFK1076" s="5"/>
      <c r="BFL1076" s="5"/>
      <c r="BFM1076" s="5"/>
      <c r="BFN1076" s="5"/>
      <c r="BFO1076" s="5"/>
      <c r="BFP1076" s="5"/>
      <c r="BFQ1076" s="5"/>
      <c r="BFR1076" s="5"/>
      <c r="BFS1076" s="5"/>
      <c r="BFT1076" s="5"/>
      <c r="BFU1076" s="5"/>
      <c r="BFV1076" s="5"/>
      <c r="BFW1076" s="5"/>
      <c r="BFX1076" s="5"/>
      <c r="BFY1076" s="5"/>
      <c r="BFZ1076" s="5"/>
      <c r="BGA1076" s="5"/>
      <c r="BGB1076" s="5"/>
      <c r="BGC1076" s="5"/>
      <c r="BGD1076" s="5"/>
      <c r="BGE1076" s="5"/>
      <c r="BGF1076" s="5"/>
      <c r="BGG1076" s="5"/>
      <c r="BGH1076" s="5"/>
      <c r="BGI1076" s="5"/>
      <c r="BGJ1076" s="5"/>
      <c r="BGK1076" s="5"/>
      <c r="BGL1076" s="5"/>
      <c r="BGM1076" s="5"/>
      <c r="BGN1076" s="5"/>
      <c r="BGO1076" s="5"/>
      <c r="BGP1076" s="5"/>
      <c r="BGQ1076" s="5"/>
      <c r="BGR1076" s="5"/>
      <c r="BGS1076" s="5"/>
      <c r="BGT1076" s="5"/>
      <c r="BGU1076" s="5"/>
      <c r="BGV1076" s="5"/>
      <c r="BGW1076" s="5"/>
      <c r="BGX1076" s="5"/>
      <c r="BGY1076" s="5"/>
      <c r="BGZ1076" s="5"/>
      <c r="BHA1076" s="5"/>
      <c r="BHB1076" s="5"/>
      <c r="BHC1076" s="5"/>
      <c r="BHD1076" s="5"/>
      <c r="BHE1076" s="5"/>
      <c r="BHF1076" s="5"/>
      <c r="BHG1076" s="5"/>
      <c r="BHH1076" s="5"/>
      <c r="BHI1076" s="5"/>
      <c r="BHJ1076" s="5"/>
      <c r="BHK1076" s="5"/>
      <c r="BHL1076" s="5"/>
      <c r="BHM1076" s="5"/>
      <c r="BHN1076" s="5"/>
      <c r="BHO1076" s="5"/>
      <c r="BHP1076" s="5"/>
      <c r="BHQ1076" s="5"/>
      <c r="BHR1076" s="5"/>
      <c r="BHS1076" s="5"/>
      <c r="BHT1076" s="5"/>
      <c r="BHU1076" s="5"/>
      <c r="BHV1076" s="5"/>
      <c r="BHW1076" s="5"/>
      <c r="BHX1076" s="5"/>
      <c r="BHY1076" s="5"/>
      <c r="BHZ1076" s="5"/>
      <c r="BIA1076" s="5"/>
      <c r="BIB1076" s="5"/>
      <c r="BIC1076" s="5"/>
      <c r="BID1076" s="5"/>
      <c r="BIE1076" s="5"/>
      <c r="BIF1076" s="5"/>
      <c r="BIG1076" s="5"/>
      <c r="BIH1076" s="5"/>
      <c r="BII1076" s="5"/>
      <c r="BIJ1076" s="5"/>
      <c r="BIK1076" s="5"/>
      <c r="BIL1076" s="5"/>
      <c r="BIM1076" s="5"/>
      <c r="BIN1076" s="5"/>
      <c r="BIO1076" s="5"/>
      <c r="BIP1076" s="5"/>
      <c r="BIQ1076" s="5"/>
      <c r="BIR1076" s="5"/>
      <c r="BIS1076" s="5"/>
      <c r="BIT1076" s="5"/>
      <c r="BIU1076" s="5"/>
      <c r="BIV1076" s="5"/>
      <c r="BIW1076" s="5"/>
      <c r="BIX1076" s="5"/>
      <c r="BIY1076" s="5"/>
      <c r="BIZ1076" s="5"/>
      <c r="BJA1076" s="5"/>
      <c r="BJB1076" s="5"/>
      <c r="BJC1076" s="5"/>
      <c r="BJD1076" s="5"/>
      <c r="BJE1076" s="5"/>
      <c r="BJF1076" s="5"/>
      <c r="BJG1076" s="5"/>
      <c r="BJH1076" s="5"/>
      <c r="BJI1076" s="5"/>
      <c r="BJJ1076" s="5"/>
      <c r="BJK1076" s="5"/>
      <c r="BJL1076" s="5"/>
      <c r="BJM1076" s="5"/>
      <c r="BJN1076" s="5"/>
      <c r="BJO1076" s="5"/>
      <c r="BJP1076" s="5"/>
      <c r="BJQ1076" s="5"/>
      <c r="BJR1076" s="5"/>
      <c r="BJS1076" s="5"/>
      <c r="BJT1076" s="5"/>
      <c r="BJU1076" s="5"/>
      <c r="BJV1076" s="5"/>
      <c r="BJW1076" s="5"/>
      <c r="BJX1076" s="5"/>
      <c r="BJY1076" s="5"/>
      <c r="BJZ1076" s="5"/>
      <c r="BKA1076" s="5"/>
      <c r="BKB1076" s="5"/>
      <c r="BKC1076" s="5"/>
      <c r="BKD1076" s="5"/>
      <c r="BKE1076" s="5"/>
      <c r="BKF1076" s="5"/>
      <c r="BKG1076" s="5"/>
      <c r="BKH1076" s="5"/>
      <c r="BKI1076" s="5"/>
      <c r="BKJ1076" s="5"/>
      <c r="BKK1076" s="5"/>
      <c r="BKL1076" s="5"/>
      <c r="BKM1076" s="5"/>
      <c r="BKN1076" s="5"/>
      <c r="BKO1076" s="5"/>
      <c r="BKP1076" s="5"/>
      <c r="BKQ1076" s="5"/>
      <c r="BKR1076" s="5"/>
      <c r="BKS1076" s="5"/>
      <c r="BKT1076" s="5"/>
      <c r="BKU1076" s="5"/>
      <c r="BKV1076" s="5"/>
      <c r="BKW1076" s="5"/>
      <c r="BKX1076" s="5"/>
      <c r="BKY1076" s="5"/>
      <c r="BKZ1076" s="5"/>
      <c r="BLA1076" s="5"/>
      <c r="BLB1076" s="5"/>
      <c r="BLC1076" s="5"/>
      <c r="BLD1076" s="5"/>
      <c r="BLE1076" s="5"/>
      <c r="BLF1076" s="5"/>
      <c r="BLG1076" s="5"/>
      <c r="BLH1076" s="5"/>
      <c r="BLI1076" s="5"/>
      <c r="BLJ1076" s="5"/>
      <c r="BLK1076" s="5"/>
      <c r="BLL1076" s="5"/>
      <c r="BLM1076" s="5"/>
      <c r="BLN1076" s="5"/>
      <c r="BLO1076" s="5"/>
      <c r="BLP1076" s="5"/>
      <c r="BLQ1076" s="5"/>
      <c r="BLR1076" s="5"/>
      <c r="BLS1076" s="5"/>
      <c r="BLT1076" s="5"/>
      <c r="BLU1076" s="5"/>
      <c r="BLV1076" s="5"/>
      <c r="BLW1076" s="5"/>
      <c r="BLX1076" s="5"/>
      <c r="BLY1076" s="5"/>
      <c r="BLZ1076" s="5"/>
      <c r="BMA1076" s="5"/>
      <c r="BMB1076" s="5"/>
      <c r="BMC1076" s="5"/>
      <c r="BMD1076" s="5"/>
      <c r="BME1076" s="5"/>
      <c r="BMF1076" s="5"/>
      <c r="BMG1076" s="5"/>
      <c r="BMH1076" s="5"/>
      <c r="BMI1076" s="5"/>
      <c r="BMJ1076" s="5"/>
      <c r="BMK1076" s="5"/>
      <c r="BML1076" s="5"/>
      <c r="BMM1076" s="5"/>
      <c r="BMN1076" s="5"/>
      <c r="BMO1076" s="5"/>
      <c r="BMP1076" s="5"/>
      <c r="BMQ1076" s="5"/>
      <c r="BMR1076" s="5"/>
      <c r="BMS1076" s="5"/>
      <c r="BMT1076" s="5"/>
      <c r="BMU1076" s="5"/>
      <c r="BMV1076" s="5"/>
      <c r="BMW1076" s="5"/>
      <c r="BMX1076" s="5"/>
      <c r="BMY1076" s="5"/>
      <c r="BMZ1076" s="5"/>
      <c r="BNA1076" s="5"/>
      <c r="BNB1076" s="5"/>
      <c r="BNC1076" s="5"/>
      <c r="BND1076" s="5"/>
      <c r="BNE1076" s="5"/>
      <c r="BNF1076" s="5"/>
      <c r="BNG1076" s="5"/>
      <c r="BNH1076" s="5"/>
      <c r="BNI1076" s="5"/>
      <c r="BNJ1076" s="5"/>
      <c r="BNK1076" s="5"/>
      <c r="BNL1076" s="5"/>
      <c r="BNM1076" s="5"/>
      <c r="BNN1076" s="5"/>
      <c r="BNO1076" s="5"/>
      <c r="BNP1076" s="5"/>
      <c r="BNQ1076" s="5"/>
      <c r="BNR1076" s="5"/>
      <c r="BNS1076" s="5"/>
      <c r="BNT1076" s="5"/>
      <c r="BNU1076" s="5"/>
      <c r="BNV1076" s="5"/>
      <c r="BNW1076" s="5"/>
      <c r="BNX1076" s="5"/>
      <c r="BNY1076" s="5"/>
      <c r="BNZ1076" s="5"/>
      <c r="BOA1076" s="5"/>
      <c r="BOB1076" s="5"/>
      <c r="BOC1076" s="5"/>
      <c r="BOD1076" s="5"/>
      <c r="BOE1076" s="5"/>
      <c r="BOF1076" s="5"/>
      <c r="BOG1076" s="5"/>
      <c r="BOH1076" s="5"/>
      <c r="BOI1076" s="5"/>
      <c r="BOJ1076" s="5"/>
      <c r="BOK1076" s="5"/>
      <c r="BOL1076" s="5"/>
      <c r="BOM1076" s="5"/>
      <c r="BON1076" s="5"/>
      <c r="BOO1076" s="5"/>
      <c r="BOP1076" s="5"/>
      <c r="BOQ1076" s="5"/>
      <c r="BOR1076" s="5"/>
      <c r="BOS1076" s="5"/>
      <c r="BOT1076" s="5"/>
      <c r="BOU1076" s="5"/>
      <c r="BOV1076" s="5"/>
      <c r="BOW1076" s="5"/>
      <c r="BOX1076" s="5"/>
      <c r="BOY1076" s="5"/>
      <c r="BOZ1076" s="5"/>
      <c r="BPA1076" s="5"/>
      <c r="BPB1076" s="5"/>
      <c r="BPC1076" s="5"/>
      <c r="BPD1076" s="5"/>
      <c r="BPE1076" s="5"/>
      <c r="BPF1076" s="5"/>
      <c r="BPG1076" s="5"/>
      <c r="BPH1076" s="5"/>
      <c r="BPI1076" s="5"/>
      <c r="BPJ1076" s="5"/>
      <c r="BPK1076" s="5"/>
      <c r="BPL1076" s="5"/>
      <c r="BPM1076" s="5"/>
      <c r="BPN1076" s="5"/>
      <c r="BPO1076" s="5"/>
      <c r="BPP1076" s="5"/>
      <c r="BPQ1076" s="5"/>
      <c r="BPR1076" s="5"/>
      <c r="BPS1076" s="5"/>
      <c r="BPT1076" s="5"/>
      <c r="BPU1076" s="5"/>
      <c r="BPV1076" s="5"/>
      <c r="BPW1076" s="5"/>
      <c r="BPX1076" s="5"/>
      <c r="BPY1076" s="5"/>
      <c r="BPZ1076" s="5"/>
      <c r="BQA1076" s="5"/>
      <c r="BQB1076" s="5"/>
      <c r="BQC1076" s="5"/>
      <c r="BQD1076" s="5"/>
      <c r="BQE1076" s="5"/>
      <c r="BQF1076" s="5"/>
      <c r="BQG1076" s="5"/>
      <c r="BQH1076" s="5"/>
      <c r="BQI1076" s="5"/>
      <c r="BQJ1076" s="5"/>
      <c r="BQK1076" s="5"/>
      <c r="BQL1076" s="5"/>
      <c r="BQM1076" s="5"/>
      <c r="BQN1076" s="5"/>
      <c r="BQO1076" s="5"/>
      <c r="BQP1076" s="5"/>
      <c r="BQQ1076" s="5"/>
      <c r="BQR1076" s="5"/>
      <c r="BQS1076" s="5"/>
      <c r="BQT1076" s="5"/>
      <c r="BQU1076" s="5"/>
      <c r="BQV1076" s="5"/>
      <c r="BQW1076" s="5"/>
      <c r="BQX1076" s="5"/>
      <c r="BQY1076" s="5"/>
      <c r="BQZ1076" s="5"/>
      <c r="BRA1076" s="5"/>
      <c r="BRB1076" s="5"/>
      <c r="BRC1076" s="5"/>
      <c r="BRD1076" s="5"/>
      <c r="BRE1076" s="5"/>
      <c r="BRF1076" s="5"/>
      <c r="BRG1076" s="5"/>
      <c r="BRH1076" s="5"/>
      <c r="BRI1076" s="5"/>
      <c r="BRJ1076" s="5"/>
      <c r="BRK1076" s="5"/>
      <c r="BRL1076" s="5"/>
      <c r="BRM1076" s="5"/>
      <c r="BRN1076" s="5"/>
      <c r="BRO1076" s="5"/>
      <c r="BRP1076" s="5"/>
      <c r="BRQ1076" s="5"/>
      <c r="BRR1076" s="5"/>
      <c r="BRS1076" s="5"/>
      <c r="BRT1076" s="5"/>
      <c r="BRU1076" s="5"/>
      <c r="BRV1076" s="5"/>
      <c r="BRW1076" s="5"/>
      <c r="BRX1076" s="5"/>
      <c r="BRY1076" s="5"/>
      <c r="BRZ1076" s="5"/>
      <c r="BSA1076" s="5"/>
      <c r="BSB1076" s="5"/>
      <c r="BSC1076" s="5"/>
      <c r="BSD1076" s="5"/>
      <c r="BSE1076" s="5"/>
      <c r="BSF1076" s="5"/>
      <c r="BSG1076" s="5"/>
      <c r="BSH1076" s="5"/>
      <c r="BSI1076" s="5"/>
      <c r="BSJ1076" s="5"/>
      <c r="BSK1076" s="5"/>
      <c r="BSL1076" s="5"/>
      <c r="BSM1076" s="5"/>
      <c r="BSN1076" s="5"/>
      <c r="BSO1076" s="5"/>
      <c r="BSP1076" s="5"/>
      <c r="BSQ1076" s="5"/>
      <c r="BSR1076" s="5"/>
      <c r="BSS1076" s="5"/>
      <c r="BST1076" s="5"/>
      <c r="BSU1076" s="5"/>
      <c r="BSV1076" s="5"/>
      <c r="BSW1076" s="5"/>
      <c r="BSX1076" s="5"/>
      <c r="BSY1076" s="5"/>
      <c r="BSZ1076" s="5"/>
      <c r="BTA1076" s="5"/>
      <c r="BTB1076" s="5"/>
      <c r="BTC1076" s="5"/>
      <c r="BTD1076" s="5"/>
      <c r="BTE1076" s="5"/>
      <c r="BTF1076" s="5"/>
      <c r="BTG1076" s="5"/>
      <c r="BTH1076" s="5"/>
      <c r="BTI1076" s="5"/>
      <c r="BTJ1076" s="5"/>
      <c r="BTK1076" s="5"/>
      <c r="BTL1076" s="5"/>
      <c r="BTM1076" s="5"/>
      <c r="BTN1076" s="5"/>
      <c r="BTO1076" s="5"/>
      <c r="BTP1076" s="5"/>
      <c r="BTQ1076" s="5"/>
      <c r="BTR1076" s="5"/>
      <c r="BTS1076" s="5"/>
      <c r="BTT1076" s="5"/>
      <c r="BTU1076" s="5"/>
      <c r="BTV1076" s="5"/>
      <c r="BTW1076" s="5"/>
      <c r="BTX1076" s="5"/>
      <c r="BTY1076" s="5"/>
      <c r="BTZ1076" s="5"/>
      <c r="BUA1076" s="5"/>
      <c r="BUB1076" s="5"/>
      <c r="BUC1076" s="5"/>
      <c r="BUD1076" s="5"/>
      <c r="BUE1076" s="5"/>
      <c r="BUF1076" s="5"/>
      <c r="BUG1076" s="5"/>
      <c r="BUH1076" s="5"/>
      <c r="BUI1076" s="5"/>
      <c r="BUJ1076" s="5"/>
      <c r="BUK1076" s="5"/>
      <c r="BUL1076" s="5"/>
      <c r="BUM1076" s="5"/>
      <c r="BUN1076" s="5"/>
      <c r="BUO1076" s="5"/>
      <c r="BUP1076" s="5"/>
      <c r="BUQ1076" s="5"/>
      <c r="BUR1076" s="5"/>
      <c r="BUS1076" s="5"/>
      <c r="BUT1076" s="5"/>
      <c r="BUU1076" s="5"/>
      <c r="BUV1076" s="5"/>
      <c r="BUW1076" s="5"/>
      <c r="BUX1076" s="5"/>
      <c r="BUY1076" s="5"/>
      <c r="BUZ1076" s="5"/>
      <c r="BVA1076" s="5"/>
      <c r="BVB1076" s="5"/>
      <c r="BVC1076" s="5"/>
      <c r="BVD1076" s="5"/>
      <c r="BVE1076" s="5"/>
      <c r="BVF1076" s="5"/>
      <c r="BVG1076" s="5"/>
      <c r="BVH1076" s="5"/>
      <c r="BVI1076" s="5"/>
      <c r="BVJ1076" s="5"/>
      <c r="BVK1076" s="5"/>
      <c r="BVL1076" s="5"/>
      <c r="BVM1076" s="5"/>
      <c r="BVN1076" s="5"/>
      <c r="BVO1076" s="5"/>
      <c r="BVP1076" s="5"/>
      <c r="BVQ1076" s="5"/>
      <c r="BVR1076" s="5"/>
      <c r="BVS1076" s="5"/>
      <c r="BVT1076" s="5"/>
      <c r="BVU1076" s="5"/>
      <c r="BVV1076" s="5"/>
      <c r="BVW1076" s="5"/>
      <c r="BVX1076" s="5"/>
      <c r="BVY1076" s="5"/>
      <c r="BVZ1076" s="5"/>
      <c r="BWA1076" s="5"/>
      <c r="BWB1076" s="5"/>
      <c r="BWC1076" s="5"/>
      <c r="BWD1076" s="5"/>
      <c r="BWE1076" s="5"/>
      <c r="BWF1076" s="5"/>
      <c r="BWG1076" s="5"/>
      <c r="BWH1076" s="5"/>
      <c r="BWI1076" s="5"/>
      <c r="BWJ1076" s="5"/>
      <c r="BWK1076" s="5"/>
      <c r="BWL1076" s="5"/>
      <c r="BWM1076" s="5"/>
      <c r="BWN1076" s="5"/>
      <c r="BWO1076" s="5"/>
      <c r="BWP1076" s="5"/>
      <c r="BWQ1076" s="5"/>
      <c r="BWR1076" s="5"/>
      <c r="BWS1076" s="5"/>
      <c r="BWT1076" s="5"/>
      <c r="BWU1076" s="5"/>
      <c r="BWV1076" s="5"/>
      <c r="BWW1076" s="5"/>
      <c r="BWX1076" s="5"/>
      <c r="BWY1076" s="5"/>
      <c r="BWZ1076" s="5"/>
      <c r="BXA1076" s="5"/>
      <c r="BXB1076" s="5"/>
      <c r="BXC1076" s="5"/>
      <c r="BXD1076" s="5"/>
      <c r="BXE1076" s="5"/>
      <c r="BXF1076" s="5"/>
      <c r="BXG1076" s="5"/>
      <c r="BXH1076" s="5"/>
      <c r="BXI1076" s="5"/>
      <c r="BXJ1076" s="5"/>
      <c r="BXK1076" s="5"/>
      <c r="BXL1076" s="5"/>
      <c r="BXM1076" s="5"/>
      <c r="BXN1076" s="5"/>
      <c r="BXO1076" s="5"/>
      <c r="BXP1076" s="5"/>
      <c r="BXQ1076" s="5"/>
      <c r="BXR1076" s="5"/>
      <c r="BXS1076" s="5"/>
      <c r="BXT1076" s="5"/>
      <c r="BXU1076" s="5"/>
      <c r="BXV1076" s="5"/>
      <c r="BXW1076" s="5"/>
      <c r="BXX1076" s="5"/>
      <c r="BXY1076" s="5"/>
      <c r="BXZ1076" s="5"/>
      <c r="BYA1076" s="5"/>
      <c r="BYB1076" s="5"/>
      <c r="BYC1076" s="5"/>
      <c r="BYD1076" s="5"/>
      <c r="BYE1076" s="5"/>
      <c r="BYF1076" s="5"/>
      <c r="BYG1076" s="5"/>
      <c r="BYH1076" s="5"/>
      <c r="BYI1076" s="5"/>
      <c r="BYJ1076" s="5"/>
      <c r="BYK1076" s="5"/>
      <c r="BYL1076" s="5"/>
      <c r="BYM1076" s="5"/>
      <c r="BYN1076" s="5"/>
      <c r="BYO1076" s="5"/>
      <c r="BYP1076" s="5"/>
      <c r="BYQ1076" s="5"/>
      <c r="BYR1076" s="5"/>
      <c r="BYS1076" s="5"/>
      <c r="BYT1076" s="5"/>
      <c r="BYU1076" s="5"/>
      <c r="BYV1076" s="5"/>
      <c r="BYW1076" s="5"/>
      <c r="BYX1076" s="5"/>
      <c r="BYY1076" s="5"/>
      <c r="BYZ1076" s="5"/>
      <c r="BZA1076" s="5"/>
      <c r="BZB1076" s="5"/>
      <c r="BZC1076" s="5"/>
      <c r="BZD1076" s="5"/>
      <c r="BZE1076" s="5"/>
      <c r="BZF1076" s="5"/>
      <c r="BZG1076" s="5"/>
      <c r="BZH1076" s="5"/>
      <c r="BZI1076" s="5"/>
      <c r="BZJ1076" s="5"/>
      <c r="BZK1076" s="5"/>
      <c r="BZL1076" s="5"/>
      <c r="BZM1076" s="5"/>
      <c r="BZN1076" s="5"/>
      <c r="BZO1076" s="5"/>
      <c r="BZP1076" s="5"/>
      <c r="BZQ1076" s="5"/>
      <c r="BZR1076" s="5"/>
      <c r="BZS1076" s="5"/>
      <c r="BZT1076" s="5"/>
      <c r="BZU1076" s="5"/>
      <c r="BZV1076" s="5"/>
      <c r="BZW1076" s="5"/>
      <c r="BZX1076" s="5"/>
      <c r="BZY1076" s="5"/>
      <c r="BZZ1076" s="5"/>
      <c r="CAA1076" s="5"/>
      <c r="CAB1076" s="5"/>
      <c r="CAC1076" s="5"/>
      <c r="CAD1076" s="5"/>
      <c r="CAE1076" s="5"/>
      <c r="CAF1076" s="5"/>
      <c r="CAG1076" s="5"/>
      <c r="CAH1076" s="5"/>
      <c r="CAI1076" s="5"/>
      <c r="CAJ1076" s="5"/>
      <c r="CAK1076" s="5"/>
      <c r="CAL1076" s="5"/>
      <c r="CAM1076" s="5"/>
      <c r="CAN1076" s="5"/>
      <c r="CAO1076" s="5"/>
      <c r="CAP1076" s="5"/>
      <c r="CAQ1076" s="5"/>
      <c r="CAR1076" s="5"/>
      <c r="CAS1076" s="5"/>
      <c r="CAT1076" s="5"/>
      <c r="CAU1076" s="5"/>
      <c r="CAV1076" s="5"/>
      <c r="CAW1076" s="5"/>
      <c r="CAX1076" s="5"/>
      <c r="CAY1076" s="5"/>
      <c r="CAZ1076" s="5"/>
      <c r="CBA1076" s="5"/>
      <c r="CBB1076" s="5"/>
      <c r="CBC1076" s="5"/>
      <c r="CBD1076" s="5"/>
      <c r="CBE1076" s="5"/>
      <c r="CBF1076" s="5"/>
      <c r="CBG1076" s="5"/>
      <c r="CBH1076" s="5"/>
      <c r="CBI1076" s="5"/>
      <c r="CBJ1076" s="5"/>
      <c r="CBK1076" s="5"/>
      <c r="CBL1076" s="5"/>
      <c r="CBM1076" s="5"/>
      <c r="CBN1076" s="5"/>
      <c r="CBO1076" s="5"/>
      <c r="CBP1076" s="5"/>
      <c r="CBQ1076" s="5"/>
      <c r="CBR1076" s="5"/>
      <c r="CBS1076" s="5"/>
      <c r="CBT1076" s="5"/>
      <c r="CBU1076" s="5"/>
      <c r="CBV1076" s="5"/>
      <c r="CBW1076" s="5"/>
      <c r="CBX1076" s="5"/>
      <c r="CBY1076" s="5"/>
      <c r="CBZ1076" s="5"/>
      <c r="CCA1076" s="5"/>
      <c r="CCB1076" s="5"/>
      <c r="CCC1076" s="5"/>
      <c r="CCD1076" s="5"/>
      <c r="CCE1076" s="5"/>
      <c r="CCF1076" s="5"/>
      <c r="CCG1076" s="5"/>
      <c r="CCH1076" s="5"/>
      <c r="CCI1076" s="5"/>
      <c r="CCJ1076" s="5"/>
      <c r="CCK1076" s="5"/>
      <c r="CCL1076" s="5"/>
      <c r="CCM1076" s="5"/>
      <c r="CCN1076" s="5"/>
      <c r="CCO1076" s="5"/>
      <c r="CCP1076" s="5"/>
      <c r="CCQ1076" s="5"/>
      <c r="CCR1076" s="5"/>
      <c r="CCS1076" s="5"/>
      <c r="CCT1076" s="5"/>
      <c r="CCU1076" s="5"/>
      <c r="CCV1076" s="5"/>
      <c r="CCW1076" s="5"/>
      <c r="CCX1076" s="5"/>
      <c r="CCY1076" s="5"/>
      <c r="CCZ1076" s="5"/>
      <c r="CDA1076" s="5"/>
      <c r="CDB1076" s="5"/>
      <c r="CDC1076" s="5"/>
      <c r="CDD1076" s="5"/>
      <c r="CDE1076" s="5"/>
      <c r="CDF1076" s="5"/>
      <c r="CDG1076" s="5"/>
      <c r="CDH1076" s="5"/>
      <c r="CDI1076" s="5"/>
      <c r="CDJ1076" s="5"/>
      <c r="CDK1076" s="5"/>
      <c r="CDL1076" s="5"/>
      <c r="CDM1076" s="5"/>
      <c r="CDN1076" s="5"/>
      <c r="CDO1076" s="5"/>
      <c r="CDP1076" s="5"/>
      <c r="CDQ1076" s="5"/>
      <c r="CDR1076" s="5"/>
      <c r="CDS1076" s="5"/>
      <c r="CDT1076" s="5"/>
      <c r="CDU1076" s="5"/>
      <c r="CDV1076" s="5"/>
      <c r="CDW1076" s="5"/>
      <c r="CDX1076" s="5"/>
      <c r="CDY1076" s="5"/>
      <c r="CDZ1076" s="5"/>
      <c r="CEA1076" s="5"/>
      <c r="CEB1076" s="5"/>
      <c r="CEC1076" s="5"/>
      <c r="CED1076" s="5"/>
      <c r="CEE1076" s="5"/>
      <c r="CEF1076" s="5"/>
      <c r="CEG1076" s="5"/>
      <c r="CEH1076" s="5"/>
      <c r="CEI1076" s="5"/>
      <c r="CEJ1076" s="5"/>
      <c r="CEK1076" s="5"/>
      <c r="CEL1076" s="5"/>
      <c r="CEM1076" s="5"/>
      <c r="CEN1076" s="5"/>
      <c r="CEO1076" s="5"/>
      <c r="CEP1076" s="5"/>
      <c r="CEQ1076" s="5"/>
      <c r="CER1076" s="5"/>
      <c r="CES1076" s="5"/>
      <c r="CET1076" s="5"/>
      <c r="CEU1076" s="5"/>
      <c r="CEV1076" s="5"/>
      <c r="CEW1076" s="5"/>
      <c r="CEX1076" s="5"/>
      <c r="CEY1076" s="5"/>
      <c r="CEZ1076" s="5"/>
      <c r="CFA1076" s="5"/>
      <c r="CFB1076" s="5"/>
      <c r="CFC1076" s="5"/>
      <c r="CFD1076" s="5"/>
      <c r="CFE1076" s="5"/>
      <c r="CFF1076" s="5"/>
      <c r="CFG1076" s="5"/>
      <c r="CFH1076" s="5"/>
      <c r="CFI1076" s="5"/>
      <c r="CFJ1076" s="5"/>
      <c r="CFK1076" s="5"/>
      <c r="CFL1076" s="5"/>
      <c r="CFM1076" s="5"/>
      <c r="CFN1076" s="5"/>
      <c r="CFO1076" s="5"/>
      <c r="CFP1076" s="5"/>
      <c r="CFQ1076" s="5"/>
      <c r="CFR1076" s="5"/>
      <c r="CFS1076" s="5"/>
      <c r="CFT1076" s="5"/>
      <c r="CFU1076" s="5"/>
      <c r="CFV1076" s="5"/>
      <c r="CFW1076" s="5"/>
      <c r="CFX1076" s="5"/>
      <c r="CFY1076" s="5"/>
      <c r="CFZ1076" s="5"/>
      <c r="CGA1076" s="5"/>
      <c r="CGB1076" s="5"/>
      <c r="CGC1076" s="5"/>
      <c r="CGD1076" s="5"/>
      <c r="CGE1076" s="5"/>
      <c r="CGF1076" s="5"/>
      <c r="CGG1076" s="5"/>
      <c r="CGH1076" s="5"/>
      <c r="CGI1076" s="5"/>
      <c r="CGJ1076" s="5"/>
      <c r="CGK1076" s="5"/>
      <c r="CGL1076" s="5"/>
      <c r="CGM1076" s="5"/>
      <c r="CGN1076" s="5"/>
      <c r="CGO1076" s="5"/>
      <c r="CGP1076" s="5"/>
      <c r="CGQ1076" s="5"/>
      <c r="CGR1076" s="5"/>
      <c r="CGS1076" s="5"/>
      <c r="CGT1076" s="5"/>
      <c r="CGU1076" s="5"/>
      <c r="CGV1076" s="5"/>
      <c r="CGW1076" s="5"/>
      <c r="CGX1076" s="5"/>
      <c r="CGY1076" s="5"/>
      <c r="CGZ1076" s="5"/>
      <c r="CHA1076" s="5"/>
      <c r="CHB1076" s="5"/>
      <c r="CHC1076" s="5"/>
      <c r="CHD1076" s="5"/>
      <c r="CHE1076" s="5"/>
      <c r="CHF1076" s="5"/>
      <c r="CHG1076" s="5"/>
      <c r="CHH1076" s="5"/>
      <c r="CHI1076" s="5"/>
      <c r="CHJ1076" s="5"/>
      <c r="CHK1076" s="5"/>
      <c r="CHL1076" s="5"/>
      <c r="CHM1076" s="5"/>
      <c r="CHN1076" s="5"/>
      <c r="CHO1076" s="5"/>
      <c r="CHP1076" s="5"/>
      <c r="CHQ1076" s="5"/>
      <c r="CHR1076" s="5"/>
      <c r="CHS1076" s="5"/>
      <c r="CHT1076" s="5"/>
      <c r="CHU1076" s="5"/>
      <c r="CHV1076" s="5"/>
      <c r="CHW1076" s="5"/>
      <c r="CHX1076" s="5"/>
      <c r="CHY1076" s="5"/>
      <c r="CHZ1076" s="5"/>
      <c r="CIA1076" s="5"/>
      <c r="CIB1076" s="5"/>
      <c r="CIC1076" s="5"/>
      <c r="CID1076" s="5"/>
      <c r="CIE1076" s="5"/>
      <c r="CIF1076" s="5"/>
      <c r="CIG1076" s="5"/>
      <c r="CIH1076" s="5"/>
      <c r="CII1076" s="5"/>
      <c r="CIJ1076" s="5"/>
      <c r="CIK1076" s="5"/>
      <c r="CIL1076" s="5"/>
      <c r="CIM1076" s="5"/>
      <c r="CIN1076" s="5"/>
      <c r="CIO1076" s="5"/>
      <c r="CIP1076" s="5"/>
      <c r="CIQ1076" s="5"/>
      <c r="CIR1076" s="5"/>
      <c r="CIS1076" s="5"/>
      <c r="CIT1076" s="5"/>
      <c r="CIU1076" s="5"/>
      <c r="CIV1076" s="5"/>
      <c r="CIW1076" s="5"/>
      <c r="CIX1076" s="5"/>
      <c r="CIY1076" s="5"/>
      <c r="CIZ1076" s="5"/>
      <c r="CJA1076" s="5"/>
      <c r="CJB1076" s="5"/>
      <c r="CJC1076" s="5"/>
      <c r="CJD1076" s="5"/>
      <c r="CJE1076" s="5"/>
      <c r="CJF1076" s="5"/>
      <c r="CJG1076" s="5"/>
      <c r="CJH1076" s="5"/>
      <c r="CJI1076" s="5"/>
      <c r="CJJ1076" s="5"/>
      <c r="CJK1076" s="5"/>
      <c r="CJL1076" s="5"/>
      <c r="CJM1076" s="5"/>
      <c r="CJN1076" s="5"/>
      <c r="CJO1076" s="5"/>
      <c r="CJP1076" s="5"/>
      <c r="CJQ1076" s="5"/>
      <c r="CJR1076" s="5"/>
      <c r="CJS1076" s="5"/>
      <c r="CJT1076" s="5"/>
      <c r="CJU1076" s="5"/>
      <c r="CJV1076" s="5"/>
      <c r="CJW1076" s="5"/>
      <c r="CJX1076" s="5"/>
      <c r="CJY1076" s="5"/>
      <c r="CJZ1076" s="5"/>
      <c r="CKA1076" s="5"/>
      <c r="CKB1076" s="5"/>
      <c r="CKC1076" s="5"/>
      <c r="CKD1076" s="5"/>
      <c r="CKE1076" s="5"/>
      <c r="CKF1076" s="5"/>
      <c r="CKG1076" s="5"/>
      <c r="CKH1076" s="5"/>
      <c r="CKI1076" s="5"/>
      <c r="CKJ1076" s="5"/>
      <c r="CKK1076" s="5"/>
      <c r="CKL1076" s="5"/>
      <c r="CKM1076" s="5"/>
      <c r="CKN1076" s="5"/>
      <c r="CKO1076" s="5"/>
      <c r="CKP1076" s="5"/>
      <c r="CKQ1076" s="5"/>
      <c r="CKR1076" s="5"/>
      <c r="CKS1076" s="5"/>
      <c r="CKT1076" s="5"/>
      <c r="CKU1076" s="5"/>
      <c r="CKV1076" s="5"/>
      <c r="CKW1076" s="5"/>
      <c r="CKX1076" s="5"/>
      <c r="CKY1076" s="5"/>
      <c r="CKZ1076" s="5"/>
      <c r="CLA1076" s="5"/>
      <c r="CLB1076" s="5"/>
      <c r="CLC1076" s="5"/>
      <c r="CLD1076" s="5"/>
      <c r="CLE1076" s="5"/>
      <c r="CLF1076" s="5"/>
      <c r="CLG1076" s="5"/>
      <c r="CLH1076" s="5"/>
      <c r="CLI1076" s="5"/>
      <c r="CLJ1076" s="5"/>
      <c r="CLK1076" s="5"/>
      <c r="CLL1076" s="5"/>
      <c r="CLM1076" s="5"/>
      <c r="CLN1076" s="5"/>
      <c r="CLO1076" s="5"/>
      <c r="CLP1076" s="5"/>
      <c r="CLQ1076" s="5"/>
      <c r="CLR1076" s="5"/>
      <c r="CLS1076" s="5"/>
      <c r="CLT1076" s="5"/>
      <c r="CLU1076" s="5"/>
      <c r="CLV1076" s="5"/>
      <c r="CLW1076" s="5"/>
      <c r="CLX1076" s="5"/>
      <c r="CLY1076" s="5"/>
      <c r="CLZ1076" s="5"/>
      <c r="CMA1076" s="5"/>
      <c r="CMB1076" s="5"/>
      <c r="CMC1076" s="5"/>
      <c r="CMD1076" s="5"/>
      <c r="CME1076" s="5"/>
      <c r="CMF1076" s="5"/>
      <c r="CMG1076" s="5"/>
      <c r="CMH1076" s="5"/>
      <c r="CMI1076" s="5"/>
      <c r="CMJ1076" s="5"/>
      <c r="CMK1076" s="5"/>
      <c r="CML1076" s="5"/>
      <c r="CMM1076" s="5"/>
      <c r="CMN1076" s="5"/>
      <c r="CMO1076" s="5"/>
      <c r="CMP1076" s="5"/>
      <c r="CMQ1076" s="5"/>
      <c r="CMR1076" s="5"/>
      <c r="CMS1076" s="5"/>
      <c r="CMT1076" s="5"/>
      <c r="CMU1076" s="5"/>
      <c r="CMV1076" s="5"/>
      <c r="CMW1076" s="5"/>
      <c r="CMX1076" s="5"/>
      <c r="CMY1076" s="5"/>
      <c r="CMZ1076" s="5"/>
      <c r="CNA1076" s="5"/>
      <c r="CNB1076" s="5"/>
      <c r="CNC1076" s="5"/>
      <c r="CND1076" s="5"/>
      <c r="CNE1076" s="5"/>
      <c r="CNF1076" s="5"/>
      <c r="CNG1076" s="5"/>
      <c r="CNH1076" s="5"/>
      <c r="CNI1076" s="5"/>
      <c r="CNJ1076" s="5"/>
      <c r="CNK1076" s="5"/>
      <c r="CNL1076" s="5"/>
      <c r="CNM1076" s="5"/>
      <c r="CNN1076" s="5"/>
      <c r="CNO1076" s="5"/>
      <c r="CNP1076" s="5"/>
      <c r="CNQ1076" s="5"/>
      <c r="CNR1076" s="5"/>
      <c r="CNS1076" s="5"/>
      <c r="CNT1076" s="5"/>
      <c r="CNU1076" s="5"/>
      <c r="CNV1076" s="5"/>
      <c r="CNW1076" s="5"/>
      <c r="CNX1076" s="5"/>
      <c r="CNY1076" s="5"/>
      <c r="CNZ1076" s="5"/>
      <c r="COA1076" s="5"/>
      <c r="COB1076" s="5"/>
      <c r="COC1076" s="5"/>
      <c r="COD1076" s="5"/>
      <c r="COE1076" s="5"/>
      <c r="COF1076" s="5"/>
      <c r="COG1076" s="5"/>
      <c r="COH1076" s="5"/>
      <c r="COI1076" s="5"/>
      <c r="COJ1076" s="5"/>
      <c r="COK1076" s="5"/>
      <c r="COL1076" s="5"/>
      <c r="COM1076" s="5"/>
      <c r="CON1076" s="5"/>
      <c r="COO1076" s="5"/>
      <c r="COP1076" s="5"/>
      <c r="COQ1076" s="5"/>
      <c r="COR1076" s="5"/>
      <c r="COS1076" s="5"/>
      <c r="COT1076" s="5"/>
      <c r="COU1076" s="5"/>
      <c r="COV1076" s="5"/>
      <c r="COW1076" s="5"/>
      <c r="COX1076" s="5"/>
      <c r="COY1076" s="5"/>
      <c r="COZ1076" s="5"/>
      <c r="CPA1076" s="5"/>
      <c r="CPB1076" s="5"/>
      <c r="CPC1076" s="5"/>
      <c r="CPD1076" s="5"/>
      <c r="CPE1076" s="5"/>
      <c r="CPF1076" s="5"/>
      <c r="CPG1076" s="5"/>
      <c r="CPH1076" s="5"/>
      <c r="CPI1076" s="5"/>
      <c r="CPJ1076" s="5"/>
      <c r="CPK1076" s="5"/>
      <c r="CPL1076" s="5"/>
      <c r="CPM1076" s="5"/>
      <c r="CPN1076" s="5"/>
      <c r="CPO1076" s="5"/>
      <c r="CPP1076" s="5"/>
      <c r="CPQ1076" s="5"/>
      <c r="CPR1076" s="5"/>
      <c r="CPS1076" s="5"/>
      <c r="CPT1076" s="5"/>
      <c r="CPU1076" s="5"/>
      <c r="CPV1076" s="5"/>
      <c r="CPW1076" s="5"/>
      <c r="CPX1076" s="5"/>
      <c r="CPY1076" s="5"/>
      <c r="CPZ1076" s="5"/>
      <c r="CQA1076" s="5"/>
      <c r="CQB1076" s="5"/>
      <c r="CQC1076" s="5"/>
      <c r="CQD1076" s="5"/>
      <c r="CQE1076" s="5"/>
      <c r="CQF1076" s="5"/>
      <c r="CQG1076" s="5"/>
      <c r="CQH1076" s="5"/>
      <c r="CQI1076" s="5"/>
      <c r="CQJ1076" s="5"/>
      <c r="CQK1076" s="5"/>
      <c r="CQL1076" s="5"/>
      <c r="CQM1076" s="5"/>
      <c r="CQN1076" s="5"/>
      <c r="CQO1076" s="5"/>
      <c r="CQP1076" s="5"/>
      <c r="CQQ1076" s="5"/>
      <c r="CQR1076" s="5"/>
      <c r="CQS1076" s="5"/>
      <c r="CQT1076" s="5"/>
      <c r="CQU1076" s="5"/>
      <c r="CQV1076" s="5"/>
      <c r="CQW1076" s="5"/>
      <c r="CQX1076" s="5"/>
      <c r="CQY1076" s="5"/>
      <c r="CQZ1076" s="5"/>
      <c r="CRA1076" s="5"/>
      <c r="CRB1076" s="5"/>
      <c r="CRC1076" s="5"/>
      <c r="CRD1076" s="5"/>
      <c r="CRE1076" s="5"/>
      <c r="CRF1076" s="5"/>
      <c r="CRG1076" s="5"/>
      <c r="CRH1076" s="5"/>
      <c r="CRI1076" s="5"/>
      <c r="CRJ1076" s="5"/>
      <c r="CRK1076" s="5"/>
      <c r="CRL1076" s="5"/>
      <c r="CRM1076" s="5"/>
      <c r="CRN1076" s="5"/>
      <c r="CRO1076" s="5"/>
      <c r="CRP1076" s="5"/>
      <c r="CRQ1076" s="5"/>
      <c r="CRR1076" s="5"/>
      <c r="CRS1076" s="5"/>
      <c r="CRT1076" s="5"/>
      <c r="CRU1076" s="5"/>
      <c r="CRV1076" s="5"/>
      <c r="CRW1076" s="5"/>
      <c r="CRX1076" s="5"/>
      <c r="CRY1076" s="5"/>
      <c r="CRZ1076" s="5"/>
      <c r="CSA1076" s="5"/>
      <c r="CSB1076" s="5"/>
      <c r="CSC1076" s="5"/>
      <c r="CSD1076" s="5"/>
      <c r="CSE1076" s="5"/>
      <c r="CSF1076" s="5"/>
      <c r="CSG1076" s="5"/>
      <c r="CSH1076" s="5"/>
      <c r="CSI1076" s="5"/>
      <c r="CSJ1076" s="5"/>
      <c r="CSK1076" s="5"/>
      <c r="CSL1076" s="5"/>
      <c r="CSM1076" s="5"/>
      <c r="CSN1076" s="5"/>
      <c r="CSO1076" s="5"/>
      <c r="CSP1076" s="5"/>
      <c r="CSQ1076" s="5"/>
      <c r="CSR1076" s="5"/>
      <c r="CSS1076" s="5"/>
      <c r="CST1076" s="5"/>
      <c r="CSU1076" s="5"/>
      <c r="CSV1076" s="5"/>
      <c r="CSW1076" s="5"/>
      <c r="CSX1076" s="5"/>
      <c r="CSY1076" s="5"/>
      <c r="CSZ1076" s="5"/>
      <c r="CTA1076" s="5"/>
      <c r="CTB1076" s="5"/>
      <c r="CTC1076" s="5"/>
      <c r="CTD1076" s="5"/>
      <c r="CTE1076" s="5"/>
      <c r="CTF1076" s="5"/>
      <c r="CTG1076" s="5"/>
      <c r="CTH1076" s="5"/>
      <c r="CTI1076" s="5"/>
      <c r="CTJ1076" s="5"/>
      <c r="CTK1076" s="5"/>
      <c r="CTL1076" s="5"/>
      <c r="CTM1076" s="5"/>
      <c r="CTN1076" s="5"/>
      <c r="CTO1076" s="5"/>
      <c r="CTP1076" s="5"/>
      <c r="CTQ1076" s="5"/>
      <c r="CTR1076" s="5"/>
      <c r="CTS1076" s="5"/>
      <c r="CTT1076" s="5"/>
      <c r="CTU1076" s="5"/>
      <c r="CTV1076" s="5"/>
      <c r="CTW1076" s="5"/>
      <c r="CTX1076" s="5"/>
      <c r="CTY1076" s="5"/>
      <c r="CTZ1076" s="5"/>
      <c r="CUA1076" s="5"/>
      <c r="CUB1076" s="5"/>
      <c r="CUC1076" s="5"/>
      <c r="CUD1076" s="5"/>
      <c r="CUE1076" s="5"/>
      <c r="CUF1076" s="5"/>
      <c r="CUG1076" s="5"/>
      <c r="CUH1076" s="5"/>
      <c r="CUI1076" s="5"/>
      <c r="CUJ1076" s="5"/>
      <c r="CUK1076" s="5"/>
      <c r="CUL1076" s="5"/>
      <c r="CUM1076" s="5"/>
      <c r="CUN1076" s="5"/>
      <c r="CUO1076" s="5"/>
      <c r="CUP1076" s="5"/>
      <c r="CUQ1076" s="5"/>
      <c r="CUR1076" s="5"/>
      <c r="CUS1076" s="5"/>
      <c r="CUT1076" s="5"/>
      <c r="CUU1076" s="5"/>
      <c r="CUV1076" s="5"/>
      <c r="CUW1076" s="5"/>
      <c r="CUX1076" s="5"/>
      <c r="CUY1076" s="5"/>
      <c r="CUZ1076" s="5"/>
      <c r="CVA1076" s="5"/>
      <c r="CVB1076" s="5"/>
      <c r="CVC1076" s="5"/>
      <c r="CVD1076" s="5"/>
      <c r="CVE1076" s="5"/>
      <c r="CVF1076" s="5"/>
      <c r="CVG1076" s="5"/>
      <c r="CVH1076" s="5"/>
      <c r="CVI1076" s="5"/>
      <c r="CVJ1076" s="5"/>
      <c r="CVK1076" s="5"/>
      <c r="CVL1076" s="5"/>
      <c r="CVM1076" s="5"/>
      <c r="CVN1076" s="5"/>
      <c r="CVO1076" s="5"/>
      <c r="CVP1076" s="5"/>
      <c r="CVQ1076" s="5"/>
      <c r="CVR1076" s="5"/>
      <c r="CVS1076" s="5"/>
      <c r="CVT1076" s="5"/>
      <c r="CVU1076" s="5"/>
      <c r="CVV1076" s="5"/>
      <c r="CVW1076" s="5"/>
      <c r="CVX1076" s="5"/>
      <c r="CVY1076" s="5"/>
      <c r="CVZ1076" s="5"/>
      <c r="CWA1076" s="5"/>
      <c r="CWB1076" s="5"/>
      <c r="CWC1076" s="5"/>
      <c r="CWD1076" s="5"/>
      <c r="CWE1076" s="5"/>
      <c r="CWF1076" s="5"/>
      <c r="CWG1076" s="5"/>
      <c r="CWH1076" s="5"/>
      <c r="CWI1076" s="5"/>
      <c r="CWJ1076" s="5"/>
      <c r="CWK1076" s="5"/>
      <c r="CWL1076" s="5"/>
      <c r="CWM1076" s="5"/>
      <c r="CWN1076" s="5"/>
      <c r="CWO1076" s="5"/>
      <c r="CWP1076" s="5"/>
      <c r="CWQ1076" s="5"/>
      <c r="CWR1076" s="5"/>
      <c r="CWS1076" s="5"/>
      <c r="CWT1076" s="5"/>
      <c r="CWU1076" s="5"/>
      <c r="CWV1076" s="5"/>
      <c r="CWW1076" s="5"/>
      <c r="CWX1076" s="5"/>
      <c r="CWY1076" s="5"/>
      <c r="CWZ1076" s="5"/>
      <c r="CXA1076" s="5"/>
      <c r="CXB1076" s="5"/>
      <c r="CXC1076" s="5"/>
      <c r="CXD1076" s="5"/>
      <c r="CXE1076" s="5"/>
      <c r="CXF1076" s="5"/>
      <c r="CXG1076" s="5"/>
      <c r="CXH1076" s="5"/>
      <c r="CXI1076" s="5"/>
      <c r="CXJ1076" s="5"/>
      <c r="CXK1076" s="5"/>
      <c r="CXL1076" s="5"/>
      <c r="CXM1076" s="5"/>
      <c r="CXN1076" s="5"/>
      <c r="CXO1076" s="5"/>
      <c r="CXP1076" s="5"/>
      <c r="CXQ1076" s="5"/>
      <c r="CXR1076" s="5"/>
      <c r="CXS1076" s="5"/>
      <c r="CXT1076" s="5"/>
      <c r="CXU1076" s="5"/>
      <c r="CXV1076" s="5"/>
      <c r="CXW1076" s="5"/>
      <c r="CXX1076" s="5"/>
      <c r="CXY1076" s="5"/>
      <c r="CXZ1076" s="5"/>
      <c r="CYA1076" s="5"/>
      <c r="CYB1076" s="5"/>
      <c r="CYC1076" s="5"/>
      <c r="CYD1076" s="5"/>
      <c r="CYE1076" s="5"/>
      <c r="CYF1076" s="5"/>
      <c r="CYG1076" s="5"/>
      <c r="CYH1076" s="5"/>
      <c r="CYI1076" s="5"/>
      <c r="CYJ1076" s="5"/>
      <c r="CYK1076" s="5"/>
      <c r="CYL1076" s="5"/>
      <c r="CYM1076" s="5"/>
      <c r="CYN1076" s="5"/>
      <c r="CYO1076" s="5"/>
      <c r="CYP1076" s="5"/>
      <c r="CYQ1076" s="5"/>
      <c r="CYR1076" s="5"/>
      <c r="CYS1076" s="5"/>
      <c r="CYT1076" s="5"/>
      <c r="CYU1076" s="5"/>
      <c r="CYV1076" s="5"/>
      <c r="CYW1076" s="5"/>
      <c r="CYX1076" s="5"/>
      <c r="CYY1076" s="5"/>
      <c r="CYZ1076" s="5"/>
      <c r="CZA1076" s="5"/>
      <c r="CZB1076" s="5"/>
      <c r="CZC1076" s="5"/>
      <c r="CZD1076" s="5"/>
      <c r="CZE1076" s="5"/>
      <c r="CZF1076" s="5"/>
      <c r="CZG1076" s="5"/>
      <c r="CZH1076" s="5"/>
      <c r="CZI1076" s="5"/>
      <c r="CZJ1076" s="5"/>
      <c r="CZK1076" s="5"/>
      <c r="CZL1076" s="5"/>
      <c r="CZM1076" s="5"/>
      <c r="CZN1076" s="5"/>
      <c r="CZO1076" s="5"/>
      <c r="CZP1076" s="5"/>
      <c r="CZQ1076" s="5"/>
      <c r="CZR1076" s="5"/>
      <c r="CZS1076" s="5"/>
      <c r="CZT1076" s="5"/>
      <c r="CZU1076" s="5"/>
      <c r="CZV1076" s="5"/>
      <c r="CZW1076" s="5"/>
      <c r="CZX1076" s="5"/>
      <c r="CZY1076" s="5"/>
      <c r="CZZ1076" s="5"/>
      <c r="DAA1076" s="5"/>
      <c r="DAB1076" s="5"/>
      <c r="DAC1076" s="5"/>
      <c r="DAD1076" s="5"/>
      <c r="DAE1076" s="5"/>
      <c r="DAF1076" s="5"/>
      <c r="DAG1076" s="5"/>
      <c r="DAH1076" s="5"/>
      <c r="DAI1076" s="5"/>
      <c r="DAJ1076" s="5"/>
      <c r="DAK1076" s="5"/>
      <c r="DAL1076" s="5"/>
      <c r="DAM1076" s="5"/>
      <c r="DAN1076" s="5"/>
      <c r="DAO1076" s="5"/>
      <c r="DAP1076" s="5"/>
      <c r="DAQ1076" s="5"/>
      <c r="DAR1076" s="5"/>
      <c r="DAS1076" s="5"/>
      <c r="DAT1076" s="5"/>
      <c r="DAU1076" s="5"/>
      <c r="DAV1076" s="5"/>
      <c r="DAW1076" s="5"/>
      <c r="DAX1076" s="5"/>
      <c r="DAY1076" s="5"/>
      <c r="DAZ1076" s="5"/>
      <c r="DBA1076" s="5"/>
      <c r="DBB1076" s="5"/>
      <c r="DBC1076" s="5"/>
      <c r="DBD1076" s="5"/>
      <c r="DBE1076" s="5"/>
      <c r="DBF1076" s="5"/>
      <c r="DBG1076" s="5"/>
      <c r="DBH1076" s="5"/>
      <c r="DBI1076" s="5"/>
      <c r="DBJ1076" s="5"/>
      <c r="DBK1076" s="5"/>
      <c r="DBL1076" s="5"/>
      <c r="DBM1076" s="5"/>
      <c r="DBN1076" s="5"/>
      <c r="DBO1076" s="5"/>
      <c r="DBP1076" s="5"/>
      <c r="DBQ1076" s="5"/>
      <c r="DBR1076" s="5"/>
      <c r="DBS1076" s="5"/>
      <c r="DBT1076" s="5"/>
      <c r="DBU1076" s="5"/>
      <c r="DBV1076" s="5"/>
      <c r="DBW1076" s="5"/>
      <c r="DBX1076" s="5"/>
      <c r="DBY1076" s="5"/>
      <c r="DBZ1076" s="5"/>
      <c r="DCA1076" s="5"/>
      <c r="DCB1076" s="5"/>
      <c r="DCC1076" s="5"/>
      <c r="DCD1076" s="5"/>
      <c r="DCE1076" s="5"/>
      <c r="DCF1076" s="5"/>
      <c r="DCG1076" s="5"/>
      <c r="DCH1076" s="5"/>
      <c r="DCI1076" s="5"/>
      <c r="DCJ1076" s="5"/>
      <c r="DCK1076" s="5"/>
      <c r="DCL1076" s="5"/>
      <c r="DCM1076" s="5"/>
      <c r="DCN1076" s="5"/>
      <c r="DCO1076" s="5"/>
      <c r="DCP1076" s="5"/>
      <c r="DCQ1076" s="5"/>
      <c r="DCR1076" s="5"/>
      <c r="DCS1076" s="5"/>
      <c r="DCT1076" s="5"/>
      <c r="DCU1076" s="5"/>
      <c r="DCV1076" s="5"/>
      <c r="DCW1076" s="5"/>
      <c r="DCX1076" s="5"/>
      <c r="DCY1076" s="5"/>
      <c r="DCZ1076" s="5"/>
      <c r="DDA1076" s="5"/>
      <c r="DDB1076" s="5"/>
      <c r="DDC1076" s="5"/>
      <c r="DDD1076" s="5"/>
      <c r="DDE1076" s="5"/>
      <c r="DDF1076" s="5"/>
      <c r="DDG1076" s="5"/>
      <c r="DDH1076" s="5"/>
      <c r="DDI1076" s="5"/>
      <c r="DDJ1076" s="5"/>
      <c r="DDK1076" s="5"/>
      <c r="DDL1076" s="5"/>
      <c r="DDM1076" s="5"/>
      <c r="DDN1076" s="5"/>
      <c r="DDO1076" s="5"/>
      <c r="DDP1076" s="5"/>
      <c r="DDQ1076" s="5"/>
      <c r="DDR1076" s="5"/>
      <c r="DDS1076" s="5"/>
      <c r="DDT1076" s="5"/>
      <c r="DDU1076" s="5"/>
      <c r="DDV1076" s="5"/>
      <c r="DDW1076" s="5"/>
      <c r="DDX1076" s="5"/>
      <c r="DDY1076" s="5"/>
      <c r="DDZ1076" s="5"/>
      <c r="DEA1076" s="5"/>
      <c r="DEB1076" s="5"/>
      <c r="DEC1076" s="5"/>
      <c r="DED1076" s="5"/>
      <c r="DEE1076" s="5"/>
      <c r="DEF1076" s="5"/>
      <c r="DEG1076" s="5"/>
      <c r="DEH1076" s="5"/>
      <c r="DEI1076" s="5"/>
      <c r="DEJ1076" s="5"/>
      <c r="DEK1076" s="5"/>
      <c r="DEL1076" s="5"/>
      <c r="DEM1076" s="5"/>
      <c r="DEN1076" s="5"/>
      <c r="DEO1076" s="5"/>
      <c r="DEP1076" s="5"/>
      <c r="DEQ1076" s="5"/>
      <c r="DER1076" s="5"/>
      <c r="DES1076" s="5"/>
      <c r="DET1076" s="5"/>
      <c r="DEU1076" s="5"/>
      <c r="DEV1076" s="5"/>
      <c r="DEW1076" s="5"/>
      <c r="DEX1076" s="5"/>
      <c r="DEY1076" s="5"/>
      <c r="DEZ1076" s="5"/>
      <c r="DFA1076" s="5"/>
      <c r="DFB1076" s="5"/>
      <c r="DFC1076" s="5"/>
      <c r="DFD1076" s="5"/>
      <c r="DFE1076" s="5"/>
      <c r="DFF1076" s="5"/>
      <c r="DFG1076" s="5"/>
      <c r="DFH1076" s="5"/>
      <c r="DFI1076" s="5"/>
      <c r="DFJ1076" s="5"/>
      <c r="DFK1076" s="5"/>
      <c r="DFL1076" s="5"/>
      <c r="DFM1076" s="5"/>
      <c r="DFN1076" s="5"/>
      <c r="DFO1076" s="5"/>
      <c r="DFP1076" s="5"/>
      <c r="DFQ1076" s="5"/>
      <c r="DFR1076" s="5"/>
      <c r="DFS1076" s="5"/>
      <c r="DFT1076" s="5"/>
      <c r="DFU1076" s="5"/>
      <c r="DFV1076" s="5"/>
      <c r="DFW1076" s="5"/>
      <c r="DFX1076" s="5"/>
      <c r="DFY1076" s="5"/>
      <c r="DFZ1076" s="5"/>
      <c r="DGA1076" s="5"/>
      <c r="DGB1076" s="5"/>
      <c r="DGC1076" s="5"/>
      <c r="DGD1076" s="5"/>
      <c r="DGE1076" s="5"/>
      <c r="DGF1076" s="5"/>
      <c r="DGG1076" s="5"/>
      <c r="DGH1076" s="5"/>
      <c r="DGI1076" s="5"/>
      <c r="DGJ1076" s="5"/>
      <c r="DGK1076" s="5"/>
      <c r="DGL1076" s="5"/>
      <c r="DGM1076" s="5"/>
      <c r="DGN1076" s="5"/>
      <c r="DGO1076" s="5"/>
      <c r="DGP1076" s="5"/>
      <c r="DGQ1076" s="5"/>
      <c r="DGR1076" s="5"/>
      <c r="DGS1076" s="5"/>
      <c r="DGT1076" s="5"/>
      <c r="DGU1076" s="5"/>
      <c r="DGV1076" s="5"/>
      <c r="DGW1076" s="5"/>
      <c r="DGX1076" s="5"/>
      <c r="DGY1076" s="5"/>
      <c r="DGZ1076" s="5"/>
      <c r="DHA1076" s="5"/>
      <c r="DHB1076" s="5"/>
      <c r="DHC1076" s="5"/>
      <c r="DHD1076" s="5"/>
      <c r="DHE1076" s="5"/>
      <c r="DHF1076" s="5"/>
      <c r="DHG1076" s="5"/>
      <c r="DHH1076" s="5"/>
      <c r="DHI1076" s="5"/>
      <c r="DHJ1076" s="5"/>
      <c r="DHK1076" s="5"/>
      <c r="DHL1076" s="5"/>
      <c r="DHM1076" s="5"/>
      <c r="DHN1076" s="5"/>
      <c r="DHO1076" s="5"/>
      <c r="DHP1076" s="5"/>
      <c r="DHQ1076" s="5"/>
      <c r="DHR1076" s="5"/>
      <c r="DHS1076" s="5"/>
      <c r="DHT1076" s="5"/>
      <c r="DHU1076" s="5"/>
      <c r="DHV1076" s="5"/>
      <c r="DHW1076" s="5"/>
      <c r="DHX1076" s="5"/>
      <c r="DHY1076" s="5"/>
      <c r="DHZ1076" s="5"/>
      <c r="DIA1076" s="5"/>
      <c r="DIB1076" s="5"/>
      <c r="DIC1076" s="5"/>
      <c r="DID1076" s="5"/>
      <c r="DIE1076" s="5"/>
      <c r="DIF1076" s="5"/>
      <c r="DIG1076" s="5"/>
      <c r="DIH1076" s="5"/>
      <c r="DII1076" s="5"/>
      <c r="DIJ1076" s="5"/>
      <c r="DIK1076" s="5"/>
      <c r="DIL1076" s="5"/>
      <c r="DIM1076" s="5"/>
      <c r="DIN1076" s="5"/>
      <c r="DIO1076" s="5"/>
      <c r="DIP1076" s="5"/>
      <c r="DIQ1076" s="5"/>
      <c r="DIR1076" s="5"/>
      <c r="DIS1076" s="5"/>
      <c r="DIT1076" s="5"/>
      <c r="DIU1076" s="5"/>
      <c r="DIV1076" s="5"/>
      <c r="DIW1076" s="5"/>
      <c r="DIX1076" s="5"/>
      <c r="DIY1076" s="5"/>
      <c r="DIZ1076" s="5"/>
      <c r="DJA1076" s="5"/>
      <c r="DJB1076" s="5"/>
      <c r="DJC1076" s="5"/>
      <c r="DJD1076" s="5"/>
      <c r="DJE1076" s="5"/>
      <c r="DJF1076" s="5"/>
      <c r="DJG1076" s="5"/>
      <c r="DJH1076" s="5"/>
      <c r="DJI1076" s="5"/>
      <c r="DJJ1076" s="5"/>
      <c r="DJK1076" s="5"/>
      <c r="DJL1076" s="5"/>
      <c r="DJM1076" s="5"/>
      <c r="DJN1076" s="5"/>
      <c r="DJO1076" s="5"/>
      <c r="DJP1076" s="5"/>
      <c r="DJQ1076" s="5"/>
      <c r="DJR1076" s="5"/>
      <c r="DJS1076" s="5"/>
      <c r="DJT1076" s="5"/>
      <c r="DJU1076" s="5"/>
      <c r="DJV1076" s="5"/>
      <c r="DJW1076" s="5"/>
      <c r="DJX1076" s="5"/>
      <c r="DJY1076" s="5"/>
      <c r="DJZ1076" s="5"/>
      <c r="DKA1076" s="5"/>
      <c r="DKB1076" s="5"/>
      <c r="DKC1076" s="5"/>
      <c r="DKD1076" s="5"/>
      <c r="DKE1076" s="5"/>
      <c r="DKF1076" s="5"/>
      <c r="DKG1076" s="5"/>
      <c r="DKH1076" s="5"/>
      <c r="DKI1076" s="5"/>
      <c r="DKJ1076" s="5"/>
      <c r="DKK1076" s="5"/>
      <c r="DKL1076" s="5"/>
      <c r="DKM1076" s="5"/>
      <c r="DKN1076" s="5"/>
      <c r="DKO1076" s="5"/>
      <c r="DKP1076" s="5"/>
      <c r="DKQ1076" s="5"/>
      <c r="DKR1076" s="5"/>
      <c r="DKS1076" s="5"/>
      <c r="DKT1076" s="5"/>
      <c r="DKU1076" s="5"/>
      <c r="DKV1076" s="5"/>
      <c r="DKW1076" s="5"/>
      <c r="DKX1076" s="5"/>
      <c r="DKY1076" s="5"/>
      <c r="DKZ1076" s="5"/>
      <c r="DLA1076" s="5"/>
      <c r="DLB1076" s="5"/>
      <c r="DLC1076" s="5"/>
      <c r="DLD1076" s="5"/>
      <c r="DLE1076" s="5"/>
      <c r="DLF1076" s="5"/>
      <c r="DLG1076" s="5"/>
      <c r="DLH1076" s="5"/>
      <c r="DLI1076" s="5"/>
      <c r="DLJ1076" s="5"/>
      <c r="DLK1076" s="5"/>
      <c r="DLL1076" s="5"/>
      <c r="DLM1076" s="5"/>
      <c r="DLN1076" s="5"/>
      <c r="DLO1076" s="5"/>
      <c r="DLP1076" s="5"/>
      <c r="DLQ1076" s="5"/>
      <c r="DLR1076" s="5"/>
      <c r="DLS1076" s="5"/>
      <c r="DLT1076" s="5"/>
      <c r="DLU1076" s="5"/>
      <c r="DLV1076" s="5"/>
      <c r="DLW1076" s="5"/>
      <c r="DLX1076" s="5"/>
      <c r="DLY1076" s="5"/>
      <c r="DLZ1076" s="5"/>
      <c r="DMA1076" s="5"/>
      <c r="DMB1076" s="5"/>
      <c r="DMC1076" s="5"/>
      <c r="DMD1076" s="5"/>
      <c r="DME1076" s="5"/>
      <c r="DMF1076" s="5"/>
      <c r="DMG1076" s="5"/>
      <c r="DMH1076" s="5"/>
      <c r="DMI1076" s="5"/>
      <c r="DMJ1076" s="5"/>
      <c r="DMK1076" s="5"/>
      <c r="DML1076" s="5"/>
      <c r="DMM1076" s="5"/>
      <c r="DMN1076" s="5"/>
      <c r="DMO1076" s="5"/>
      <c r="DMP1076" s="5"/>
      <c r="DMQ1076" s="5"/>
      <c r="DMR1076" s="5"/>
      <c r="DMS1076" s="5"/>
      <c r="DMT1076" s="5"/>
      <c r="DMU1076" s="5"/>
      <c r="DMV1076" s="5"/>
      <c r="DMW1076" s="5"/>
      <c r="DMX1076" s="5"/>
      <c r="DMY1076" s="5"/>
      <c r="DMZ1076" s="5"/>
      <c r="DNA1076" s="5"/>
      <c r="DNB1076" s="5"/>
      <c r="DNC1076" s="5"/>
      <c r="DND1076" s="5"/>
      <c r="DNE1076" s="5"/>
      <c r="DNF1076" s="5"/>
      <c r="DNG1076" s="5"/>
      <c r="DNH1076" s="5"/>
      <c r="DNI1076" s="5"/>
      <c r="DNJ1076" s="5"/>
      <c r="DNK1076" s="5"/>
      <c r="DNL1076" s="5"/>
      <c r="DNM1076" s="5"/>
      <c r="DNN1076" s="5"/>
      <c r="DNO1076" s="5"/>
      <c r="DNP1076" s="5"/>
      <c r="DNQ1076" s="5"/>
      <c r="DNR1076" s="5"/>
      <c r="DNS1076" s="5"/>
      <c r="DNT1076" s="5"/>
      <c r="DNU1076" s="5"/>
      <c r="DNV1076" s="5"/>
      <c r="DNW1076" s="5"/>
      <c r="DNX1076" s="5"/>
      <c r="DNY1076" s="5"/>
      <c r="DNZ1076" s="5"/>
      <c r="DOA1076" s="5"/>
      <c r="DOB1076" s="5"/>
      <c r="DOC1076" s="5"/>
      <c r="DOD1076" s="5"/>
      <c r="DOE1076" s="5"/>
      <c r="DOF1076" s="5"/>
      <c r="DOG1076" s="5"/>
      <c r="DOH1076" s="5"/>
      <c r="DOI1076" s="5"/>
      <c r="DOJ1076" s="5"/>
      <c r="DOK1076" s="5"/>
      <c r="DOL1076" s="5"/>
      <c r="DOM1076" s="5"/>
      <c r="DON1076" s="5"/>
      <c r="DOO1076" s="5"/>
      <c r="DOP1076" s="5"/>
      <c r="DOQ1076" s="5"/>
      <c r="DOR1076" s="5"/>
      <c r="DOS1076" s="5"/>
      <c r="DOT1076" s="5"/>
      <c r="DOU1076" s="5"/>
      <c r="DOV1076" s="5"/>
      <c r="DOW1076" s="5"/>
      <c r="DOX1076" s="5"/>
      <c r="DOY1076" s="5"/>
      <c r="DOZ1076" s="5"/>
      <c r="DPA1076" s="5"/>
      <c r="DPB1076" s="5"/>
      <c r="DPC1076" s="5"/>
      <c r="DPD1076" s="5"/>
      <c r="DPE1076" s="5"/>
      <c r="DPF1076" s="5"/>
      <c r="DPG1076" s="5"/>
      <c r="DPH1076" s="5"/>
      <c r="DPI1076" s="5"/>
      <c r="DPJ1076" s="5"/>
      <c r="DPK1076" s="5"/>
      <c r="DPL1076" s="5"/>
      <c r="DPM1076" s="5"/>
      <c r="DPN1076" s="5"/>
      <c r="DPO1076" s="5"/>
      <c r="DPP1076" s="5"/>
      <c r="DPQ1076" s="5"/>
      <c r="DPR1076" s="5"/>
      <c r="DPS1076" s="5"/>
      <c r="DPT1076" s="5"/>
      <c r="DPU1076" s="5"/>
      <c r="DPV1076" s="5"/>
      <c r="DPW1076" s="5"/>
      <c r="DPX1076" s="5"/>
      <c r="DPY1076" s="5"/>
      <c r="DPZ1076" s="5"/>
      <c r="DQA1076" s="5"/>
      <c r="DQB1076" s="5"/>
      <c r="DQC1076" s="5"/>
      <c r="DQD1076" s="5"/>
      <c r="DQE1076" s="5"/>
      <c r="DQF1076" s="5"/>
      <c r="DQG1076" s="5"/>
      <c r="DQH1076" s="5"/>
      <c r="DQI1076" s="5"/>
      <c r="DQJ1076" s="5"/>
      <c r="DQK1076" s="5"/>
      <c r="DQL1076" s="5"/>
      <c r="DQM1076" s="5"/>
      <c r="DQN1076" s="5"/>
      <c r="DQO1076" s="5"/>
      <c r="DQP1076" s="5"/>
      <c r="DQQ1076" s="5"/>
      <c r="DQR1076" s="5"/>
      <c r="DQS1076" s="5"/>
      <c r="DQT1076" s="5"/>
      <c r="DQU1076" s="5"/>
      <c r="DQV1076" s="5"/>
      <c r="DQW1076" s="5"/>
      <c r="DQX1076" s="5"/>
      <c r="DQY1076" s="5"/>
      <c r="DQZ1076" s="5"/>
      <c r="DRA1076" s="5"/>
      <c r="DRB1076" s="5"/>
      <c r="DRC1076" s="5"/>
      <c r="DRD1076" s="5"/>
      <c r="DRE1076" s="5"/>
      <c r="DRF1076" s="5"/>
      <c r="DRG1076" s="5"/>
      <c r="DRH1076" s="5"/>
      <c r="DRI1076" s="5"/>
      <c r="DRJ1076" s="5"/>
      <c r="DRK1076" s="5"/>
      <c r="DRL1076" s="5"/>
      <c r="DRM1076" s="5"/>
      <c r="DRN1076" s="5"/>
      <c r="DRO1076" s="5"/>
      <c r="DRP1076" s="5"/>
      <c r="DRQ1076" s="5"/>
      <c r="DRR1076" s="5"/>
      <c r="DRS1076" s="5"/>
      <c r="DRT1076" s="5"/>
      <c r="DRU1076" s="5"/>
      <c r="DRV1076" s="5"/>
      <c r="DRW1076" s="5"/>
      <c r="DRX1076" s="5"/>
      <c r="DRY1076" s="5"/>
      <c r="DRZ1076" s="5"/>
      <c r="DSA1076" s="5"/>
      <c r="DSB1076" s="5"/>
      <c r="DSC1076" s="5"/>
      <c r="DSD1076" s="5"/>
      <c r="DSE1076" s="5"/>
      <c r="DSF1076" s="5"/>
      <c r="DSG1076" s="5"/>
      <c r="DSH1076" s="5"/>
      <c r="DSI1076" s="5"/>
      <c r="DSJ1076" s="5"/>
      <c r="DSK1076" s="5"/>
      <c r="DSL1076" s="5"/>
      <c r="DSM1076" s="5"/>
      <c r="DSN1076" s="5"/>
      <c r="DSO1076" s="5"/>
      <c r="DSP1076" s="5"/>
      <c r="DSQ1076" s="5"/>
      <c r="DSR1076" s="5"/>
      <c r="DSS1076" s="5"/>
      <c r="DST1076" s="5"/>
      <c r="DSU1076" s="5"/>
      <c r="DSV1076" s="5"/>
      <c r="DSW1076" s="5"/>
      <c r="DSX1076" s="5"/>
      <c r="DSY1076" s="5"/>
      <c r="DSZ1076" s="5"/>
      <c r="DTA1076" s="5"/>
      <c r="DTB1076" s="5"/>
      <c r="DTC1076" s="5"/>
      <c r="DTD1076" s="5"/>
      <c r="DTE1076" s="5"/>
      <c r="DTF1076" s="5"/>
      <c r="DTG1076" s="5"/>
      <c r="DTH1076" s="5"/>
      <c r="DTI1076" s="5"/>
      <c r="DTJ1076" s="5"/>
      <c r="DTK1076" s="5"/>
      <c r="DTL1076" s="5"/>
      <c r="DTM1076" s="5"/>
      <c r="DTN1076" s="5"/>
      <c r="DTO1076" s="5"/>
      <c r="DTP1076" s="5"/>
      <c r="DTQ1076" s="5"/>
      <c r="DTR1076" s="5"/>
      <c r="DTS1076" s="5"/>
      <c r="DTT1076" s="5"/>
      <c r="DTU1076" s="5"/>
      <c r="DTV1076" s="5"/>
      <c r="DTW1076" s="5"/>
      <c r="DTX1076" s="5"/>
      <c r="DTY1076" s="5"/>
      <c r="DTZ1076" s="5"/>
      <c r="DUA1076" s="5"/>
      <c r="DUB1076" s="5"/>
      <c r="DUC1076" s="5"/>
      <c r="DUD1076" s="5"/>
      <c r="DUE1076" s="5"/>
      <c r="DUF1076" s="5"/>
      <c r="DUG1076" s="5"/>
      <c r="DUH1076" s="5"/>
      <c r="DUI1076" s="5"/>
      <c r="DUJ1076" s="5"/>
      <c r="DUK1076" s="5"/>
      <c r="DUL1076" s="5"/>
      <c r="DUM1076" s="5"/>
      <c r="DUN1076" s="5"/>
      <c r="DUO1076" s="5"/>
      <c r="DUP1076" s="5"/>
      <c r="DUQ1076" s="5"/>
      <c r="DUR1076" s="5"/>
      <c r="DUS1076" s="5"/>
      <c r="DUT1076" s="5"/>
      <c r="DUU1076" s="5"/>
      <c r="DUV1076" s="5"/>
      <c r="DUW1076" s="5"/>
      <c r="DUX1076" s="5"/>
      <c r="DUY1076" s="5"/>
      <c r="DUZ1076" s="5"/>
      <c r="DVA1076" s="5"/>
      <c r="DVB1076" s="5"/>
      <c r="DVC1076" s="5"/>
      <c r="DVD1076" s="5"/>
      <c r="DVE1076" s="5"/>
      <c r="DVF1076" s="5"/>
      <c r="DVG1076" s="5"/>
      <c r="DVH1076" s="5"/>
      <c r="DVI1076" s="5"/>
      <c r="DVJ1076" s="5"/>
      <c r="DVK1076" s="5"/>
      <c r="DVL1076" s="5"/>
      <c r="DVM1076" s="5"/>
      <c r="DVN1076" s="5"/>
      <c r="DVO1076" s="5"/>
      <c r="DVP1076" s="5"/>
      <c r="DVQ1076" s="5"/>
      <c r="DVR1076" s="5"/>
      <c r="DVS1076" s="5"/>
      <c r="DVT1076" s="5"/>
      <c r="DVU1076" s="5"/>
      <c r="DVV1076" s="5"/>
      <c r="DVW1076" s="5"/>
      <c r="DVX1076" s="5"/>
      <c r="DVY1076" s="5"/>
      <c r="DVZ1076" s="5"/>
      <c r="DWA1076" s="5"/>
      <c r="DWB1076" s="5"/>
      <c r="DWC1076" s="5"/>
      <c r="DWD1076" s="5"/>
      <c r="DWE1076" s="5"/>
      <c r="DWF1076" s="5"/>
      <c r="DWG1076" s="5"/>
      <c r="DWH1076" s="5"/>
      <c r="DWI1076" s="5"/>
      <c r="DWJ1076" s="5"/>
      <c r="DWK1076" s="5"/>
      <c r="DWL1076" s="5"/>
      <c r="DWM1076" s="5"/>
      <c r="DWN1076" s="5"/>
      <c r="DWO1076" s="5"/>
      <c r="DWP1076" s="5"/>
      <c r="DWQ1076" s="5"/>
      <c r="DWR1076" s="5"/>
      <c r="DWS1076" s="5"/>
      <c r="DWT1076" s="5"/>
      <c r="DWU1076" s="5"/>
      <c r="DWV1076" s="5"/>
      <c r="DWW1076" s="5"/>
      <c r="DWX1076" s="5"/>
      <c r="DWY1076" s="5"/>
      <c r="DWZ1076" s="5"/>
      <c r="DXA1076" s="5"/>
      <c r="DXB1076" s="5"/>
      <c r="DXC1076" s="5"/>
      <c r="DXD1076" s="5"/>
      <c r="DXE1076" s="5"/>
      <c r="DXF1076" s="5"/>
      <c r="DXG1076" s="5"/>
      <c r="DXH1076" s="5"/>
      <c r="DXI1076" s="5"/>
      <c r="DXJ1076" s="5"/>
      <c r="DXK1076" s="5"/>
      <c r="DXL1076" s="5"/>
      <c r="DXM1076" s="5"/>
      <c r="DXN1076" s="5"/>
      <c r="DXO1076" s="5"/>
      <c r="DXP1076" s="5"/>
      <c r="DXQ1076" s="5"/>
      <c r="DXR1076" s="5"/>
      <c r="DXS1076" s="5"/>
      <c r="DXT1076" s="5"/>
      <c r="DXU1076" s="5"/>
      <c r="DXV1076" s="5"/>
      <c r="DXW1076" s="5"/>
      <c r="DXX1076" s="5"/>
      <c r="DXY1076" s="5"/>
      <c r="DXZ1076" s="5"/>
      <c r="DYA1076" s="5"/>
      <c r="DYB1076" s="5"/>
      <c r="DYC1076" s="5"/>
      <c r="DYD1076" s="5"/>
      <c r="DYE1076" s="5"/>
      <c r="DYF1076" s="5"/>
      <c r="DYG1076" s="5"/>
      <c r="DYH1076" s="5"/>
      <c r="DYI1076" s="5"/>
      <c r="DYJ1076" s="5"/>
      <c r="DYK1076" s="5"/>
      <c r="DYL1076" s="5"/>
      <c r="DYM1076" s="5"/>
      <c r="DYN1076" s="5"/>
      <c r="DYO1076" s="5"/>
      <c r="DYP1076" s="5"/>
      <c r="DYQ1076" s="5"/>
      <c r="DYR1076" s="5"/>
      <c r="DYS1076" s="5"/>
      <c r="DYT1076" s="5"/>
      <c r="DYU1076" s="5"/>
      <c r="DYV1076" s="5"/>
      <c r="DYW1076" s="5"/>
      <c r="DYX1076" s="5"/>
      <c r="DYY1076" s="5"/>
      <c r="DYZ1076" s="5"/>
      <c r="DZA1076" s="5"/>
      <c r="DZB1076" s="5"/>
      <c r="DZC1076" s="5"/>
      <c r="DZD1076" s="5"/>
      <c r="DZE1076" s="5"/>
      <c r="DZF1076" s="5"/>
      <c r="DZG1076" s="5"/>
      <c r="DZH1076" s="5"/>
      <c r="DZI1076" s="5"/>
      <c r="DZJ1076" s="5"/>
      <c r="DZK1076" s="5"/>
      <c r="DZL1076" s="5"/>
      <c r="DZM1076" s="5"/>
      <c r="DZN1076" s="5"/>
      <c r="DZO1076" s="5"/>
      <c r="DZP1076" s="5"/>
      <c r="DZQ1076" s="5"/>
      <c r="DZR1076" s="5"/>
      <c r="DZS1076" s="5"/>
      <c r="DZT1076" s="5"/>
      <c r="DZU1076" s="5"/>
      <c r="DZV1076" s="5"/>
      <c r="DZW1076" s="5"/>
      <c r="DZX1076" s="5"/>
      <c r="DZY1076" s="5"/>
      <c r="DZZ1076" s="5"/>
      <c r="EAA1076" s="5"/>
      <c r="EAB1076" s="5"/>
      <c r="EAC1076" s="5"/>
      <c r="EAD1076" s="5"/>
      <c r="EAE1076" s="5"/>
      <c r="EAF1076" s="5"/>
      <c r="EAG1076" s="5"/>
      <c r="EAH1076" s="5"/>
      <c r="EAI1076" s="5"/>
      <c r="EAJ1076" s="5"/>
      <c r="EAK1076" s="5"/>
      <c r="EAL1076" s="5"/>
      <c r="EAM1076" s="5"/>
      <c r="EAN1076" s="5"/>
      <c r="EAO1076" s="5"/>
      <c r="EAP1076" s="5"/>
      <c r="EAQ1076" s="5"/>
      <c r="EAR1076" s="5"/>
      <c r="EAS1076" s="5"/>
      <c r="EAT1076" s="5"/>
      <c r="EAU1076" s="5"/>
      <c r="EAV1076" s="5"/>
      <c r="EAW1076" s="5"/>
      <c r="EAX1076" s="5"/>
      <c r="EAY1076" s="5"/>
      <c r="EAZ1076" s="5"/>
      <c r="EBA1076" s="5"/>
      <c r="EBB1076" s="5"/>
      <c r="EBC1076" s="5"/>
      <c r="EBD1076" s="5"/>
      <c r="EBE1076" s="5"/>
      <c r="EBF1076" s="5"/>
      <c r="EBG1076" s="5"/>
      <c r="EBH1076" s="5"/>
      <c r="EBI1076" s="5"/>
      <c r="EBJ1076" s="5"/>
      <c r="EBK1076" s="5"/>
      <c r="EBL1076" s="5"/>
      <c r="EBM1076" s="5"/>
      <c r="EBN1076" s="5"/>
      <c r="EBO1076" s="5"/>
      <c r="EBP1076" s="5"/>
      <c r="EBQ1076" s="5"/>
      <c r="EBR1076" s="5"/>
      <c r="EBS1076" s="5"/>
      <c r="EBT1076" s="5"/>
      <c r="EBU1076" s="5"/>
      <c r="EBV1076" s="5"/>
      <c r="EBW1076" s="5"/>
      <c r="EBX1076" s="5"/>
      <c r="EBY1076" s="5"/>
      <c r="EBZ1076" s="5"/>
      <c r="ECA1076" s="5"/>
      <c r="ECB1076" s="5"/>
      <c r="ECC1076" s="5"/>
      <c r="ECD1076" s="5"/>
      <c r="ECE1076" s="5"/>
      <c r="ECF1076" s="5"/>
      <c r="ECG1076" s="5"/>
      <c r="ECH1076" s="5"/>
      <c r="ECI1076" s="5"/>
      <c r="ECJ1076" s="5"/>
      <c r="ECK1076" s="5"/>
      <c r="ECL1076" s="5"/>
      <c r="ECM1076" s="5"/>
      <c r="ECN1076" s="5"/>
      <c r="ECO1076" s="5"/>
      <c r="ECP1076" s="5"/>
      <c r="ECQ1076" s="5"/>
      <c r="ECR1076" s="5"/>
      <c r="ECS1076" s="5"/>
      <c r="ECT1076" s="5"/>
      <c r="ECU1076" s="5"/>
      <c r="ECV1076" s="5"/>
      <c r="ECW1076" s="5"/>
      <c r="ECX1076" s="5"/>
      <c r="ECY1076" s="5"/>
      <c r="ECZ1076" s="5"/>
      <c r="EDA1076" s="5"/>
      <c r="EDB1076" s="5"/>
      <c r="EDC1076" s="5"/>
      <c r="EDD1076" s="5"/>
      <c r="EDE1076" s="5"/>
      <c r="EDF1076" s="5"/>
      <c r="EDG1076" s="5"/>
      <c r="EDH1076" s="5"/>
      <c r="EDI1076" s="5"/>
      <c r="EDJ1076" s="5"/>
      <c r="EDK1076" s="5"/>
      <c r="EDL1076" s="5"/>
      <c r="EDM1076" s="5"/>
      <c r="EDN1076" s="5"/>
      <c r="EDO1076" s="5"/>
      <c r="EDP1076" s="5"/>
      <c r="EDQ1076" s="5"/>
      <c r="EDR1076" s="5"/>
      <c r="EDS1076" s="5"/>
      <c r="EDT1076" s="5"/>
      <c r="EDU1076" s="5"/>
      <c r="EDV1076" s="5"/>
      <c r="EDW1076" s="5"/>
      <c r="EDX1076" s="5"/>
      <c r="EDY1076" s="5"/>
      <c r="EDZ1076" s="5"/>
      <c r="EEA1076" s="5"/>
      <c r="EEB1076" s="5"/>
      <c r="EEC1076" s="5"/>
      <c r="EED1076" s="5"/>
      <c r="EEE1076" s="5"/>
      <c r="EEF1076" s="5"/>
      <c r="EEG1076" s="5"/>
      <c r="EEH1076" s="5"/>
      <c r="EEI1076" s="5"/>
      <c r="EEJ1076" s="5"/>
      <c r="EEK1076" s="5"/>
      <c r="EEL1076" s="5"/>
      <c r="EEM1076" s="5"/>
      <c r="EEN1076" s="5"/>
      <c r="EEO1076" s="5"/>
      <c r="EEP1076" s="5"/>
      <c r="EEQ1076" s="5"/>
      <c r="EER1076" s="5"/>
      <c r="EES1076" s="5"/>
      <c r="EET1076" s="5"/>
      <c r="EEU1076" s="5"/>
      <c r="EEV1076" s="5"/>
      <c r="EEW1076" s="5"/>
      <c r="EEX1076" s="5"/>
      <c r="EEY1076" s="5"/>
      <c r="EEZ1076" s="5"/>
      <c r="EFA1076" s="5"/>
      <c r="EFB1076" s="5"/>
      <c r="EFC1076" s="5"/>
      <c r="EFD1076" s="5"/>
      <c r="EFE1076" s="5"/>
      <c r="EFF1076" s="5"/>
      <c r="EFG1076" s="5"/>
      <c r="EFH1076" s="5"/>
      <c r="EFI1076" s="5"/>
      <c r="EFJ1076" s="5"/>
      <c r="EFK1076" s="5"/>
      <c r="EFL1076" s="5"/>
      <c r="EFM1076" s="5"/>
      <c r="EFN1076" s="5"/>
      <c r="EFO1076" s="5"/>
      <c r="EFP1076" s="5"/>
      <c r="EFQ1076" s="5"/>
      <c r="EFR1076" s="5"/>
      <c r="EFS1076" s="5"/>
      <c r="EFT1076" s="5"/>
      <c r="EFU1076" s="5"/>
      <c r="EFV1076" s="5"/>
      <c r="EFW1076" s="5"/>
      <c r="EFX1076" s="5"/>
      <c r="EFY1076" s="5"/>
      <c r="EFZ1076" s="5"/>
      <c r="EGA1076" s="5"/>
      <c r="EGB1076" s="5"/>
      <c r="EGC1076" s="5"/>
      <c r="EGD1076" s="5"/>
      <c r="EGE1076" s="5"/>
      <c r="EGF1076" s="5"/>
      <c r="EGG1076" s="5"/>
      <c r="EGH1076" s="5"/>
      <c r="EGI1076" s="5"/>
      <c r="EGJ1076" s="5"/>
      <c r="EGK1076" s="5"/>
      <c r="EGL1076" s="5"/>
      <c r="EGM1076" s="5"/>
      <c r="EGN1076" s="5"/>
      <c r="EGO1076" s="5"/>
      <c r="EGP1076" s="5"/>
      <c r="EGQ1076" s="5"/>
      <c r="EGR1076" s="5"/>
      <c r="EGS1076" s="5"/>
      <c r="EGT1076" s="5"/>
      <c r="EGU1076" s="5"/>
      <c r="EGV1076" s="5"/>
      <c r="EGW1076" s="5"/>
      <c r="EGX1076" s="5"/>
      <c r="EGY1076" s="5"/>
      <c r="EGZ1076" s="5"/>
      <c r="EHA1076" s="5"/>
      <c r="EHB1076" s="5"/>
      <c r="EHC1076" s="5"/>
      <c r="EHD1076" s="5"/>
      <c r="EHE1076" s="5"/>
      <c r="EHF1076" s="5"/>
      <c r="EHG1076" s="5"/>
      <c r="EHH1076" s="5"/>
      <c r="EHI1076" s="5"/>
      <c r="EHJ1076" s="5"/>
      <c r="EHK1076" s="5"/>
      <c r="EHL1076" s="5"/>
      <c r="EHM1076" s="5"/>
      <c r="EHN1076" s="5"/>
      <c r="EHO1076" s="5"/>
      <c r="EHP1076" s="5"/>
      <c r="EHQ1076" s="5"/>
      <c r="EHR1076" s="5"/>
      <c r="EHS1076" s="5"/>
      <c r="EHT1076" s="5"/>
      <c r="EHU1076" s="5"/>
      <c r="EHV1076" s="5"/>
      <c r="EHW1076" s="5"/>
      <c r="EHX1076" s="5"/>
      <c r="EHY1076" s="5"/>
      <c r="EHZ1076" s="5"/>
      <c r="EIA1076" s="5"/>
      <c r="EIB1076" s="5"/>
      <c r="EIC1076" s="5"/>
      <c r="EID1076" s="5"/>
      <c r="EIE1076" s="5"/>
      <c r="EIF1076" s="5"/>
      <c r="EIG1076" s="5"/>
      <c r="EIH1076" s="5"/>
      <c r="EII1076" s="5"/>
      <c r="EIJ1076" s="5"/>
      <c r="EIK1076" s="5"/>
      <c r="EIL1076" s="5"/>
      <c r="EIM1076" s="5"/>
      <c r="EIN1076" s="5"/>
      <c r="EIO1076" s="5"/>
      <c r="EIP1076" s="5"/>
      <c r="EIQ1076" s="5"/>
      <c r="EIR1076" s="5"/>
      <c r="EIS1076" s="5"/>
      <c r="EIT1076" s="5"/>
      <c r="EIU1076" s="5"/>
      <c r="EIV1076" s="5"/>
      <c r="EIW1076" s="5"/>
      <c r="EIX1076" s="5"/>
      <c r="EIY1076" s="5"/>
      <c r="EIZ1076" s="5"/>
      <c r="EJA1076" s="5"/>
      <c r="EJB1076" s="5"/>
      <c r="EJC1076" s="5"/>
      <c r="EJD1076" s="5"/>
      <c r="EJE1076" s="5"/>
      <c r="EJF1076" s="5"/>
      <c r="EJG1076" s="5"/>
      <c r="EJH1076" s="5"/>
      <c r="EJI1076" s="5"/>
      <c r="EJJ1076" s="5"/>
      <c r="EJK1076" s="5"/>
      <c r="EJL1076" s="5"/>
      <c r="EJM1076" s="5"/>
      <c r="EJN1076" s="5"/>
      <c r="EJO1076" s="5"/>
      <c r="EJP1076" s="5"/>
      <c r="EJQ1076" s="5"/>
      <c r="EJR1076" s="5"/>
      <c r="EJS1076" s="5"/>
      <c r="EJT1076" s="5"/>
      <c r="EJU1076" s="5"/>
      <c r="EJV1076" s="5"/>
      <c r="EJW1076" s="5"/>
      <c r="EJX1076" s="5"/>
      <c r="EJY1076" s="5"/>
      <c r="EJZ1076" s="5"/>
      <c r="EKA1076" s="5"/>
      <c r="EKB1076" s="5"/>
      <c r="EKC1076" s="5"/>
      <c r="EKD1076" s="5"/>
      <c r="EKE1076" s="5"/>
      <c r="EKF1076" s="5"/>
      <c r="EKG1076" s="5"/>
      <c r="EKH1076" s="5"/>
      <c r="EKI1076" s="5"/>
      <c r="EKJ1076" s="5"/>
      <c r="EKK1076" s="5"/>
      <c r="EKL1076" s="5"/>
      <c r="EKM1076" s="5"/>
      <c r="EKN1076" s="5"/>
      <c r="EKO1076" s="5"/>
      <c r="EKP1076" s="5"/>
      <c r="EKQ1076" s="5"/>
      <c r="EKR1076" s="5"/>
      <c r="EKS1076" s="5"/>
      <c r="EKT1076" s="5"/>
      <c r="EKU1076" s="5"/>
      <c r="EKV1076" s="5"/>
      <c r="EKW1076" s="5"/>
      <c r="EKX1076" s="5"/>
      <c r="EKY1076" s="5"/>
      <c r="EKZ1076" s="5"/>
      <c r="ELA1076" s="5"/>
      <c r="ELB1076" s="5"/>
      <c r="ELC1076" s="5"/>
      <c r="ELD1076" s="5"/>
      <c r="ELE1076" s="5"/>
      <c r="ELF1076" s="5"/>
      <c r="ELG1076" s="5"/>
      <c r="ELH1076" s="5"/>
      <c r="ELI1076" s="5"/>
      <c r="ELJ1076" s="5"/>
      <c r="ELK1076" s="5"/>
      <c r="ELL1076" s="5"/>
      <c r="ELM1076" s="5"/>
      <c r="ELN1076" s="5"/>
      <c r="ELO1076" s="5"/>
      <c r="ELP1076" s="5"/>
      <c r="ELQ1076" s="5"/>
      <c r="ELR1076" s="5"/>
      <c r="ELS1076" s="5"/>
      <c r="ELT1076" s="5"/>
      <c r="ELU1076" s="5"/>
      <c r="ELV1076" s="5"/>
      <c r="ELW1076" s="5"/>
      <c r="ELX1076" s="5"/>
      <c r="ELY1076" s="5"/>
      <c r="ELZ1076" s="5"/>
      <c r="EMA1076" s="5"/>
      <c r="EMB1076" s="5"/>
      <c r="EMC1076" s="5"/>
      <c r="EMD1076" s="5"/>
      <c r="EME1076" s="5"/>
      <c r="EMF1076" s="5"/>
      <c r="EMG1076" s="5"/>
      <c r="EMH1076" s="5"/>
      <c r="EMI1076" s="5"/>
      <c r="EMJ1076" s="5"/>
      <c r="EMK1076" s="5"/>
      <c r="EML1076" s="5"/>
      <c r="EMM1076" s="5"/>
      <c r="EMN1076" s="5"/>
      <c r="EMO1076" s="5"/>
      <c r="EMP1076" s="5"/>
      <c r="EMQ1076" s="5"/>
      <c r="EMR1076" s="5"/>
      <c r="EMS1076" s="5"/>
      <c r="EMT1076" s="5"/>
      <c r="EMU1076" s="5"/>
      <c r="EMV1076" s="5"/>
      <c r="EMW1076" s="5"/>
      <c r="EMX1076" s="5"/>
      <c r="EMY1076" s="5"/>
      <c r="EMZ1076" s="5"/>
      <c r="ENA1076" s="5"/>
      <c r="ENB1076" s="5"/>
      <c r="ENC1076" s="5"/>
      <c r="END1076" s="5"/>
      <c r="ENE1076" s="5"/>
      <c r="ENF1076" s="5"/>
      <c r="ENG1076" s="5"/>
      <c r="ENH1076" s="5"/>
      <c r="ENI1076" s="5"/>
      <c r="ENJ1076" s="5"/>
      <c r="ENK1076" s="5"/>
      <c r="ENL1076" s="5"/>
      <c r="ENM1076" s="5"/>
      <c r="ENN1076" s="5"/>
      <c r="ENO1076" s="5"/>
      <c r="ENP1076" s="5"/>
      <c r="ENQ1076" s="5"/>
      <c r="ENR1076" s="5"/>
      <c r="ENS1076" s="5"/>
      <c r="ENT1076" s="5"/>
      <c r="ENU1076" s="5"/>
      <c r="ENV1076" s="5"/>
      <c r="ENW1076" s="5"/>
      <c r="ENX1076" s="5"/>
      <c r="ENY1076" s="5"/>
      <c r="ENZ1076" s="5"/>
      <c r="EOA1076" s="5"/>
      <c r="EOB1076" s="5"/>
      <c r="EOC1076" s="5"/>
      <c r="EOD1076" s="5"/>
      <c r="EOE1076" s="5"/>
      <c r="EOF1076" s="5"/>
      <c r="EOG1076" s="5"/>
      <c r="EOH1076" s="5"/>
      <c r="EOI1076" s="5"/>
      <c r="EOJ1076" s="5"/>
      <c r="EOK1076" s="5"/>
      <c r="EOL1076" s="5"/>
      <c r="EOM1076" s="5"/>
      <c r="EON1076" s="5"/>
      <c r="EOO1076" s="5"/>
      <c r="EOP1076" s="5"/>
      <c r="EOQ1076" s="5"/>
      <c r="EOR1076" s="5"/>
      <c r="EOS1076" s="5"/>
      <c r="EOT1076" s="5"/>
      <c r="EOU1076" s="5"/>
      <c r="EOV1076" s="5"/>
      <c r="EOW1076" s="5"/>
      <c r="EOX1076" s="5"/>
      <c r="EOY1076" s="5"/>
      <c r="EOZ1076" s="5"/>
      <c r="EPA1076" s="5"/>
      <c r="EPB1076" s="5"/>
      <c r="EPC1076" s="5"/>
      <c r="EPD1076" s="5"/>
      <c r="EPE1076" s="5"/>
      <c r="EPF1076" s="5"/>
      <c r="EPG1076" s="5"/>
      <c r="EPH1076" s="5"/>
      <c r="EPI1076" s="5"/>
      <c r="EPJ1076" s="5"/>
      <c r="EPK1076" s="5"/>
      <c r="EPL1076" s="5"/>
      <c r="EPM1076" s="5"/>
      <c r="EPN1076" s="5"/>
      <c r="EPO1076" s="5"/>
      <c r="EPP1076" s="5"/>
      <c r="EPQ1076" s="5"/>
      <c r="EPR1076" s="5"/>
      <c r="EPS1076" s="5"/>
      <c r="EPT1076" s="5"/>
      <c r="EPU1076" s="5"/>
      <c r="EPV1076" s="5"/>
      <c r="EPW1076" s="5"/>
      <c r="EPX1076" s="5"/>
      <c r="EPY1076" s="5"/>
      <c r="EPZ1076" s="5"/>
      <c r="EQA1076" s="5"/>
      <c r="EQB1076" s="5"/>
      <c r="EQC1076" s="5"/>
      <c r="EQD1076" s="5"/>
      <c r="EQE1076" s="5"/>
      <c r="EQF1076" s="5"/>
      <c r="EQG1076" s="5"/>
      <c r="EQH1076" s="5"/>
      <c r="EQI1076" s="5"/>
      <c r="EQJ1076" s="5"/>
      <c r="EQK1076" s="5"/>
      <c r="EQL1076" s="5"/>
      <c r="EQM1076" s="5"/>
      <c r="EQN1076" s="5"/>
      <c r="EQO1076" s="5"/>
      <c r="EQP1076" s="5"/>
      <c r="EQQ1076" s="5"/>
      <c r="EQR1076" s="5"/>
      <c r="EQS1076" s="5"/>
      <c r="EQT1076" s="5"/>
      <c r="EQU1076" s="5"/>
      <c r="EQV1076" s="5"/>
      <c r="EQW1076" s="5"/>
      <c r="EQX1076" s="5"/>
      <c r="EQY1076" s="5"/>
      <c r="EQZ1076" s="5"/>
      <c r="ERA1076" s="5"/>
      <c r="ERB1076" s="5"/>
      <c r="ERC1076" s="5"/>
      <c r="ERD1076" s="5"/>
      <c r="ERE1076" s="5"/>
      <c r="ERF1076" s="5"/>
      <c r="ERG1076" s="5"/>
      <c r="ERH1076" s="5"/>
      <c r="ERI1076" s="5"/>
      <c r="ERJ1076" s="5"/>
      <c r="ERK1076" s="5"/>
      <c r="ERL1076" s="5"/>
      <c r="ERM1076" s="5"/>
      <c r="ERN1076" s="5"/>
      <c r="ERO1076" s="5"/>
      <c r="ERP1076" s="5"/>
      <c r="ERQ1076" s="5"/>
      <c r="ERR1076" s="5"/>
      <c r="ERS1076" s="5"/>
      <c r="ERT1076" s="5"/>
      <c r="ERU1076" s="5"/>
      <c r="ERV1076" s="5"/>
      <c r="ERW1076" s="5"/>
      <c r="ERX1076" s="5"/>
      <c r="ERY1076" s="5"/>
      <c r="ERZ1076" s="5"/>
      <c r="ESA1076" s="5"/>
      <c r="ESB1076" s="5"/>
      <c r="ESC1076" s="5"/>
      <c r="ESD1076" s="5"/>
      <c r="ESE1076" s="5"/>
      <c r="ESF1076" s="5"/>
      <c r="ESG1076" s="5"/>
      <c r="ESH1076" s="5"/>
      <c r="ESI1076" s="5"/>
      <c r="ESJ1076" s="5"/>
      <c r="ESK1076" s="5"/>
      <c r="ESL1076" s="5"/>
      <c r="ESM1076" s="5"/>
      <c r="ESN1076" s="5"/>
      <c r="ESO1076" s="5"/>
      <c r="ESP1076" s="5"/>
      <c r="ESQ1076" s="5"/>
      <c r="ESR1076" s="5"/>
      <c r="ESS1076" s="5"/>
      <c r="EST1076" s="5"/>
      <c r="ESU1076" s="5"/>
      <c r="ESV1076" s="5"/>
      <c r="ESW1076" s="5"/>
      <c r="ESX1076" s="5"/>
      <c r="ESY1076" s="5"/>
      <c r="ESZ1076" s="5"/>
      <c r="ETA1076" s="5"/>
      <c r="ETB1076" s="5"/>
      <c r="ETC1076" s="5"/>
      <c r="ETD1076" s="5"/>
      <c r="ETE1076" s="5"/>
      <c r="ETF1076" s="5"/>
      <c r="ETG1076" s="5"/>
      <c r="ETH1076" s="5"/>
      <c r="ETI1076" s="5"/>
      <c r="ETJ1076" s="5"/>
      <c r="ETK1076" s="5"/>
      <c r="ETL1076" s="5"/>
      <c r="ETM1076" s="5"/>
      <c r="ETN1076" s="5"/>
      <c r="ETO1076" s="5"/>
      <c r="ETP1076" s="5"/>
      <c r="ETQ1076" s="5"/>
      <c r="ETR1076" s="5"/>
      <c r="ETS1076" s="5"/>
      <c r="ETT1076" s="5"/>
      <c r="ETU1076" s="5"/>
      <c r="ETV1076" s="5"/>
      <c r="ETW1076" s="5"/>
      <c r="ETX1076" s="5"/>
      <c r="ETY1076" s="5"/>
      <c r="ETZ1076" s="5"/>
      <c r="EUA1076" s="5"/>
      <c r="EUB1076" s="5"/>
      <c r="EUC1076" s="5"/>
      <c r="EUD1076" s="5"/>
      <c r="EUE1076" s="5"/>
      <c r="EUF1076" s="5"/>
      <c r="EUG1076" s="5"/>
      <c r="EUH1076" s="5"/>
      <c r="EUI1076" s="5"/>
      <c r="EUJ1076" s="5"/>
      <c r="EUK1076" s="5"/>
      <c r="EUL1076" s="5"/>
      <c r="EUM1076" s="5"/>
      <c r="EUN1076" s="5"/>
      <c r="EUO1076" s="5"/>
      <c r="EUP1076" s="5"/>
      <c r="EUQ1076" s="5"/>
      <c r="EUR1076" s="5"/>
      <c r="EUS1076" s="5"/>
      <c r="EUT1076" s="5"/>
      <c r="EUU1076" s="5"/>
      <c r="EUV1076" s="5"/>
      <c r="EUW1076" s="5"/>
      <c r="EUX1076" s="5"/>
      <c r="EUY1076" s="5"/>
      <c r="EUZ1076" s="5"/>
      <c r="EVA1076" s="5"/>
      <c r="EVB1076" s="5"/>
      <c r="EVC1076" s="5"/>
      <c r="EVD1076" s="5"/>
      <c r="EVE1076" s="5"/>
      <c r="EVF1076" s="5"/>
      <c r="EVG1076" s="5"/>
      <c r="EVH1076" s="5"/>
      <c r="EVI1076" s="5"/>
      <c r="EVJ1076" s="5"/>
      <c r="EVK1076" s="5"/>
      <c r="EVL1076" s="5"/>
      <c r="EVM1076" s="5"/>
      <c r="EVN1076" s="5"/>
      <c r="EVO1076" s="5"/>
      <c r="EVP1076" s="5"/>
      <c r="EVQ1076" s="5"/>
      <c r="EVR1076" s="5"/>
      <c r="EVS1076" s="5"/>
      <c r="EVT1076" s="5"/>
      <c r="EVU1076" s="5"/>
      <c r="EVV1076" s="5"/>
      <c r="EVW1076" s="5"/>
      <c r="EVX1076" s="5"/>
      <c r="EVY1076" s="5"/>
      <c r="EVZ1076" s="5"/>
      <c r="EWA1076" s="5"/>
      <c r="EWB1076" s="5"/>
      <c r="EWC1076" s="5"/>
      <c r="EWD1076" s="5"/>
      <c r="EWE1076" s="5"/>
      <c r="EWF1076" s="5"/>
      <c r="EWG1076" s="5"/>
      <c r="EWH1076" s="5"/>
      <c r="EWI1076" s="5"/>
      <c r="EWJ1076" s="5"/>
      <c r="EWK1076" s="5"/>
      <c r="EWL1076" s="5"/>
      <c r="EWM1076" s="5"/>
      <c r="EWN1076" s="5"/>
      <c r="EWO1076" s="5"/>
      <c r="EWP1076" s="5"/>
      <c r="EWQ1076" s="5"/>
      <c r="EWR1076" s="5"/>
      <c r="EWS1076" s="5"/>
      <c r="EWT1076" s="5"/>
      <c r="EWU1076" s="5"/>
      <c r="EWV1076" s="5"/>
      <c r="EWW1076" s="5"/>
      <c r="EWX1076" s="5"/>
      <c r="EWY1076" s="5"/>
      <c r="EWZ1076" s="5"/>
      <c r="EXA1076" s="5"/>
      <c r="EXB1076" s="5"/>
      <c r="EXC1076" s="5"/>
      <c r="EXD1076" s="5"/>
      <c r="EXE1076" s="5"/>
      <c r="EXF1076" s="5"/>
      <c r="EXG1076" s="5"/>
      <c r="EXH1076" s="5"/>
      <c r="EXI1076" s="5"/>
      <c r="EXJ1076" s="5"/>
      <c r="EXK1076" s="5"/>
      <c r="EXL1076" s="5"/>
      <c r="EXM1076" s="5"/>
      <c r="EXN1076" s="5"/>
      <c r="EXO1076" s="5"/>
      <c r="EXP1076" s="5"/>
      <c r="EXQ1076" s="5"/>
      <c r="EXR1076" s="5"/>
      <c r="EXS1076" s="5"/>
      <c r="EXT1076" s="5"/>
      <c r="EXU1076" s="5"/>
      <c r="EXV1076" s="5"/>
      <c r="EXW1076" s="5"/>
      <c r="EXX1076" s="5"/>
      <c r="EXY1076" s="5"/>
      <c r="EXZ1076" s="5"/>
      <c r="EYA1076" s="5"/>
      <c r="EYB1076" s="5"/>
      <c r="EYC1076" s="5"/>
      <c r="EYD1076" s="5"/>
      <c r="EYE1076" s="5"/>
      <c r="EYF1076" s="5"/>
      <c r="EYG1076" s="5"/>
      <c r="EYH1076" s="5"/>
      <c r="EYI1076" s="5"/>
      <c r="EYJ1076" s="5"/>
      <c r="EYK1076" s="5"/>
      <c r="EYL1076" s="5"/>
      <c r="EYM1076" s="5"/>
      <c r="EYN1076" s="5"/>
      <c r="EYO1076" s="5"/>
      <c r="EYP1076" s="5"/>
      <c r="EYQ1076" s="5"/>
      <c r="EYR1076" s="5"/>
      <c r="EYS1076" s="5"/>
      <c r="EYT1076" s="5"/>
      <c r="EYU1076" s="5"/>
      <c r="EYV1076" s="5"/>
      <c r="EYW1076" s="5"/>
      <c r="EYX1076" s="5"/>
      <c r="EYY1076" s="5"/>
      <c r="EYZ1076" s="5"/>
      <c r="EZA1076" s="5"/>
      <c r="EZB1076" s="5"/>
      <c r="EZC1076" s="5"/>
      <c r="EZD1076" s="5"/>
      <c r="EZE1076" s="5"/>
      <c r="EZF1076" s="5"/>
      <c r="EZG1076" s="5"/>
      <c r="EZH1076" s="5"/>
      <c r="EZI1076" s="5"/>
      <c r="EZJ1076" s="5"/>
      <c r="EZK1076" s="5"/>
      <c r="EZL1076" s="5"/>
      <c r="EZM1076" s="5"/>
      <c r="EZN1076" s="5"/>
      <c r="EZO1076" s="5"/>
      <c r="EZP1076" s="5"/>
      <c r="EZQ1076" s="5"/>
      <c r="EZR1076" s="5"/>
      <c r="EZS1076" s="5"/>
      <c r="EZT1076" s="5"/>
      <c r="EZU1076" s="5"/>
      <c r="EZV1076" s="5"/>
      <c r="EZW1076" s="5"/>
      <c r="EZX1076" s="5"/>
      <c r="EZY1076" s="5"/>
      <c r="EZZ1076" s="5"/>
      <c r="FAA1076" s="5"/>
      <c r="FAB1076" s="5"/>
      <c r="FAC1076" s="5"/>
      <c r="FAD1076" s="5"/>
      <c r="FAE1076" s="5"/>
      <c r="FAF1076" s="5"/>
      <c r="FAG1076" s="5"/>
      <c r="FAH1076" s="5"/>
      <c r="FAI1076" s="5"/>
      <c r="FAJ1076" s="5"/>
      <c r="FAK1076" s="5"/>
      <c r="FAL1076" s="5"/>
      <c r="FAM1076" s="5"/>
      <c r="FAN1076" s="5"/>
      <c r="FAO1076" s="5"/>
      <c r="FAP1076" s="5"/>
      <c r="FAQ1076" s="5"/>
      <c r="FAR1076" s="5"/>
      <c r="FAS1076" s="5"/>
      <c r="FAT1076" s="5"/>
      <c r="FAU1076" s="5"/>
      <c r="FAV1076" s="5"/>
      <c r="FAW1076" s="5"/>
      <c r="FAX1076" s="5"/>
      <c r="FAY1076" s="5"/>
      <c r="FAZ1076" s="5"/>
      <c r="FBA1076" s="5"/>
      <c r="FBB1076" s="5"/>
      <c r="FBC1076" s="5"/>
      <c r="FBD1076" s="5"/>
      <c r="FBE1076" s="5"/>
      <c r="FBF1076" s="5"/>
      <c r="FBG1076" s="5"/>
      <c r="FBH1076" s="5"/>
      <c r="FBI1076" s="5"/>
      <c r="FBJ1076" s="5"/>
      <c r="FBK1076" s="5"/>
      <c r="FBL1076" s="5"/>
      <c r="FBM1076" s="5"/>
      <c r="FBN1076" s="5"/>
      <c r="FBO1076" s="5"/>
      <c r="FBP1076" s="5"/>
      <c r="FBQ1076" s="5"/>
      <c r="FBR1076" s="5"/>
      <c r="FBS1076" s="5"/>
      <c r="FBT1076" s="5"/>
      <c r="FBU1076" s="5"/>
      <c r="FBV1076" s="5"/>
      <c r="FBW1076" s="5"/>
      <c r="FBX1076" s="5"/>
      <c r="FBY1076" s="5"/>
      <c r="FBZ1076" s="5"/>
      <c r="FCA1076" s="5"/>
      <c r="FCB1076" s="5"/>
      <c r="FCC1076" s="5"/>
      <c r="FCD1076" s="5"/>
      <c r="FCE1076" s="5"/>
      <c r="FCF1076" s="5"/>
      <c r="FCG1076" s="5"/>
      <c r="FCH1076" s="5"/>
      <c r="FCI1076" s="5"/>
      <c r="FCJ1076" s="5"/>
      <c r="FCK1076" s="5"/>
      <c r="FCL1076" s="5"/>
      <c r="FCM1076" s="5"/>
      <c r="FCN1076" s="5"/>
      <c r="FCO1076" s="5"/>
      <c r="FCP1076" s="5"/>
      <c r="FCQ1076" s="5"/>
      <c r="FCR1076" s="5"/>
      <c r="FCS1076" s="5"/>
      <c r="FCT1076" s="5"/>
      <c r="FCU1076" s="5"/>
      <c r="FCV1076" s="5"/>
      <c r="FCW1076" s="5"/>
      <c r="FCX1076" s="5"/>
      <c r="FCY1076" s="5"/>
      <c r="FCZ1076" s="5"/>
      <c r="FDA1076" s="5"/>
      <c r="FDB1076" s="5"/>
      <c r="FDC1076" s="5"/>
      <c r="FDD1076" s="5"/>
      <c r="FDE1076" s="5"/>
      <c r="FDF1076" s="5"/>
      <c r="FDG1076" s="5"/>
      <c r="FDH1076" s="5"/>
      <c r="FDI1076" s="5"/>
      <c r="FDJ1076" s="5"/>
      <c r="FDK1076" s="5"/>
      <c r="FDL1076" s="5"/>
      <c r="FDM1076" s="5"/>
      <c r="FDN1076" s="5"/>
      <c r="FDO1076" s="5"/>
      <c r="FDP1076" s="5"/>
      <c r="FDQ1076" s="5"/>
      <c r="FDR1076" s="5"/>
      <c r="FDS1076" s="5"/>
      <c r="FDT1076" s="5"/>
      <c r="FDU1076" s="5"/>
      <c r="FDV1076" s="5"/>
      <c r="FDW1076" s="5"/>
      <c r="FDX1076" s="5"/>
      <c r="FDY1076" s="5"/>
      <c r="FDZ1076" s="5"/>
      <c r="FEA1076" s="5"/>
      <c r="FEB1076" s="5"/>
      <c r="FEC1076" s="5"/>
      <c r="FED1076" s="5"/>
      <c r="FEE1076" s="5"/>
      <c r="FEF1076" s="5"/>
      <c r="FEG1076" s="5"/>
      <c r="FEH1076" s="5"/>
      <c r="FEI1076" s="5"/>
      <c r="FEJ1076" s="5"/>
      <c r="FEK1076" s="5"/>
      <c r="FEL1076" s="5"/>
      <c r="FEM1076" s="5"/>
      <c r="FEN1076" s="5"/>
      <c r="FEO1076" s="5"/>
      <c r="FEP1076" s="5"/>
      <c r="FEQ1076" s="5"/>
      <c r="FER1076" s="5"/>
      <c r="FES1076" s="5"/>
      <c r="FET1076" s="5"/>
      <c r="FEU1076" s="5"/>
      <c r="FEV1076" s="5"/>
      <c r="FEW1076" s="5"/>
      <c r="FEX1076" s="5"/>
      <c r="FEY1076" s="5"/>
      <c r="FEZ1076" s="5"/>
      <c r="FFA1076" s="5"/>
      <c r="FFB1076" s="5"/>
      <c r="FFC1076" s="5"/>
      <c r="FFD1076" s="5"/>
      <c r="FFE1076" s="5"/>
      <c r="FFF1076" s="5"/>
      <c r="FFG1076" s="5"/>
      <c r="FFH1076" s="5"/>
      <c r="FFI1076" s="5"/>
      <c r="FFJ1076" s="5"/>
      <c r="FFK1076" s="5"/>
      <c r="FFL1076" s="5"/>
      <c r="FFM1076" s="5"/>
      <c r="FFN1076" s="5"/>
      <c r="FFO1076" s="5"/>
      <c r="FFP1076" s="5"/>
      <c r="FFQ1076" s="5"/>
      <c r="FFR1076" s="5"/>
      <c r="FFS1076" s="5"/>
      <c r="FFT1076" s="5"/>
      <c r="FFU1076" s="5"/>
      <c r="FFV1076" s="5"/>
      <c r="FFW1076" s="5"/>
      <c r="FFX1076" s="5"/>
      <c r="FFY1076" s="5"/>
      <c r="FFZ1076" s="5"/>
      <c r="FGA1076" s="5"/>
      <c r="FGB1076" s="5"/>
      <c r="FGC1076" s="5"/>
      <c r="FGD1076" s="5"/>
      <c r="FGE1076" s="5"/>
      <c r="FGF1076" s="5"/>
      <c r="FGG1076" s="5"/>
      <c r="FGH1076" s="5"/>
      <c r="FGI1076" s="5"/>
      <c r="FGJ1076" s="5"/>
      <c r="FGK1076" s="5"/>
      <c r="FGL1076" s="5"/>
      <c r="FGM1076" s="5"/>
      <c r="FGN1076" s="5"/>
      <c r="FGO1076" s="5"/>
      <c r="FGP1076" s="5"/>
      <c r="FGQ1076" s="5"/>
      <c r="FGR1076" s="5"/>
      <c r="FGS1076" s="5"/>
      <c r="FGT1076" s="5"/>
      <c r="FGU1076" s="5"/>
      <c r="FGV1076" s="5"/>
      <c r="FGW1076" s="5"/>
      <c r="FGX1076" s="5"/>
      <c r="FGY1076" s="5"/>
      <c r="FGZ1076" s="5"/>
      <c r="FHA1076" s="5"/>
      <c r="FHB1076" s="5"/>
      <c r="FHC1076" s="5"/>
      <c r="FHD1076" s="5"/>
      <c r="FHE1076" s="5"/>
      <c r="FHF1076" s="5"/>
      <c r="FHG1076" s="5"/>
      <c r="FHH1076" s="5"/>
      <c r="FHI1076" s="5"/>
      <c r="FHJ1076" s="5"/>
      <c r="FHK1076" s="5"/>
      <c r="FHL1076" s="5"/>
      <c r="FHM1076" s="5"/>
      <c r="FHN1076" s="5"/>
      <c r="FHO1076" s="5"/>
      <c r="FHP1076" s="5"/>
      <c r="FHQ1076" s="5"/>
      <c r="FHR1076" s="5"/>
      <c r="FHS1076" s="5"/>
      <c r="FHT1076" s="5"/>
      <c r="FHU1076" s="5"/>
      <c r="FHV1076" s="5"/>
      <c r="FHW1076" s="5"/>
      <c r="FHX1076" s="5"/>
      <c r="FHY1076" s="5"/>
      <c r="FHZ1076" s="5"/>
      <c r="FIA1076" s="5"/>
      <c r="FIB1076" s="5"/>
      <c r="FIC1076" s="5"/>
      <c r="FID1076" s="5"/>
      <c r="FIE1076" s="5"/>
      <c r="FIF1076" s="5"/>
      <c r="FIG1076" s="5"/>
      <c r="FIH1076" s="5"/>
      <c r="FII1076" s="5"/>
      <c r="FIJ1076" s="5"/>
      <c r="FIK1076" s="5"/>
      <c r="FIL1076" s="5"/>
      <c r="FIM1076" s="5"/>
      <c r="FIN1076" s="5"/>
      <c r="FIO1076" s="5"/>
      <c r="FIP1076" s="5"/>
      <c r="FIQ1076" s="5"/>
      <c r="FIR1076" s="5"/>
      <c r="FIS1076" s="5"/>
      <c r="FIT1076" s="5"/>
      <c r="FIU1076" s="5"/>
      <c r="FIV1076" s="5"/>
      <c r="FIW1076" s="5"/>
      <c r="FIX1076" s="5"/>
      <c r="FIY1076" s="5"/>
      <c r="FIZ1076" s="5"/>
      <c r="FJA1076" s="5"/>
      <c r="FJB1076" s="5"/>
      <c r="FJC1076" s="5"/>
      <c r="FJD1076" s="5"/>
      <c r="FJE1076" s="5"/>
      <c r="FJF1076" s="5"/>
      <c r="FJG1076" s="5"/>
      <c r="FJH1076" s="5"/>
      <c r="FJI1076" s="5"/>
      <c r="FJJ1076" s="5"/>
      <c r="FJK1076" s="5"/>
      <c r="FJL1076" s="5"/>
      <c r="FJM1076" s="5"/>
      <c r="FJN1076" s="5"/>
      <c r="FJO1076" s="5"/>
      <c r="FJP1076" s="5"/>
      <c r="FJQ1076" s="5"/>
      <c r="FJR1076" s="5"/>
      <c r="FJS1076" s="5"/>
      <c r="FJT1076" s="5"/>
      <c r="FJU1076" s="5"/>
      <c r="FJV1076" s="5"/>
      <c r="FJW1076" s="5"/>
      <c r="FJX1076" s="5"/>
      <c r="FJY1076" s="5"/>
      <c r="FJZ1076" s="5"/>
      <c r="FKA1076" s="5"/>
      <c r="FKB1076" s="5"/>
      <c r="FKC1076" s="5"/>
      <c r="FKD1076" s="5"/>
      <c r="FKE1076" s="5"/>
      <c r="FKF1076" s="5"/>
      <c r="FKG1076" s="5"/>
      <c r="FKH1076" s="5"/>
      <c r="FKI1076" s="5"/>
      <c r="FKJ1076" s="5"/>
      <c r="FKK1076" s="5"/>
      <c r="FKL1076" s="5"/>
      <c r="FKM1076" s="5"/>
      <c r="FKN1076" s="5"/>
      <c r="FKO1076" s="5"/>
      <c r="FKP1076" s="5"/>
      <c r="FKQ1076" s="5"/>
      <c r="FKR1076" s="5"/>
      <c r="FKS1076" s="5"/>
      <c r="FKT1076" s="5"/>
      <c r="FKU1076" s="5"/>
      <c r="FKV1076" s="5"/>
      <c r="FKW1076" s="5"/>
      <c r="FKX1076" s="5"/>
      <c r="FKY1076" s="5"/>
      <c r="FKZ1076" s="5"/>
      <c r="FLA1076" s="5"/>
      <c r="FLB1076" s="5"/>
      <c r="FLC1076" s="5"/>
      <c r="FLD1076" s="5"/>
      <c r="FLE1076" s="5"/>
      <c r="FLF1076" s="5"/>
      <c r="FLG1076" s="5"/>
      <c r="FLH1076" s="5"/>
      <c r="FLI1076" s="5"/>
      <c r="FLJ1076" s="5"/>
      <c r="FLK1076" s="5"/>
      <c r="FLL1076" s="5"/>
      <c r="FLM1076" s="5"/>
      <c r="FLN1076" s="5"/>
      <c r="FLO1076" s="5"/>
      <c r="FLP1076" s="5"/>
      <c r="FLQ1076" s="5"/>
      <c r="FLR1076" s="5"/>
      <c r="FLS1076" s="5"/>
      <c r="FLT1076" s="5"/>
      <c r="FLU1076" s="5"/>
      <c r="FLV1076" s="5"/>
      <c r="FLW1076" s="5"/>
      <c r="FLX1076" s="5"/>
      <c r="FLY1076" s="5"/>
      <c r="FLZ1076" s="5"/>
      <c r="FMA1076" s="5"/>
      <c r="FMB1076" s="5"/>
      <c r="FMC1076" s="5"/>
      <c r="FMD1076" s="5"/>
      <c r="FME1076" s="5"/>
      <c r="FMF1076" s="5"/>
      <c r="FMG1076" s="5"/>
      <c r="FMH1076" s="5"/>
      <c r="FMI1076" s="5"/>
      <c r="FMJ1076" s="5"/>
      <c r="FMK1076" s="5"/>
      <c r="FML1076" s="5"/>
      <c r="FMM1076" s="5"/>
      <c r="FMN1076" s="5"/>
      <c r="FMO1076" s="5"/>
      <c r="FMP1076" s="5"/>
      <c r="FMQ1076" s="5"/>
      <c r="FMR1076" s="5"/>
      <c r="FMS1076" s="5"/>
      <c r="FMT1076" s="5"/>
      <c r="FMU1076" s="5"/>
      <c r="FMV1076" s="5"/>
      <c r="FMW1076" s="5"/>
      <c r="FMX1076" s="5"/>
      <c r="FMY1076" s="5"/>
      <c r="FMZ1076" s="5"/>
      <c r="FNA1076" s="5"/>
      <c r="FNB1076" s="5"/>
      <c r="FNC1076" s="5"/>
      <c r="FND1076" s="5"/>
      <c r="FNE1076" s="5"/>
      <c r="FNF1076" s="5"/>
      <c r="FNG1076" s="5"/>
      <c r="FNH1076" s="5"/>
      <c r="FNI1076" s="5"/>
      <c r="FNJ1076" s="5"/>
      <c r="FNK1076" s="5"/>
      <c r="FNL1076" s="5"/>
      <c r="FNM1076" s="5"/>
      <c r="FNN1076" s="5"/>
      <c r="FNO1076" s="5"/>
      <c r="FNP1076" s="5"/>
      <c r="FNQ1076" s="5"/>
      <c r="FNR1076" s="5"/>
      <c r="FNS1076" s="5"/>
      <c r="FNT1076" s="5"/>
      <c r="FNU1076" s="5"/>
      <c r="FNV1076" s="5"/>
      <c r="FNW1076" s="5"/>
      <c r="FNX1076" s="5"/>
      <c r="FNY1076" s="5"/>
      <c r="FNZ1076" s="5"/>
      <c r="FOA1076" s="5"/>
      <c r="FOB1076" s="5"/>
      <c r="FOC1076" s="5"/>
      <c r="FOD1076" s="5"/>
      <c r="FOE1076" s="5"/>
      <c r="FOF1076" s="5"/>
      <c r="FOG1076" s="5"/>
      <c r="FOH1076" s="5"/>
      <c r="FOI1076" s="5"/>
      <c r="FOJ1076" s="5"/>
      <c r="FOK1076" s="5"/>
      <c r="FOL1076" s="5"/>
      <c r="FOM1076" s="5"/>
      <c r="FON1076" s="5"/>
      <c r="FOO1076" s="5"/>
      <c r="FOP1076" s="5"/>
      <c r="FOQ1076" s="5"/>
      <c r="FOR1076" s="5"/>
      <c r="FOS1076" s="5"/>
      <c r="FOT1076" s="5"/>
      <c r="FOU1076" s="5"/>
      <c r="FOV1076" s="5"/>
      <c r="FOW1076" s="5"/>
      <c r="FOX1076" s="5"/>
      <c r="FOY1076" s="5"/>
      <c r="FOZ1076" s="5"/>
      <c r="FPA1076" s="5"/>
      <c r="FPB1076" s="5"/>
      <c r="FPC1076" s="5"/>
      <c r="FPD1076" s="5"/>
      <c r="FPE1076" s="5"/>
      <c r="FPF1076" s="5"/>
      <c r="FPG1076" s="5"/>
      <c r="FPH1076" s="5"/>
      <c r="FPI1076" s="5"/>
      <c r="FPJ1076" s="5"/>
      <c r="FPK1076" s="5"/>
      <c r="FPL1076" s="5"/>
      <c r="FPM1076" s="5"/>
      <c r="FPN1076" s="5"/>
      <c r="FPO1076" s="5"/>
      <c r="FPP1076" s="5"/>
      <c r="FPQ1076" s="5"/>
      <c r="FPR1076" s="5"/>
      <c r="FPS1076" s="5"/>
      <c r="FPT1076" s="5"/>
      <c r="FPU1076" s="5"/>
      <c r="FPV1076" s="5"/>
      <c r="FPW1076" s="5"/>
      <c r="FPX1076" s="5"/>
      <c r="FPY1076" s="5"/>
      <c r="FPZ1076" s="5"/>
      <c r="FQA1076" s="5"/>
      <c r="FQB1076" s="5"/>
      <c r="FQC1076" s="5"/>
      <c r="FQD1076" s="5"/>
      <c r="FQE1076" s="5"/>
      <c r="FQF1076" s="5"/>
      <c r="FQG1076" s="5"/>
      <c r="FQH1076" s="5"/>
      <c r="FQI1076" s="5"/>
      <c r="FQJ1076" s="5"/>
      <c r="FQK1076" s="5"/>
      <c r="FQL1076" s="5"/>
      <c r="FQM1076" s="5"/>
      <c r="FQN1076" s="5"/>
      <c r="FQO1076" s="5"/>
      <c r="FQP1076" s="5"/>
      <c r="FQQ1076" s="5"/>
      <c r="FQR1076" s="5"/>
      <c r="FQS1076" s="5"/>
      <c r="FQT1076" s="5"/>
      <c r="FQU1076" s="5"/>
      <c r="FQV1076" s="5"/>
      <c r="FQW1076" s="5"/>
      <c r="FQX1076" s="5"/>
      <c r="FQY1076" s="5"/>
      <c r="FQZ1076" s="5"/>
      <c r="FRA1076" s="5"/>
      <c r="FRB1076" s="5"/>
      <c r="FRC1076" s="5"/>
      <c r="FRD1076" s="5"/>
      <c r="FRE1076" s="5"/>
      <c r="FRF1076" s="5"/>
      <c r="FRG1076" s="5"/>
      <c r="FRH1076" s="5"/>
      <c r="FRI1076" s="5"/>
      <c r="FRJ1076" s="5"/>
      <c r="FRK1076" s="5"/>
      <c r="FRL1076" s="5"/>
      <c r="FRM1076" s="5"/>
      <c r="FRN1076" s="5"/>
      <c r="FRO1076" s="5"/>
      <c r="FRP1076" s="5"/>
      <c r="FRQ1076" s="5"/>
      <c r="FRR1076" s="5"/>
      <c r="FRS1076" s="5"/>
      <c r="FRT1076" s="5"/>
      <c r="FRU1076" s="5"/>
      <c r="FRV1076" s="5"/>
      <c r="FRW1076" s="5"/>
      <c r="FRX1076" s="5"/>
      <c r="FRY1076" s="5"/>
      <c r="FRZ1076" s="5"/>
      <c r="FSA1076" s="5"/>
      <c r="FSB1076" s="5"/>
      <c r="FSC1076" s="5"/>
      <c r="FSD1076" s="5"/>
      <c r="FSE1076" s="5"/>
      <c r="FSF1076" s="5"/>
      <c r="FSG1076" s="5"/>
      <c r="FSH1076" s="5"/>
      <c r="FSI1076" s="5"/>
      <c r="FSJ1076" s="5"/>
      <c r="FSK1076" s="5"/>
      <c r="FSL1076" s="5"/>
      <c r="FSM1076" s="5"/>
      <c r="FSN1076" s="5"/>
      <c r="FSO1076" s="5"/>
      <c r="FSP1076" s="5"/>
      <c r="FSQ1076" s="5"/>
      <c r="FSR1076" s="5"/>
      <c r="FSS1076" s="5"/>
      <c r="FST1076" s="5"/>
      <c r="FSU1076" s="5"/>
      <c r="FSV1076" s="5"/>
      <c r="FSW1076" s="5"/>
      <c r="FSX1076" s="5"/>
      <c r="FSY1076" s="5"/>
      <c r="FSZ1076" s="5"/>
      <c r="FTA1076" s="5"/>
      <c r="FTB1076" s="5"/>
      <c r="FTC1076" s="5"/>
      <c r="FTD1076" s="5"/>
      <c r="FTE1076" s="5"/>
      <c r="FTF1076" s="5"/>
      <c r="FTG1076" s="5"/>
      <c r="FTH1076" s="5"/>
      <c r="FTI1076" s="5"/>
      <c r="FTJ1076" s="5"/>
      <c r="FTK1076" s="5"/>
      <c r="FTL1076" s="5"/>
      <c r="FTM1076" s="5"/>
      <c r="FTN1076" s="5"/>
      <c r="FTO1076" s="5"/>
      <c r="FTP1076" s="5"/>
      <c r="FTQ1076" s="5"/>
      <c r="FTR1076" s="5"/>
      <c r="FTS1076" s="5"/>
      <c r="FTT1076" s="5"/>
      <c r="FTU1076" s="5"/>
      <c r="FTV1076" s="5"/>
      <c r="FTW1076" s="5"/>
      <c r="FTX1076" s="5"/>
      <c r="FTY1076" s="5"/>
      <c r="FTZ1076" s="5"/>
      <c r="FUA1076" s="5"/>
      <c r="FUB1076" s="5"/>
      <c r="FUC1076" s="5"/>
      <c r="FUD1076" s="5"/>
      <c r="FUE1076" s="5"/>
      <c r="FUF1076" s="5"/>
      <c r="FUG1076" s="5"/>
      <c r="FUH1076" s="5"/>
      <c r="FUI1076" s="5"/>
      <c r="FUJ1076" s="5"/>
      <c r="FUK1076" s="5"/>
      <c r="FUL1076" s="5"/>
      <c r="FUM1076" s="5"/>
      <c r="FUN1076" s="5"/>
      <c r="FUO1076" s="5"/>
      <c r="FUP1076" s="5"/>
      <c r="FUQ1076" s="5"/>
      <c r="FUR1076" s="5"/>
      <c r="FUS1076" s="5"/>
      <c r="FUT1076" s="5"/>
      <c r="FUU1076" s="5"/>
      <c r="FUV1076" s="5"/>
      <c r="FUW1076" s="5"/>
      <c r="FUX1076" s="5"/>
      <c r="FUY1076" s="5"/>
      <c r="FUZ1076" s="5"/>
      <c r="FVA1076" s="5"/>
      <c r="FVB1076" s="5"/>
      <c r="FVC1076" s="5"/>
      <c r="FVD1076" s="5"/>
      <c r="FVE1076" s="5"/>
      <c r="FVF1076" s="5"/>
      <c r="FVG1076" s="5"/>
      <c r="FVH1076" s="5"/>
      <c r="FVI1076" s="5"/>
      <c r="FVJ1076" s="5"/>
      <c r="FVK1076" s="5"/>
      <c r="FVL1076" s="5"/>
      <c r="FVM1076" s="5"/>
      <c r="FVN1076" s="5"/>
      <c r="FVO1076" s="5"/>
      <c r="FVP1076" s="5"/>
      <c r="FVQ1076" s="5"/>
      <c r="FVR1076" s="5"/>
      <c r="FVS1076" s="5"/>
      <c r="FVT1076" s="5"/>
      <c r="FVU1076" s="5"/>
      <c r="FVV1076" s="5"/>
      <c r="FVW1076" s="5"/>
      <c r="FVX1076" s="5"/>
      <c r="FVY1076" s="5"/>
      <c r="FVZ1076" s="5"/>
      <c r="FWA1076" s="5"/>
      <c r="FWB1076" s="5"/>
      <c r="FWC1076" s="5"/>
      <c r="FWD1076" s="5"/>
      <c r="FWE1076" s="5"/>
      <c r="FWF1076" s="5"/>
      <c r="FWG1076" s="5"/>
      <c r="FWH1076" s="5"/>
      <c r="FWI1076" s="5"/>
      <c r="FWJ1076" s="5"/>
      <c r="FWK1076" s="5"/>
      <c r="FWL1076" s="5"/>
      <c r="FWM1076" s="5"/>
      <c r="FWN1076" s="5"/>
      <c r="FWO1076" s="5"/>
      <c r="FWP1076" s="5"/>
      <c r="FWQ1076" s="5"/>
      <c r="FWR1076" s="5"/>
      <c r="FWS1076" s="5"/>
      <c r="FWT1076" s="5"/>
      <c r="FWU1076" s="5"/>
      <c r="FWV1076" s="5"/>
      <c r="FWW1076" s="5"/>
      <c r="FWX1076" s="5"/>
      <c r="FWY1076" s="5"/>
      <c r="FWZ1076" s="5"/>
      <c r="FXA1076" s="5"/>
      <c r="FXB1076" s="5"/>
      <c r="FXC1076" s="5"/>
      <c r="FXD1076" s="5"/>
      <c r="FXE1076" s="5"/>
      <c r="FXF1076" s="5"/>
      <c r="FXG1076" s="5"/>
      <c r="FXH1076" s="5"/>
      <c r="FXI1076" s="5"/>
      <c r="FXJ1076" s="5"/>
      <c r="FXK1076" s="5"/>
      <c r="FXL1076" s="5"/>
      <c r="FXM1076" s="5"/>
      <c r="FXN1076" s="5"/>
      <c r="FXO1076" s="5"/>
      <c r="FXP1076" s="5"/>
      <c r="FXQ1076" s="5"/>
      <c r="FXR1076" s="5"/>
      <c r="FXS1076" s="5"/>
      <c r="FXT1076" s="5"/>
      <c r="FXU1076" s="5"/>
      <c r="FXV1076" s="5"/>
      <c r="FXW1076" s="5"/>
      <c r="FXX1076" s="5"/>
      <c r="FXY1076" s="5"/>
      <c r="FXZ1076" s="5"/>
      <c r="FYA1076" s="5"/>
      <c r="FYB1076" s="5"/>
      <c r="FYC1076" s="5"/>
      <c r="FYD1076" s="5"/>
      <c r="FYE1076" s="5"/>
      <c r="FYF1076" s="5"/>
      <c r="FYG1076" s="5"/>
      <c r="FYH1076" s="5"/>
      <c r="FYI1076" s="5"/>
      <c r="FYJ1076" s="5"/>
      <c r="FYK1076" s="5"/>
      <c r="FYL1076" s="5"/>
      <c r="FYM1076" s="5"/>
      <c r="FYN1076" s="5"/>
      <c r="FYO1076" s="5"/>
      <c r="FYP1076" s="5"/>
      <c r="FYQ1076" s="5"/>
      <c r="FYR1076" s="5"/>
      <c r="FYS1076" s="5"/>
      <c r="FYT1076" s="5"/>
      <c r="FYU1076" s="5"/>
      <c r="FYV1076" s="5"/>
      <c r="FYW1076" s="5"/>
      <c r="FYX1076" s="5"/>
      <c r="FYY1076" s="5"/>
      <c r="FYZ1076" s="5"/>
      <c r="FZA1076" s="5"/>
      <c r="FZB1076" s="5"/>
      <c r="FZC1076" s="5"/>
      <c r="FZD1076" s="5"/>
      <c r="FZE1076" s="5"/>
      <c r="FZF1076" s="5"/>
      <c r="FZG1076" s="5"/>
      <c r="FZH1076" s="5"/>
      <c r="FZI1076" s="5"/>
      <c r="FZJ1076" s="5"/>
      <c r="FZK1076" s="5"/>
      <c r="FZL1076" s="5"/>
      <c r="FZM1076" s="5"/>
      <c r="FZN1076" s="5"/>
      <c r="FZO1076" s="5"/>
      <c r="FZP1076" s="5"/>
      <c r="FZQ1076" s="5"/>
      <c r="FZR1076" s="5"/>
      <c r="FZS1076" s="5"/>
      <c r="FZT1076" s="5"/>
      <c r="FZU1076" s="5"/>
      <c r="FZV1076" s="5"/>
      <c r="FZW1076" s="5"/>
      <c r="FZX1076" s="5"/>
      <c r="FZY1076" s="5"/>
      <c r="FZZ1076" s="5"/>
      <c r="GAA1076" s="5"/>
      <c r="GAB1076" s="5"/>
      <c r="GAC1076" s="5"/>
      <c r="GAD1076" s="5"/>
      <c r="GAE1076" s="5"/>
      <c r="GAF1076" s="5"/>
      <c r="GAG1076" s="5"/>
      <c r="GAH1076" s="5"/>
      <c r="GAI1076" s="5"/>
      <c r="GAJ1076" s="5"/>
      <c r="GAK1076" s="5"/>
      <c r="GAL1076" s="5"/>
      <c r="GAM1076" s="5"/>
      <c r="GAN1076" s="5"/>
      <c r="GAO1076" s="5"/>
      <c r="GAP1076" s="5"/>
      <c r="GAQ1076" s="5"/>
      <c r="GAR1076" s="5"/>
      <c r="GAS1076" s="5"/>
      <c r="GAT1076" s="5"/>
      <c r="GAU1076" s="5"/>
      <c r="GAV1076" s="5"/>
      <c r="GAW1076" s="5"/>
      <c r="GAX1076" s="5"/>
      <c r="GAY1076" s="5"/>
      <c r="GAZ1076" s="5"/>
      <c r="GBA1076" s="5"/>
      <c r="GBB1076" s="5"/>
      <c r="GBC1076" s="5"/>
      <c r="GBD1076" s="5"/>
      <c r="GBE1076" s="5"/>
      <c r="GBF1076" s="5"/>
      <c r="GBG1076" s="5"/>
      <c r="GBH1076" s="5"/>
      <c r="GBI1076" s="5"/>
      <c r="GBJ1076" s="5"/>
      <c r="GBK1076" s="5"/>
      <c r="GBL1076" s="5"/>
      <c r="GBM1076" s="5"/>
      <c r="GBN1076" s="5"/>
      <c r="GBO1076" s="5"/>
      <c r="GBP1076" s="5"/>
      <c r="GBQ1076" s="5"/>
      <c r="GBR1076" s="5"/>
      <c r="GBS1076" s="5"/>
      <c r="GBT1076" s="5"/>
      <c r="GBU1076" s="5"/>
      <c r="GBV1076" s="5"/>
      <c r="GBW1076" s="5"/>
      <c r="GBX1076" s="5"/>
      <c r="GBY1076" s="5"/>
      <c r="GBZ1076" s="5"/>
      <c r="GCA1076" s="5"/>
      <c r="GCB1076" s="5"/>
      <c r="GCC1076" s="5"/>
      <c r="GCD1076" s="5"/>
      <c r="GCE1076" s="5"/>
      <c r="GCF1076" s="5"/>
      <c r="GCG1076" s="5"/>
      <c r="GCH1076" s="5"/>
      <c r="GCI1076" s="5"/>
      <c r="GCJ1076" s="5"/>
      <c r="GCK1076" s="5"/>
      <c r="GCL1076" s="5"/>
      <c r="GCM1076" s="5"/>
      <c r="GCN1076" s="5"/>
      <c r="GCO1076" s="5"/>
      <c r="GCP1076" s="5"/>
      <c r="GCQ1076" s="5"/>
      <c r="GCR1076" s="5"/>
      <c r="GCS1076" s="5"/>
      <c r="GCT1076" s="5"/>
      <c r="GCU1076" s="5"/>
      <c r="GCV1076" s="5"/>
      <c r="GCW1076" s="5"/>
      <c r="GCX1076" s="5"/>
      <c r="GCY1076" s="5"/>
      <c r="GCZ1076" s="5"/>
      <c r="GDA1076" s="5"/>
      <c r="GDB1076" s="5"/>
      <c r="GDC1076" s="5"/>
      <c r="GDD1076" s="5"/>
      <c r="GDE1076" s="5"/>
      <c r="GDF1076" s="5"/>
      <c r="GDG1076" s="5"/>
      <c r="GDH1076" s="5"/>
      <c r="GDI1076" s="5"/>
      <c r="GDJ1076" s="5"/>
      <c r="GDK1076" s="5"/>
      <c r="GDL1076" s="5"/>
      <c r="GDM1076" s="5"/>
      <c r="GDN1076" s="5"/>
      <c r="GDO1076" s="5"/>
      <c r="GDP1076" s="5"/>
      <c r="GDQ1076" s="5"/>
      <c r="GDR1076" s="5"/>
      <c r="GDS1076" s="5"/>
      <c r="GDT1076" s="5"/>
      <c r="GDU1076" s="5"/>
      <c r="GDV1076" s="5"/>
      <c r="GDW1076" s="5"/>
      <c r="GDX1076" s="5"/>
      <c r="GDY1076" s="5"/>
      <c r="GDZ1076" s="5"/>
      <c r="GEA1076" s="5"/>
      <c r="GEB1076" s="5"/>
      <c r="GEC1076" s="5"/>
      <c r="GED1076" s="5"/>
      <c r="GEE1076" s="5"/>
      <c r="GEF1076" s="5"/>
      <c r="GEG1076" s="5"/>
      <c r="GEH1076" s="5"/>
      <c r="GEI1076" s="5"/>
      <c r="GEJ1076" s="5"/>
      <c r="GEK1076" s="5"/>
      <c r="GEL1076" s="5"/>
      <c r="GEM1076" s="5"/>
      <c r="GEN1076" s="5"/>
      <c r="GEO1076" s="5"/>
      <c r="GEP1076" s="5"/>
      <c r="GEQ1076" s="5"/>
      <c r="GER1076" s="5"/>
      <c r="GES1076" s="5"/>
      <c r="GET1076" s="5"/>
      <c r="GEU1076" s="5"/>
      <c r="GEV1076" s="5"/>
      <c r="GEW1076" s="5"/>
      <c r="GEX1076" s="5"/>
      <c r="GEY1076" s="5"/>
      <c r="GEZ1076" s="5"/>
      <c r="GFA1076" s="5"/>
      <c r="GFB1076" s="5"/>
      <c r="GFC1076" s="5"/>
      <c r="GFD1076" s="5"/>
      <c r="GFE1076" s="5"/>
      <c r="GFF1076" s="5"/>
      <c r="GFG1076" s="5"/>
      <c r="GFH1076" s="5"/>
      <c r="GFI1076" s="5"/>
      <c r="GFJ1076" s="5"/>
      <c r="GFK1076" s="5"/>
      <c r="GFL1076" s="5"/>
      <c r="GFM1076" s="5"/>
      <c r="GFN1076" s="5"/>
      <c r="GFO1076" s="5"/>
      <c r="GFP1076" s="5"/>
      <c r="GFQ1076" s="5"/>
      <c r="GFR1076" s="5"/>
      <c r="GFS1076" s="5"/>
      <c r="GFT1076" s="5"/>
      <c r="GFU1076" s="5"/>
      <c r="GFV1076" s="5"/>
      <c r="GFW1076" s="5"/>
      <c r="GFX1076" s="5"/>
      <c r="GFY1076" s="5"/>
      <c r="GFZ1076" s="5"/>
      <c r="GGA1076" s="5"/>
      <c r="GGB1076" s="5"/>
      <c r="GGC1076" s="5"/>
      <c r="GGD1076" s="5"/>
      <c r="GGE1076" s="5"/>
      <c r="GGF1076" s="5"/>
      <c r="GGG1076" s="5"/>
      <c r="GGH1076" s="5"/>
      <c r="GGI1076" s="5"/>
      <c r="GGJ1076" s="5"/>
      <c r="GGK1076" s="5"/>
      <c r="GGL1076" s="5"/>
      <c r="GGM1076" s="5"/>
      <c r="GGN1076" s="5"/>
      <c r="GGO1076" s="5"/>
      <c r="GGP1076" s="5"/>
      <c r="GGQ1076" s="5"/>
      <c r="GGR1076" s="5"/>
      <c r="GGS1076" s="5"/>
      <c r="GGT1076" s="5"/>
      <c r="GGU1076" s="5"/>
      <c r="GGV1076" s="5"/>
      <c r="GGW1076" s="5"/>
      <c r="GGX1076" s="5"/>
      <c r="GGY1076" s="5"/>
      <c r="GGZ1076" s="5"/>
      <c r="GHA1076" s="5"/>
      <c r="GHB1076" s="5"/>
      <c r="GHC1076" s="5"/>
      <c r="GHD1076" s="5"/>
      <c r="GHE1076" s="5"/>
      <c r="GHF1076" s="5"/>
      <c r="GHG1076" s="5"/>
      <c r="GHH1076" s="5"/>
      <c r="GHI1076" s="5"/>
      <c r="GHJ1076" s="5"/>
      <c r="GHK1076" s="5"/>
      <c r="GHL1076" s="5"/>
      <c r="GHM1076" s="5"/>
      <c r="GHN1076" s="5"/>
      <c r="GHO1076" s="5"/>
      <c r="GHP1076" s="5"/>
      <c r="GHQ1076" s="5"/>
      <c r="GHR1076" s="5"/>
      <c r="GHS1076" s="5"/>
      <c r="GHT1076" s="5"/>
      <c r="GHU1076" s="5"/>
      <c r="GHV1076" s="5"/>
      <c r="GHW1076" s="5"/>
      <c r="GHX1076" s="5"/>
      <c r="GHY1076" s="5"/>
      <c r="GHZ1076" s="5"/>
      <c r="GIA1076" s="5"/>
      <c r="GIB1076" s="5"/>
      <c r="GIC1076" s="5"/>
      <c r="GID1076" s="5"/>
      <c r="GIE1076" s="5"/>
      <c r="GIF1076" s="5"/>
      <c r="GIG1076" s="5"/>
      <c r="GIH1076" s="5"/>
      <c r="GII1076" s="5"/>
      <c r="GIJ1076" s="5"/>
      <c r="GIK1076" s="5"/>
      <c r="GIL1076" s="5"/>
      <c r="GIM1076" s="5"/>
      <c r="GIN1076" s="5"/>
      <c r="GIO1076" s="5"/>
      <c r="GIP1076" s="5"/>
      <c r="GIQ1076" s="5"/>
      <c r="GIR1076" s="5"/>
      <c r="GIS1076" s="5"/>
      <c r="GIT1076" s="5"/>
      <c r="GIU1076" s="5"/>
      <c r="GIV1076" s="5"/>
      <c r="GIW1076" s="5"/>
      <c r="GIX1076" s="5"/>
      <c r="GIY1076" s="5"/>
      <c r="GIZ1076" s="5"/>
      <c r="GJA1076" s="5"/>
      <c r="GJB1076" s="5"/>
      <c r="GJC1076" s="5"/>
      <c r="GJD1076" s="5"/>
      <c r="GJE1076" s="5"/>
      <c r="GJF1076" s="5"/>
      <c r="GJG1076" s="5"/>
      <c r="GJH1076" s="5"/>
      <c r="GJI1076" s="5"/>
      <c r="GJJ1076" s="5"/>
      <c r="GJK1076" s="5"/>
      <c r="GJL1076" s="5"/>
      <c r="GJM1076" s="5"/>
      <c r="GJN1076" s="5"/>
      <c r="GJO1076" s="5"/>
      <c r="GJP1076" s="5"/>
      <c r="GJQ1076" s="5"/>
      <c r="GJR1076" s="5"/>
      <c r="GJS1076" s="5"/>
      <c r="GJT1076" s="5"/>
      <c r="GJU1076" s="5"/>
      <c r="GJV1076" s="5"/>
      <c r="GJW1076" s="5"/>
      <c r="GJX1076" s="5"/>
      <c r="GJY1076" s="5"/>
      <c r="GJZ1076" s="5"/>
      <c r="GKA1076" s="5"/>
      <c r="GKB1076" s="5"/>
      <c r="GKC1076" s="5"/>
      <c r="GKD1076" s="5"/>
      <c r="GKE1076" s="5"/>
      <c r="GKF1076" s="5"/>
      <c r="GKG1076" s="5"/>
      <c r="GKH1076" s="5"/>
      <c r="GKI1076" s="5"/>
      <c r="GKJ1076" s="5"/>
      <c r="GKK1076" s="5"/>
      <c r="GKL1076" s="5"/>
      <c r="GKM1076" s="5"/>
      <c r="GKN1076" s="5"/>
      <c r="GKO1076" s="5"/>
      <c r="GKP1076" s="5"/>
      <c r="GKQ1076" s="5"/>
      <c r="GKR1076" s="5"/>
      <c r="GKS1076" s="5"/>
      <c r="GKT1076" s="5"/>
      <c r="GKU1076" s="5"/>
      <c r="GKV1076" s="5"/>
      <c r="GKW1076" s="5"/>
      <c r="GKX1076" s="5"/>
      <c r="GKY1076" s="5"/>
      <c r="GKZ1076" s="5"/>
      <c r="GLA1076" s="5"/>
      <c r="GLB1076" s="5"/>
      <c r="GLC1076" s="5"/>
      <c r="GLD1076" s="5"/>
      <c r="GLE1076" s="5"/>
      <c r="GLF1076" s="5"/>
      <c r="GLG1076" s="5"/>
      <c r="GLH1076" s="5"/>
      <c r="GLI1076" s="5"/>
      <c r="GLJ1076" s="5"/>
      <c r="GLK1076" s="5"/>
      <c r="GLL1076" s="5"/>
      <c r="GLM1076" s="5"/>
      <c r="GLN1076" s="5"/>
      <c r="GLO1076" s="5"/>
      <c r="GLP1076" s="5"/>
      <c r="GLQ1076" s="5"/>
      <c r="GLR1076" s="5"/>
      <c r="GLS1076" s="5"/>
      <c r="GLT1076" s="5"/>
      <c r="GLU1076" s="5"/>
      <c r="GLV1076" s="5"/>
      <c r="GLW1076" s="5"/>
      <c r="GLX1076" s="5"/>
      <c r="GLY1076" s="5"/>
      <c r="GLZ1076" s="5"/>
      <c r="GMA1076" s="5"/>
      <c r="GMB1076" s="5"/>
      <c r="GMC1076" s="5"/>
      <c r="GMD1076" s="5"/>
      <c r="GME1076" s="5"/>
      <c r="GMF1076" s="5"/>
      <c r="GMG1076" s="5"/>
      <c r="GMH1076" s="5"/>
      <c r="GMI1076" s="5"/>
      <c r="GMJ1076" s="5"/>
      <c r="GMK1076" s="5"/>
      <c r="GML1076" s="5"/>
      <c r="GMM1076" s="5"/>
      <c r="GMN1076" s="5"/>
      <c r="GMO1076" s="5"/>
      <c r="GMP1076" s="5"/>
      <c r="GMQ1076" s="5"/>
      <c r="GMR1076" s="5"/>
      <c r="GMS1076" s="5"/>
      <c r="GMT1076" s="5"/>
      <c r="GMU1076" s="5"/>
      <c r="GMV1076" s="5"/>
      <c r="GMW1076" s="5"/>
      <c r="GMX1076" s="5"/>
      <c r="GMY1076" s="5"/>
      <c r="GMZ1076" s="5"/>
      <c r="GNA1076" s="5"/>
      <c r="GNB1076" s="5"/>
      <c r="GNC1076" s="5"/>
      <c r="GND1076" s="5"/>
      <c r="GNE1076" s="5"/>
      <c r="GNF1076" s="5"/>
      <c r="GNG1076" s="5"/>
      <c r="GNH1076" s="5"/>
      <c r="GNI1076" s="5"/>
      <c r="GNJ1076" s="5"/>
      <c r="GNK1076" s="5"/>
      <c r="GNL1076" s="5"/>
      <c r="GNM1076" s="5"/>
      <c r="GNN1076" s="5"/>
      <c r="GNO1076" s="5"/>
      <c r="GNP1076" s="5"/>
      <c r="GNQ1076" s="5"/>
      <c r="GNR1076" s="5"/>
      <c r="GNS1076" s="5"/>
      <c r="GNT1076" s="5"/>
      <c r="GNU1076" s="5"/>
      <c r="GNV1076" s="5"/>
      <c r="GNW1076" s="5"/>
      <c r="GNX1076" s="5"/>
      <c r="GNY1076" s="5"/>
      <c r="GNZ1076" s="5"/>
      <c r="GOA1076" s="5"/>
      <c r="GOB1076" s="5"/>
      <c r="GOC1076" s="5"/>
      <c r="GOD1076" s="5"/>
      <c r="GOE1076" s="5"/>
      <c r="GOF1076" s="5"/>
      <c r="GOG1076" s="5"/>
      <c r="GOH1076" s="5"/>
      <c r="GOI1076" s="5"/>
      <c r="GOJ1076" s="5"/>
      <c r="GOK1076" s="5"/>
      <c r="GOL1076" s="5"/>
      <c r="GOM1076" s="5"/>
      <c r="GON1076" s="5"/>
      <c r="GOO1076" s="5"/>
      <c r="GOP1076" s="5"/>
      <c r="GOQ1076" s="5"/>
      <c r="GOR1076" s="5"/>
      <c r="GOS1076" s="5"/>
      <c r="GOT1076" s="5"/>
      <c r="GOU1076" s="5"/>
      <c r="GOV1076" s="5"/>
      <c r="GOW1076" s="5"/>
      <c r="GOX1076" s="5"/>
      <c r="GOY1076" s="5"/>
      <c r="GOZ1076" s="5"/>
      <c r="GPA1076" s="5"/>
      <c r="GPB1076" s="5"/>
      <c r="GPC1076" s="5"/>
      <c r="GPD1076" s="5"/>
      <c r="GPE1076" s="5"/>
      <c r="GPF1076" s="5"/>
      <c r="GPG1076" s="5"/>
      <c r="GPH1076" s="5"/>
      <c r="GPI1076" s="5"/>
      <c r="GPJ1076" s="5"/>
      <c r="GPK1076" s="5"/>
      <c r="GPL1076" s="5"/>
      <c r="GPM1076" s="5"/>
      <c r="GPN1076" s="5"/>
      <c r="GPO1076" s="5"/>
      <c r="GPP1076" s="5"/>
      <c r="GPQ1076" s="5"/>
      <c r="GPR1076" s="5"/>
      <c r="GPS1076" s="5"/>
      <c r="GPT1076" s="5"/>
      <c r="GPU1076" s="5"/>
      <c r="GPV1076" s="5"/>
      <c r="GPW1076" s="5"/>
      <c r="GPX1076" s="5"/>
      <c r="GPY1076" s="5"/>
      <c r="GPZ1076" s="5"/>
      <c r="GQA1076" s="5"/>
      <c r="GQB1076" s="5"/>
      <c r="GQC1076" s="5"/>
      <c r="GQD1076" s="5"/>
      <c r="GQE1076" s="5"/>
      <c r="GQF1076" s="5"/>
      <c r="GQG1076" s="5"/>
      <c r="GQH1076" s="5"/>
      <c r="GQI1076" s="5"/>
      <c r="GQJ1076" s="5"/>
      <c r="GQK1076" s="5"/>
      <c r="GQL1076" s="5"/>
      <c r="GQM1076" s="5"/>
      <c r="GQN1076" s="5"/>
      <c r="GQO1076" s="5"/>
      <c r="GQP1076" s="5"/>
      <c r="GQQ1076" s="5"/>
      <c r="GQR1076" s="5"/>
      <c r="GQS1076" s="5"/>
      <c r="GQT1076" s="5"/>
      <c r="GQU1076" s="5"/>
      <c r="GQV1076" s="5"/>
      <c r="GQW1076" s="5"/>
      <c r="GQX1076" s="5"/>
      <c r="GQY1076" s="5"/>
      <c r="GQZ1076" s="5"/>
      <c r="GRA1076" s="5"/>
      <c r="GRB1076" s="5"/>
      <c r="GRC1076" s="5"/>
      <c r="GRD1076" s="5"/>
      <c r="GRE1076" s="5"/>
      <c r="GRF1076" s="5"/>
      <c r="GRG1076" s="5"/>
      <c r="GRH1076" s="5"/>
      <c r="GRI1076" s="5"/>
      <c r="GRJ1076" s="5"/>
      <c r="GRK1076" s="5"/>
      <c r="GRL1076" s="5"/>
      <c r="GRM1076" s="5"/>
      <c r="GRN1076" s="5"/>
      <c r="GRO1076" s="5"/>
      <c r="GRP1076" s="5"/>
      <c r="GRQ1076" s="5"/>
      <c r="GRR1076" s="5"/>
      <c r="GRS1076" s="5"/>
      <c r="GRT1076" s="5"/>
      <c r="GRU1076" s="5"/>
      <c r="GRV1076" s="5"/>
      <c r="GRW1076" s="5"/>
      <c r="GRX1076" s="5"/>
      <c r="GRY1076" s="5"/>
      <c r="GRZ1076" s="5"/>
      <c r="GSA1076" s="5"/>
      <c r="GSB1076" s="5"/>
      <c r="GSC1076" s="5"/>
      <c r="GSD1076" s="5"/>
      <c r="GSE1076" s="5"/>
      <c r="GSF1076" s="5"/>
      <c r="GSG1076" s="5"/>
      <c r="GSH1076" s="5"/>
      <c r="GSI1076" s="5"/>
      <c r="GSJ1076" s="5"/>
      <c r="GSK1076" s="5"/>
      <c r="GSL1076" s="5"/>
      <c r="GSM1076" s="5"/>
      <c r="GSN1076" s="5"/>
      <c r="GSO1076" s="5"/>
      <c r="GSP1076" s="5"/>
      <c r="GSQ1076" s="5"/>
      <c r="GSR1076" s="5"/>
      <c r="GSS1076" s="5"/>
      <c r="GST1076" s="5"/>
      <c r="GSU1076" s="5"/>
      <c r="GSV1076" s="5"/>
      <c r="GSW1076" s="5"/>
      <c r="GSX1076" s="5"/>
      <c r="GSY1076" s="5"/>
      <c r="GSZ1076" s="5"/>
      <c r="GTA1076" s="5"/>
      <c r="GTB1076" s="5"/>
      <c r="GTC1076" s="5"/>
      <c r="GTD1076" s="5"/>
      <c r="GTE1076" s="5"/>
      <c r="GTF1076" s="5"/>
      <c r="GTG1076" s="5"/>
      <c r="GTH1076" s="5"/>
      <c r="GTI1076" s="5"/>
      <c r="GTJ1076" s="5"/>
      <c r="GTK1076" s="5"/>
      <c r="GTL1076" s="5"/>
      <c r="GTM1076" s="5"/>
      <c r="GTN1076" s="5"/>
      <c r="GTO1076" s="5"/>
      <c r="GTP1076" s="5"/>
      <c r="GTQ1076" s="5"/>
      <c r="GTR1076" s="5"/>
      <c r="GTS1076" s="5"/>
      <c r="GTT1076" s="5"/>
      <c r="GTU1076" s="5"/>
      <c r="GTV1076" s="5"/>
      <c r="GTW1076" s="5"/>
      <c r="GTX1076" s="5"/>
      <c r="GTY1076" s="5"/>
      <c r="GTZ1076" s="5"/>
      <c r="GUA1076" s="5"/>
      <c r="GUB1076" s="5"/>
      <c r="GUC1076" s="5"/>
      <c r="GUD1076" s="5"/>
      <c r="GUE1076" s="5"/>
      <c r="GUF1076" s="5"/>
      <c r="GUG1076" s="5"/>
      <c r="GUH1076" s="5"/>
      <c r="GUI1076" s="5"/>
      <c r="GUJ1076" s="5"/>
      <c r="GUK1076" s="5"/>
      <c r="GUL1076" s="5"/>
      <c r="GUM1076" s="5"/>
      <c r="GUN1076" s="5"/>
      <c r="GUO1076" s="5"/>
      <c r="GUP1076" s="5"/>
      <c r="GUQ1076" s="5"/>
      <c r="GUR1076" s="5"/>
      <c r="GUS1076" s="5"/>
      <c r="GUT1076" s="5"/>
      <c r="GUU1076" s="5"/>
      <c r="GUV1076" s="5"/>
      <c r="GUW1076" s="5"/>
      <c r="GUX1076" s="5"/>
      <c r="GUY1076" s="5"/>
      <c r="GUZ1076" s="5"/>
      <c r="GVA1076" s="5"/>
      <c r="GVB1076" s="5"/>
      <c r="GVC1076" s="5"/>
      <c r="GVD1076" s="5"/>
      <c r="GVE1076" s="5"/>
      <c r="GVF1076" s="5"/>
      <c r="GVG1076" s="5"/>
      <c r="GVH1076" s="5"/>
      <c r="GVI1076" s="5"/>
      <c r="GVJ1076" s="5"/>
      <c r="GVK1076" s="5"/>
      <c r="GVL1076" s="5"/>
      <c r="GVM1076" s="5"/>
      <c r="GVN1076" s="5"/>
      <c r="GVO1076" s="5"/>
      <c r="GVP1076" s="5"/>
      <c r="GVQ1076" s="5"/>
      <c r="GVR1076" s="5"/>
      <c r="GVS1076" s="5"/>
      <c r="GVT1076" s="5"/>
      <c r="GVU1076" s="5"/>
      <c r="GVV1076" s="5"/>
      <c r="GVW1076" s="5"/>
      <c r="GVX1076" s="5"/>
      <c r="GVY1076" s="5"/>
      <c r="GVZ1076" s="5"/>
      <c r="GWA1076" s="5"/>
      <c r="GWB1076" s="5"/>
      <c r="GWC1076" s="5"/>
      <c r="GWD1076" s="5"/>
      <c r="GWE1076" s="5"/>
      <c r="GWF1076" s="5"/>
      <c r="GWG1076" s="5"/>
      <c r="GWH1076" s="5"/>
      <c r="GWI1076" s="5"/>
      <c r="GWJ1076" s="5"/>
      <c r="GWK1076" s="5"/>
      <c r="GWL1076" s="5"/>
      <c r="GWM1076" s="5"/>
      <c r="GWN1076" s="5"/>
      <c r="GWO1076" s="5"/>
      <c r="GWP1076" s="5"/>
      <c r="GWQ1076" s="5"/>
      <c r="GWR1076" s="5"/>
      <c r="GWS1076" s="5"/>
      <c r="GWT1076" s="5"/>
      <c r="GWU1076" s="5"/>
      <c r="GWV1076" s="5"/>
      <c r="GWW1076" s="5"/>
      <c r="GWX1076" s="5"/>
      <c r="GWY1076" s="5"/>
      <c r="GWZ1076" s="5"/>
      <c r="GXA1076" s="5"/>
      <c r="GXB1076" s="5"/>
      <c r="GXC1076" s="5"/>
      <c r="GXD1076" s="5"/>
      <c r="GXE1076" s="5"/>
      <c r="GXF1076" s="5"/>
      <c r="GXG1076" s="5"/>
      <c r="GXH1076" s="5"/>
      <c r="GXI1076" s="5"/>
      <c r="GXJ1076" s="5"/>
      <c r="GXK1076" s="5"/>
      <c r="GXL1076" s="5"/>
      <c r="GXM1076" s="5"/>
      <c r="GXN1076" s="5"/>
      <c r="GXO1076" s="5"/>
      <c r="GXP1076" s="5"/>
      <c r="GXQ1076" s="5"/>
      <c r="GXR1076" s="5"/>
      <c r="GXS1076" s="5"/>
      <c r="GXT1076" s="5"/>
      <c r="GXU1076" s="5"/>
      <c r="GXV1076" s="5"/>
      <c r="GXW1076" s="5"/>
      <c r="GXX1076" s="5"/>
      <c r="GXY1076" s="5"/>
      <c r="GXZ1076" s="5"/>
      <c r="GYA1076" s="5"/>
      <c r="GYB1076" s="5"/>
      <c r="GYC1076" s="5"/>
      <c r="GYD1076" s="5"/>
      <c r="GYE1076" s="5"/>
      <c r="GYF1076" s="5"/>
      <c r="GYG1076" s="5"/>
      <c r="GYH1076" s="5"/>
      <c r="GYI1076" s="5"/>
      <c r="GYJ1076" s="5"/>
      <c r="GYK1076" s="5"/>
      <c r="GYL1076" s="5"/>
      <c r="GYM1076" s="5"/>
      <c r="GYN1076" s="5"/>
      <c r="GYO1076" s="5"/>
      <c r="GYP1076" s="5"/>
      <c r="GYQ1076" s="5"/>
      <c r="GYR1076" s="5"/>
      <c r="GYS1076" s="5"/>
      <c r="GYT1076" s="5"/>
      <c r="GYU1076" s="5"/>
      <c r="GYV1076" s="5"/>
      <c r="GYW1076" s="5"/>
      <c r="GYX1076" s="5"/>
      <c r="GYY1076" s="5"/>
      <c r="GYZ1076" s="5"/>
      <c r="GZA1076" s="5"/>
      <c r="GZB1076" s="5"/>
      <c r="GZC1076" s="5"/>
      <c r="GZD1076" s="5"/>
      <c r="GZE1076" s="5"/>
      <c r="GZF1076" s="5"/>
      <c r="GZG1076" s="5"/>
      <c r="GZH1076" s="5"/>
      <c r="GZI1076" s="5"/>
      <c r="GZJ1076" s="5"/>
      <c r="GZK1076" s="5"/>
      <c r="GZL1076" s="5"/>
      <c r="GZM1076" s="5"/>
      <c r="GZN1076" s="5"/>
      <c r="GZO1076" s="5"/>
      <c r="GZP1076" s="5"/>
      <c r="GZQ1076" s="5"/>
      <c r="GZR1076" s="5"/>
      <c r="GZS1076" s="5"/>
      <c r="GZT1076" s="5"/>
      <c r="GZU1076" s="5"/>
      <c r="GZV1076" s="5"/>
      <c r="GZW1076" s="5"/>
      <c r="GZX1076" s="5"/>
      <c r="GZY1076" s="5"/>
      <c r="GZZ1076" s="5"/>
      <c r="HAA1076" s="5"/>
      <c r="HAB1076" s="5"/>
      <c r="HAC1076" s="5"/>
      <c r="HAD1076" s="5"/>
      <c r="HAE1076" s="5"/>
      <c r="HAF1076" s="5"/>
      <c r="HAG1076" s="5"/>
      <c r="HAH1076" s="5"/>
      <c r="HAI1076" s="5"/>
      <c r="HAJ1076" s="5"/>
      <c r="HAK1076" s="5"/>
      <c r="HAL1076" s="5"/>
      <c r="HAM1076" s="5"/>
      <c r="HAN1076" s="5"/>
      <c r="HAO1076" s="5"/>
      <c r="HAP1076" s="5"/>
      <c r="HAQ1076" s="5"/>
      <c r="HAR1076" s="5"/>
      <c r="HAS1076" s="5"/>
      <c r="HAT1076" s="5"/>
      <c r="HAU1076" s="5"/>
      <c r="HAV1076" s="5"/>
      <c r="HAW1076" s="5"/>
      <c r="HAX1076" s="5"/>
      <c r="HAY1076" s="5"/>
      <c r="HAZ1076" s="5"/>
      <c r="HBA1076" s="5"/>
      <c r="HBB1076" s="5"/>
      <c r="HBC1076" s="5"/>
      <c r="HBD1076" s="5"/>
      <c r="HBE1076" s="5"/>
      <c r="HBF1076" s="5"/>
      <c r="HBG1076" s="5"/>
      <c r="HBH1076" s="5"/>
      <c r="HBI1076" s="5"/>
      <c r="HBJ1076" s="5"/>
      <c r="HBK1076" s="5"/>
      <c r="HBL1076" s="5"/>
      <c r="HBM1076" s="5"/>
      <c r="HBN1076" s="5"/>
      <c r="HBO1076" s="5"/>
      <c r="HBP1076" s="5"/>
      <c r="HBQ1076" s="5"/>
      <c r="HBR1076" s="5"/>
      <c r="HBS1076" s="5"/>
      <c r="HBT1076" s="5"/>
      <c r="HBU1076" s="5"/>
      <c r="HBV1076" s="5"/>
      <c r="HBW1076" s="5"/>
      <c r="HBX1076" s="5"/>
      <c r="HBY1076" s="5"/>
      <c r="HBZ1076" s="5"/>
      <c r="HCA1076" s="5"/>
      <c r="HCB1076" s="5"/>
      <c r="HCC1076" s="5"/>
      <c r="HCD1076" s="5"/>
      <c r="HCE1076" s="5"/>
      <c r="HCF1076" s="5"/>
      <c r="HCG1076" s="5"/>
      <c r="HCH1076" s="5"/>
      <c r="HCI1076" s="5"/>
      <c r="HCJ1076" s="5"/>
      <c r="HCK1076" s="5"/>
      <c r="HCL1076" s="5"/>
      <c r="HCM1076" s="5"/>
      <c r="HCN1076" s="5"/>
      <c r="HCO1076" s="5"/>
      <c r="HCP1076" s="5"/>
      <c r="HCQ1076" s="5"/>
      <c r="HCR1076" s="5"/>
      <c r="HCS1076" s="5"/>
      <c r="HCT1076" s="5"/>
      <c r="HCU1076" s="5"/>
      <c r="HCV1076" s="5"/>
      <c r="HCW1076" s="5"/>
      <c r="HCX1076" s="5"/>
      <c r="HCY1076" s="5"/>
      <c r="HCZ1076" s="5"/>
      <c r="HDA1076" s="5"/>
      <c r="HDB1076" s="5"/>
      <c r="HDC1076" s="5"/>
      <c r="HDD1076" s="5"/>
      <c r="HDE1076" s="5"/>
      <c r="HDF1076" s="5"/>
      <c r="HDG1076" s="5"/>
      <c r="HDH1076" s="5"/>
      <c r="HDI1076" s="5"/>
      <c r="HDJ1076" s="5"/>
      <c r="HDK1076" s="5"/>
      <c r="HDL1076" s="5"/>
      <c r="HDM1076" s="5"/>
      <c r="HDN1076" s="5"/>
      <c r="HDO1076" s="5"/>
      <c r="HDP1076" s="5"/>
      <c r="HDQ1076" s="5"/>
      <c r="HDR1076" s="5"/>
      <c r="HDS1076" s="5"/>
      <c r="HDT1076" s="5"/>
      <c r="HDU1076" s="5"/>
      <c r="HDV1076" s="5"/>
      <c r="HDW1076" s="5"/>
      <c r="HDX1076" s="5"/>
      <c r="HDY1076" s="5"/>
      <c r="HDZ1076" s="5"/>
      <c r="HEA1076" s="5"/>
      <c r="HEB1076" s="5"/>
      <c r="HEC1076" s="5"/>
      <c r="HED1076" s="5"/>
      <c r="HEE1076" s="5"/>
      <c r="HEF1076" s="5"/>
      <c r="HEG1076" s="5"/>
      <c r="HEH1076" s="5"/>
      <c r="HEI1076" s="5"/>
      <c r="HEJ1076" s="5"/>
      <c r="HEK1076" s="5"/>
      <c r="HEL1076" s="5"/>
      <c r="HEM1076" s="5"/>
      <c r="HEN1076" s="5"/>
      <c r="HEO1076" s="5"/>
      <c r="HEP1076" s="5"/>
      <c r="HEQ1076" s="5"/>
      <c r="HER1076" s="5"/>
      <c r="HES1076" s="5"/>
      <c r="HET1076" s="5"/>
      <c r="HEU1076" s="5"/>
      <c r="HEV1076" s="5"/>
      <c r="HEW1076" s="5"/>
      <c r="HEX1076" s="5"/>
      <c r="HEY1076" s="5"/>
      <c r="HEZ1076" s="5"/>
      <c r="HFA1076" s="5"/>
      <c r="HFB1076" s="5"/>
      <c r="HFC1076" s="5"/>
      <c r="HFD1076" s="5"/>
      <c r="HFE1076" s="5"/>
      <c r="HFF1076" s="5"/>
      <c r="HFG1076" s="5"/>
      <c r="HFH1076" s="5"/>
      <c r="HFI1076" s="5"/>
      <c r="HFJ1076" s="5"/>
      <c r="HFK1076" s="5"/>
      <c r="HFL1076" s="5"/>
      <c r="HFM1076" s="5"/>
      <c r="HFN1076" s="5"/>
      <c r="HFO1076" s="5"/>
      <c r="HFP1076" s="5"/>
      <c r="HFQ1076" s="5"/>
      <c r="HFR1076" s="5"/>
      <c r="HFS1076" s="5"/>
      <c r="HFT1076" s="5"/>
      <c r="HFU1076" s="5"/>
      <c r="HFV1076" s="5"/>
      <c r="HFW1076" s="5"/>
      <c r="HFX1076" s="5"/>
      <c r="HFY1076" s="5"/>
      <c r="HFZ1076" s="5"/>
      <c r="HGA1076" s="5"/>
      <c r="HGB1076" s="5"/>
      <c r="HGC1076" s="5"/>
      <c r="HGD1076" s="5"/>
      <c r="HGE1076" s="5"/>
      <c r="HGF1076" s="5"/>
      <c r="HGG1076" s="5"/>
      <c r="HGH1076" s="5"/>
      <c r="HGI1076" s="5"/>
      <c r="HGJ1076" s="5"/>
      <c r="HGK1076" s="5"/>
      <c r="HGL1076" s="5"/>
      <c r="HGM1076" s="5"/>
      <c r="HGN1076" s="5"/>
      <c r="HGO1076" s="5"/>
      <c r="HGP1076" s="5"/>
      <c r="HGQ1076" s="5"/>
      <c r="HGR1076" s="5"/>
      <c r="HGS1076" s="5"/>
      <c r="HGT1076" s="5"/>
      <c r="HGU1076" s="5"/>
      <c r="HGV1076" s="5"/>
      <c r="HGW1076" s="5"/>
      <c r="HGX1076" s="5"/>
      <c r="HGY1076" s="5"/>
      <c r="HGZ1076" s="5"/>
      <c r="HHA1076" s="5"/>
      <c r="HHB1076" s="5"/>
      <c r="HHC1076" s="5"/>
      <c r="HHD1076" s="5"/>
      <c r="HHE1076" s="5"/>
      <c r="HHF1076" s="5"/>
      <c r="HHG1076" s="5"/>
      <c r="HHH1076" s="5"/>
      <c r="HHI1076" s="5"/>
      <c r="HHJ1076" s="5"/>
      <c r="HHK1076" s="5"/>
      <c r="HHL1076" s="5"/>
      <c r="HHM1076" s="5"/>
      <c r="HHN1076" s="5"/>
      <c r="HHO1076" s="5"/>
      <c r="HHP1076" s="5"/>
      <c r="HHQ1076" s="5"/>
      <c r="HHR1076" s="5"/>
      <c r="HHS1076" s="5"/>
      <c r="HHT1076" s="5"/>
      <c r="HHU1076" s="5"/>
      <c r="HHV1076" s="5"/>
      <c r="HHW1076" s="5"/>
      <c r="HHX1076" s="5"/>
      <c r="HHY1076" s="5"/>
      <c r="HHZ1076" s="5"/>
      <c r="HIA1076" s="5"/>
      <c r="HIB1076" s="5"/>
      <c r="HIC1076" s="5"/>
      <c r="HID1076" s="5"/>
      <c r="HIE1076" s="5"/>
      <c r="HIF1076" s="5"/>
      <c r="HIG1076" s="5"/>
      <c r="HIH1076" s="5"/>
      <c r="HII1076" s="5"/>
      <c r="HIJ1076" s="5"/>
      <c r="HIK1076" s="5"/>
      <c r="HIL1076" s="5"/>
      <c r="HIM1076" s="5"/>
      <c r="HIN1076" s="5"/>
      <c r="HIO1076" s="5"/>
      <c r="HIP1076" s="5"/>
      <c r="HIQ1076" s="5"/>
      <c r="HIR1076" s="5"/>
      <c r="HIS1076" s="5"/>
      <c r="HIT1076" s="5"/>
      <c r="HIU1076" s="5"/>
      <c r="HIV1076" s="5"/>
      <c r="HIW1076" s="5"/>
      <c r="HIX1076" s="5"/>
      <c r="HIY1076" s="5"/>
      <c r="HIZ1076" s="5"/>
      <c r="HJA1076" s="5"/>
      <c r="HJB1076" s="5"/>
      <c r="HJC1076" s="5"/>
      <c r="HJD1076" s="5"/>
      <c r="HJE1076" s="5"/>
      <c r="HJF1076" s="5"/>
      <c r="HJG1076" s="5"/>
      <c r="HJH1076" s="5"/>
      <c r="HJI1076" s="5"/>
      <c r="HJJ1076" s="5"/>
      <c r="HJK1076" s="5"/>
      <c r="HJL1076" s="5"/>
      <c r="HJM1076" s="5"/>
      <c r="HJN1076" s="5"/>
      <c r="HJO1076" s="5"/>
      <c r="HJP1076" s="5"/>
      <c r="HJQ1076" s="5"/>
      <c r="HJR1076" s="5"/>
      <c r="HJS1076" s="5"/>
      <c r="HJT1076" s="5"/>
      <c r="HJU1076" s="5"/>
      <c r="HJV1076" s="5"/>
      <c r="HJW1076" s="5"/>
      <c r="HJX1076" s="5"/>
      <c r="HJY1076" s="5"/>
      <c r="HJZ1076" s="5"/>
      <c r="HKA1076" s="5"/>
      <c r="HKB1076" s="5"/>
      <c r="HKC1076" s="5"/>
      <c r="HKD1076" s="5"/>
      <c r="HKE1076" s="5"/>
      <c r="HKF1076" s="5"/>
      <c r="HKG1076" s="5"/>
      <c r="HKH1076" s="5"/>
      <c r="HKI1076" s="5"/>
      <c r="HKJ1076" s="5"/>
      <c r="HKK1076" s="5"/>
      <c r="HKL1076" s="5"/>
      <c r="HKM1076" s="5"/>
      <c r="HKN1076" s="5"/>
      <c r="HKO1076" s="5"/>
      <c r="HKP1076" s="5"/>
      <c r="HKQ1076" s="5"/>
      <c r="HKR1076" s="5"/>
      <c r="HKS1076" s="5"/>
      <c r="HKT1076" s="5"/>
      <c r="HKU1076" s="5"/>
      <c r="HKV1076" s="5"/>
      <c r="HKW1076" s="5"/>
      <c r="HKX1076" s="5"/>
      <c r="HKY1076" s="5"/>
      <c r="HKZ1076" s="5"/>
      <c r="HLA1076" s="5"/>
      <c r="HLB1076" s="5"/>
      <c r="HLC1076" s="5"/>
      <c r="HLD1076" s="5"/>
      <c r="HLE1076" s="5"/>
      <c r="HLF1076" s="5"/>
      <c r="HLG1076" s="5"/>
      <c r="HLH1076" s="5"/>
      <c r="HLI1076" s="5"/>
      <c r="HLJ1076" s="5"/>
      <c r="HLK1076" s="5"/>
      <c r="HLL1076" s="5"/>
      <c r="HLM1076" s="5"/>
      <c r="HLN1076" s="5"/>
      <c r="HLO1076" s="5"/>
      <c r="HLP1076" s="5"/>
      <c r="HLQ1076" s="5"/>
      <c r="HLR1076" s="5"/>
      <c r="HLS1076" s="5"/>
      <c r="HLT1076" s="5"/>
      <c r="HLU1076" s="5"/>
      <c r="HLV1076" s="5"/>
      <c r="HLW1076" s="5"/>
      <c r="HLX1076" s="5"/>
      <c r="HLY1076" s="5"/>
      <c r="HLZ1076" s="5"/>
      <c r="HMA1076" s="5"/>
      <c r="HMB1076" s="5"/>
      <c r="HMC1076" s="5"/>
      <c r="HMD1076" s="5"/>
      <c r="HME1076" s="5"/>
      <c r="HMF1076" s="5"/>
      <c r="HMG1076" s="5"/>
      <c r="HMH1076" s="5"/>
      <c r="HMI1076" s="5"/>
      <c r="HMJ1076" s="5"/>
      <c r="HMK1076" s="5"/>
      <c r="HML1076" s="5"/>
      <c r="HMM1076" s="5"/>
      <c r="HMN1076" s="5"/>
      <c r="HMO1076" s="5"/>
      <c r="HMP1076" s="5"/>
      <c r="HMQ1076" s="5"/>
      <c r="HMR1076" s="5"/>
      <c r="HMS1076" s="5"/>
      <c r="HMT1076" s="5"/>
      <c r="HMU1076" s="5"/>
      <c r="HMV1076" s="5"/>
      <c r="HMW1076" s="5"/>
      <c r="HMX1076" s="5"/>
      <c r="HMY1076" s="5"/>
      <c r="HMZ1076" s="5"/>
      <c r="HNA1076" s="5"/>
      <c r="HNB1076" s="5"/>
      <c r="HNC1076" s="5"/>
      <c r="HND1076" s="5"/>
      <c r="HNE1076" s="5"/>
      <c r="HNF1076" s="5"/>
      <c r="HNG1076" s="5"/>
      <c r="HNH1076" s="5"/>
      <c r="HNI1076" s="5"/>
      <c r="HNJ1076" s="5"/>
      <c r="HNK1076" s="5"/>
      <c r="HNL1076" s="5"/>
      <c r="HNM1076" s="5"/>
      <c r="HNN1076" s="5"/>
      <c r="HNO1076" s="5"/>
      <c r="HNP1076" s="5"/>
      <c r="HNQ1076" s="5"/>
      <c r="HNR1076" s="5"/>
      <c r="HNS1076" s="5"/>
      <c r="HNT1076" s="5"/>
      <c r="HNU1076" s="5"/>
      <c r="HNV1076" s="5"/>
      <c r="HNW1076" s="5"/>
      <c r="HNX1076" s="5"/>
      <c r="HNY1076" s="5"/>
      <c r="HNZ1076" s="5"/>
      <c r="HOA1076" s="5"/>
      <c r="HOB1076" s="5"/>
      <c r="HOC1076" s="5"/>
      <c r="HOD1076" s="5"/>
      <c r="HOE1076" s="5"/>
      <c r="HOF1076" s="5"/>
      <c r="HOG1076" s="5"/>
      <c r="HOH1076" s="5"/>
      <c r="HOI1076" s="5"/>
      <c r="HOJ1076" s="5"/>
      <c r="HOK1076" s="5"/>
      <c r="HOL1076" s="5"/>
      <c r="HOM1076" s="5"/>
      <c r="HON1076" s="5"/>
      <c r="HOO1076" s="5"/>
      <c r="HOP1076" s="5"/>
      <c r="HOQ1076" s="5"/>
      <c r="HOR1076" s="5"/>
      <c r="HOS1076" s="5"/>
      <c r="HOT1076" s="5"/>
      <c r="HOU1076" s="5"/>
      <c r="HOV1076" s="5"/>
      <c r="HOW1076" s="5"/>
      <c r="HOX1076" s="5"/>
      <c r="HOY1076" s="5"/>
      <c r="HOZ1076" s="5"/>
      <c r="HPA1076" s="5"/>
      <c r="HPB1076" s="5"/>
      <c r="HPC1076" s="5"/>
      <c r="HPD1076" s="5"/>
      <c r="HPE1076" s="5"/>
      <c r="HPF1076" s="5"/>
      <c r="HPG1076" s="5"/>
      <c r="HPH1076" s="5"/>
      <c r="HPI1076" s="5"/>
      <c r="HPJ1076" s="5"/>
      <c r="HPK1076" s="5"/>
      <c r="HPL1076" s="5"/>
      <c r="HPM1076" s="5"/>
      <c r="HPN1076" s="5"/>
      <c r="HPO1076" s="5"/>
      <c r="HPP1076" s="5"/>
      <c r="HPQ1076" s="5"/>
      <c r="HPR1076" s="5"/>
      <c r="HPS1076" s="5"/>
      <c r="HPT1076" s="5"/>
      <c r="HPU1076" s="5"/>
      <c r="HPV1076" s="5"/>
      <c r="HPW1076" s="5"/>
      <c r="HPX1076" s="5"/>
      <c r="HPY1076" s="5"/>
      <c r="HPZ1076" s="5"/>
      <c r="HQA1076" s="5"/>
      <c r="HQB1076" s="5"/>
      <c r="HQC1076" s="5"/>
      <c r="HQD1076" s="5"/>
      <c r="HQE1076" s="5"/>
      <c r="HQF1076" s="5"/>
      <c r="HQG1076" s="5"/>
      <c r="HQH1076" s="5"/>
      <c r="HQI1076" s="5"/>
      <c r="HQJ1076" s="5"/>
      <c r="HQK1076" s="5"/>
      <c r="HQL1076" s="5"/>
      <c r="HQM1076" s="5"/>
      <c r="HQN1076" s="5"/>
      <c r="HQO1076" s="5"/>
      <c r="HQP1076" s="5"/>
      <c r="HQQ1076" s="5"/>
      <c r="HQR1076" s="5"/>
      <c r="HQS1076" s="5"/>
      <c r="HQT1076" s="5"/>
      <c r="HQU1076" s="5"/>
      <c r="HQV1076" s="5"/>
      <c r="HQW1076" s="5"/>
      <c r="HQX1076" s="5"/>
      <c r="HQY1076" s="5"/>
      <c r="HQZ1076" s="5"/>
      <c r="HRA1076" s="5"/>
      <c r="HRB1076" s="5"/>
      <c r="HRC1076" s="5"/>
      <c r="HRD1076" s="5"/>
      <c r="HRE1076" s="5"/>
      <c r="HRF1076" s="5"/>
      <c r="HRG1076" s="5"/>
      <c r="HRH1076" s="5"/>
      <c r="HRI1076" s="5"/>
      <c r="HRJ1076" s="5"/>
      <c r="HRK1076" s="5"/>
      <c r="HRL1076" s="5"/>
      <c r="HRM1076" s="5"/>
      <c r="HRN1076" s="5"/>
      <c r="HRO1076" s="5"/>
      <c r="HRP1076" s="5"/>
      <c r="HRQ1076" s="5"/>
      <c r="HRR1076" s="5"/>
      <c r="HRS1076" s="5"/>
      <c r="HRT1076" s="5"/>
      <c r="HRU1076" s="5"/>
      <c r="HRV1076" s="5"/>
      <c r="HRW1076" s="5"/>
      <c r="HRX1076" s="5"/>
      <c r="HRY1076" s="5"/>
      <c r="HRZ1076" s="5"/>
      <c r="HSA1076" s="5"/>
      <c r="HSB1076" s="5"/>
      <c r="HSC1076" s="5"/>
      <c r="HSD1076" s="5"/>
      <c r="HSE1076" s="5"/>
      <c r="HSF1076" s="5"/>
      <c r="HSG1076" s="5"/>
      <c r="HSH1076" s="5"/>
      <c r="HSI1076" s="5"/>
      <c r="HSJ1076" s="5"/>
      <c r="HSK1076" s="5"/>
      <c r="HSL1076" s="5"/>
      <c r="HSM1076" s="5"/>
      <c r="HSN1076" s="5"/>
      <c r="HSO1076" s="5"/>
      <c r="HSP1076" s="5"/>
      <c r="HSQ1076" s="5"/>
      <c r="HSR1076" s="5"/>
      <c r="HSS1076" s="5"/>
      <c r="HST1076" s="5"/>
      <c r="HSU1076" s="5"/>
      <c r="HSV1076" s="5"/>
      <c r="HSW1076" s="5"/>
      <c r="HSX1076" s="5"/>
      <c r="HSY1076" s="5"/>
      <c r="HSZ1076" s="5"/>
      <c r="HTA1076" s="5"/>
      <c r="HTB1076" s="5"/>
      <c r="HTC1076" s="5"/>
      <c r="HTD1076" s="5"/>
      <c r="HTE1076" s="5"/>
      <c r="HTF1076" s="5"/>
      <c r="HTG1076" s="5"/>
      <c r="HTH1076" s="5"/>
      <c r="HTI1076" s="5"/>
      <c r="HTJ1076" s="5"/>
      <c r="HTK1076" s="5"/>
      <c r="HTL1076" s="5"/>
      <c r="HTM1076" s="5"/>
      <c r="HTN1076" s="5"/>
      <c r="HTO1076" s="5"/>
      <c r="HTP1076" s="5"/>
      <c r="HTQ1076" s="5"/>
      <c r="HTR1076" s="5"/>
      <c r="HTS1076" s="5"/>
      <c r="HTT1076" s="5"/>
      <c r="HTU1076" s="5"/>
      <c r="HTV1076" s="5"/>
      <c r="HTW1076" s="5"/>
      <c r="HTX1076" s="5"/>
      <c r="HTY1076" s="5"/>
      <c r="HTZ1076" s="5"/>
      <c r="HUA1076" s="5"/>
      <c r="HUB1076" s="5"/>
      <c r="HUC1076" s="5"/>
      <c r="HUD1076" s="5"/>
      <c r="HUE1076" s="5"/>
      <c r="HUF1076" s="5"/>
      <c r="HUG1076" s="5"/>
      <c r="HUH1076" s="5"/>
      <c r="HUI1076" s="5"/>
      <c r="HUJ1076" s="5"/>
      <c r="HUK1076" s="5"/>
      <c r="HUL1076" s="5"/>
      <c r="HUM1076" s="5"/>
      <c r="HUN1076" s="5"/>
      <c r="HUO1076" s="5"/>
      <c r="HUP1076" s="5"/>
      <c r="HUQ1076" s="5"/>
      <c r="HUR1076" s="5"/>
      <c r="HUS1076" s="5"/>
      <c r="HUT1076" s="5"/>
      <c r="HUU1076" s="5"/>
      <c r="HUV1076" s="5"/>
      <c r="HUW1076" s="5"/>
      <c r="HUX1076" s="5"/>
      <c r="HUY1076" s="5"/>
      <c r="HUZ1076" s="5"/>
      <c r="HVA1076" s="5"/>
      <c r="HVB1076" s="5"/>
      <c r="HVC1076" s="5"/>
      <c r="HVD1076" s="5"/>
      <c r="HVE1076" s="5"/>
      <c r="HVF1076" s="5"/>
      <c r="HVG1076" s="5"/>
      <c r="HVH1076" s="5"/>
      <c r="HVI1076" s="5"/>
      <c r="HVJ1076" s="5"/>
      <c r="HVK1076" s="5"/>
      <c r="HVL1076" s="5"/>
      <c r="HVM1076" s="5"/>
      <c r="HVN1076" s="5"/>
      <c r="HVO1076" s="5"/>
      <c r="HVP1076" s="5"/>
      <c r="HVQ1076" s="5"/>
      <c r="HVR1076" s="5"/>
      <c r="HVS1076" s="5"/>
      <c r="HVT1076" s="5"/>
      <c r="HVU1076" s="5"/>
      <c r="HVV1076" s="5"/>
      <c r="HVW1076" s="5"/>
      <c r="HVX1076" s="5"/>
      <c r="HVY1076" s="5"/>
      <c r="HVZ1076" s="5"/>
      <c r="HWA1076" s="5"/>
      <c r="HWB1076" s="5"/>
      <c r="HWC1076" s="5"/>
      <c r="HWD1076" s="5"/>
      <c r="HWE1076" s="5"/>
      <c r="HWF1076" s="5"/>
      <c r="HWG1076" s="5"/>
      <c r="HWH1076" s="5"/>
      <c r="HWI1076" s="5"/>
      <c r="HWJ1076" s="5"/>
      <c r="HWK1076" s="5"/>
      <c r="HWL1076" s="5"/>
      <c r="HWM1076" s="5"/>
      <c r="HWN1076" s="5"/>
      <c r="HWO1076" s="5"/>
      <c r="HWP1076" s="5"/>
      <c r="HWQ1076" s="5"/>
      <c r="HWR1076" s="5"/>
      <c r="HWS1076" s="5"/>
      <c r="HWT1076" s="5"/>
      <c r="HWU1076" s="5"/>
      <c r="HWV1076" s="5"/>
      <c r="HWW1076" s="5"/>
      <c r="HWX1076" s="5"/>
      <c r="HWY1076" s="5"/>
      <c r="HWZ1076" s="5"/>
      <c r="HXA1076" s="5"/>
      <c r="HXB1076" s="5"/>
      <c r="HXC1076" s="5"/>
      <c r="HXD1076" s="5"/>
      <c r="HXE1076" s="5"/>
      <c r="HXF1076" s="5"/>
      <c r="HXG1076" s="5"/>
      <c r="HXH1076" s="5"/>
      <c r="HXI1076" s="5"/>
      <c r="HXJ1076" s="5"/>
      <c r="HXK1076" s="5"/>
      <c r="HXL1076" s="5"/>
      <c r="HXM1076" s="5"/>
      <c r="HXN1076" s="5"/>
      <c r="HXO1076" s="5"/>
      <c r="HXP1076" s="5"/>
      <c r="HXQ1076" s="5"/>
      <c r="HXR1076" s="5"/>
      <c r="HXS1076" s="5"/>
      <c r="HXT1076" s="5"/>
      <c r="HXU1076" s="5"/>
      <c r="HXV1076" s="5"/>
      <c r="HXW1076" s="5"/>
      <c r="HXX1076" s="5"/>
      <c r="HXY1076" s="5"/>
      <c r="HXZ1076" s="5"/>
      <c r="HYA1076" s="5"/>
      <c r="HYB1076" s="5"/>
      <c r="HYC1076" s="5"/>
      <c r="HYD1076" s="5"/>
      <c r="HYE1076" s="5"/>
      <c r="HYF1076" s="5"/>
      <c r="HYG1076" s="5"/>
      <c r="HYH1076" s="5"/>
      <c r="HYI1076" s="5"/>
      <c r="HYJ1076" s="5"/>
      <c r="HYK1076" s="5"/>
      <c r="HYL1076" s="5"/>
      <c r="HYM1076" s="5"/>
      <c r="HYN1076" s="5"/>
      <c r="HYO1076" s="5"/>
      <c r="HYP1076" s="5"/>
      <c r="HYQ1076" s="5"/>
      <c r="HYR1076" s="5"/>
      <c r="HYS1076" s="5"/>
      <c r="HYT1076" s="5"/>
      <c r="HYU1076" s="5"/>
      <c r="HYV1076" s="5"/>
      <c r="HYW1076" s="5"/>
      <c r="HYX1076" s="5"/>
      <c r="HYY1076" s="5"/>
      <c r="HYZ1076" s="5"/>
      <c r="HZA1076" s="5"/>
      <c r="HZB1076" s="5"/>
      <c r="HZC1076" s="5"/>
      <c r="HZD1076" s="5"/>
      <c r="HZE1076" s="5"/>
      <c r="HZF1076" s="5"/>
      <c r="HZG1076" s="5"/>
      <c r="HZH1076" s="5"/>
      <c r="HZI1076" s="5"/>
      <c r="HZJ1076" s="5"/>
      <c r="HZK1076" s="5"/>
      <c r="HZL1076" s="5"/>
      <c r="HZM1076" s="5"/>
      <c r="HZN1076" s="5"/>
      <c r="HZO1076" s="5"/>
      <c r="HZP1076" s="5"/>
      <c r="HZQ1076" s="5"/>
      <c r="HZR1076" s="5"/>
      <c r="HZS1076" s="5"/>
      <c r="HZT1076" s="5"/>
      <c r="HZU1076" s="5"/>
      <c r="HZV1076" s="5"/>
      <c r="HZW1076" s="5"/>
      <c r="HZX1076" s="5"/>
      <c r="HZY1076" s="5"/>
      <c r="HZZ1076" s="5"/>
      <c r="IAA1076" s="5"/>
      <c r="IAB1076" s="5"/>
      <c r="IAC1076" s="5"/>
      <c r="IAD1076" s="5"/>
      <c r="IAE1076" s="5"/>
      <c r="IAF1076" s="5"/>
      <c r="IAG1076" s="5"/>
      <c r="IAH1076" s="5"/>
      <c r="IAI1076" s="5"/>
      <c r="IAJ1076" s="5"/>
      <c r="IAK1076" s="5"/>
      <c r="IAL1076" s="5"/>
      <c r="IAM1076" s="5"/>
      <c r="IAN1076" s="5"/>
      <c r="IAO1076" s="5"/>
      <c r="IAP1076" s="5"/>
      <c r="IAQ1076" s="5"/>
      <c r="IAR1076" s="5"/>
      <c r="IAS1076" s="5"/>
      <c r="IAT1076" s="5"/>
      <c r="IAU1076" s="5"/>
      <c r="IAV1076" s="5"/>
      <c r="IAW1076" s="5"/>
      <c r="IAX1076" s="5"/>
      <c r="IAY1076" s="5"/>
      <c r="IAZ1076" s="5"/>
      <c r="IBA1076" s="5"/>
      <c r="IBB1076" s="5"/>
      <c r="IBC1076" s="5"/>
      <c r="IBD1076" s="5"/>
      <c r="IBE1076" s="5"/>
      <c r="IBF1076" s="5"/>
      <c r="IBG1076" s="5"/>
      <c r="IBH1076" s="5"/>
      <c r="IBI1076" s="5"/>
      <c r="IBJ1076" s="5"/>
      <c r="IBK1076" s="5"/>
      <c r="IBL1076" s="5"/>
      <c r="IBM1076" s="5"/>
      <c r="IBN1076" s="5"/>
      <c r="IBO1076" s="5"/>
      <c r="IBP1076" s="5"/>
      <c r="IBQ1076" s="5"/>
      <c r="IBR1076" s="5"/>
      <c r="IBS1076" s="5"/>
      <c r="IBT1076" s="5"/>
      <c r="IBU1076" s="5"/>
      <c r="IBV1076" s="5"/>
      <c r="IBW1076" s="5"/>
      <c r="IBX1076" s="5"/>
      <c r="IBY1076" s="5"/>
      <c r="IBZ1076" s="5"/>
      <c r="ICA1076" s="5"/>
      <c r="ICB1076" s="5"/>
      <c r="ICC1076" s="5"/>
      <c r="ICD1076" s="5"/>
      <c r="ICE1076" s="5"/>
      <c r="ICF1076" s="5"/>
      <c r="ICG1076" s="5"/>
      <c r="ICH1076" s="5"/>
      <c r="ICI1076" s="5"/>
      <c r="ICJ1076" s="5"/>
      <c r="ICK1076" s="5"/>
      <c r="ICL1076" s="5"/>
      <c r="ICM1076" s="5"/>
      <c r="ICN1076" s="5"/>
      <c r="ICO1076" s="5"/>
      <c r="ICP1076" s="5"/>
      <c r="ICQ1076" s="5"/>
      <c r="ICR1076" s="5"/>
      <c r="ICS1076" s="5"/>
      <c r="ICT1076" s="5"/>
      <c r="ICU1076" s="5"/>
      <c r="ICV1076" s="5"/>
      <c r="ICW1076" s="5"/>
      <c r="ICX1076" s="5"/>
      <c r="ICY1076" s="5"/>
      <c r="ICZ1076" s="5"/>
      <c r="IDA1076" s="5"/>
      <c r="IDB1076" s="5"/>
      <c r="IDC1076" s="5"/>
      <c r="IDD1076" s="5"/>
      <c r="IDE1076" s="5"/>
      <c r="IDF1076" s="5"/>
      <c r="IDG1076" s="5"/>
      <c r="IDH1076" s="5"/>
      <c r="IDI1076" s="5"/>
      <c r="IDJ1076" s="5"/>
      <c r="IDK1076" s="5"/>
      <c r="IDL1076" s="5"/>
      <c r="IDM1076" s="5"/>
      <c r="IDN1076" s="5"/>
      <c r="IDO1076" s="5"/>
      <c r="IDP1076" s="5"/>
      <c r="IDQ1076" s="5"/>
      <c r="IDR1076" s="5"/>
      <c r="IDS1076" s="5"/>
      <c r="IDT1076" s="5"/>
      <c r="IDU1076" s="5"/>
      <c r="IDV1076" s="5"/>
      <c r="IDW1076" s="5"/>
      <c r="IDX1076" s="5"/>
      <c r="IDY1076" s="5"/>
      <c r="IDZ1076" s="5"/>
      <c r="IEA1076" s="5"/>
      <c r="IEB1076" s="5"/>
      <c r="IEC1076" s="5"/>
      <c r="IED1076" s="5"/>
      <c r="IEE1076" s="5"/>
      <c r="IEF1076" s="5"/>
      <c r="IEG1076" s="5"/>
      <c r="IEH1076" s="5"/>
      <c r="IEI1076" s="5"/>
      <c r="IEJ1076" s="5"/>
      <c r="IEK1076" s="5"/>
      <c r="IEL1076" s="5"/>
      <c r="IEM1076" s="5"/>
      <c r="IEN1076" s="5"/>
      <c r="IEO1076" s="5"/>
      <c r="IEP1076" s="5"/>
      <c r="IEQ1076" s="5"/>
      <c r="IER1076" s="5"/>
      <c r="IES1076" s="5"/>
      <c r="IET1076" s="5"/>
      <c r="IEU1076" s="5"/>
      <c r="IEV1076" s="5"/>
      <c r="IEW1076" s="5"/>
      <c r="IEX1076" s="5"/>
      <c r="IEY1076" s="5"/>
      <c r="IEZ1076" s="5"/>
      <c r="IFA1076" s="5"/>
      <c r="IFB1076" s="5"/>
      <c r="IFC1076" s="5"/>
      <c r="IFD1076" s="5"/>
      <c r="IFE1076" s="5"/>
      <c r="IFF1076" s="5"/>
      <c r="IFG1076" s="5"/>
      <c r="IFH1076" s="5"/>
      <c r="IFI1076" s="5"/>
      <c r="IFJ1076" s="5"/>
      <c r="IFK1076" s="5"/>
      <c r="IFL1076" s="5"/>
      <c r="IFM1076" s="5"/>
      <c r="IFN1076" s="5"/>
      <c r="IFO1076" s="5"/>
      <c r="IFP1076" s="5"/>
      <c r="IFQ1076" s="5"/>
      <c r="IFR1076" s="5"/>
      <c r="IFS1076" s="5"/>
      <c r="IFT1076" s="5"/>
      <c r="IFU1076" s="5"/>
      <c r="IFV1076" s="5"/>
      <c r="IFW1076" s="5"/>
      <c r="IFX1076" s="5"/>
      <c r="IFY1076" s="5"/>
      <c r="IFZ1076" s="5"/>
      <c r="IGA1076" s="5"/>
      <c r="IGB1076" s="5"/>
      <c r="IGC1076" s="5"/>
      <c r="IGD1076" s="5"/>
      <c r="IGE1076" s="5"/>
      <c r="IGF1076" s="5"/>
      <c r="IGG1076" s="5"/>
      <c r="IGH1076" s="5"/>
      <c r="IGI1076" s="5"/>
      <c r="IGJ1076" s="5"/>
      <c r="IGK1076" s="5"/>
      <c r="IGL1076" s="5"/>
      <c r="IGM1076" s="5"/>
      <c r="IGN1076" s="5"/>
      <c r="IGO1076" s="5"/>
      <c r="IGP1076" s="5"/>
      <c r="IGQ1076" s="5"/>
      <c r="IGR1076" s="5"/>
      <c r="IGS1076" s="5"/>
      <c r="IGT1076" s="5"/>
      <c r="IGU1076" s="5"/>
      <c r="IGV1076" s="5"/>
      <c r="IGW1076" s="5"/>
      <c r="IGX1076" s="5"/>
      <c r="IGY1076" s="5"/>
      <c r="IGZ1076" s="5"/>
      <c r="IHA1076" s="5"/>
      <c r="IHB1076" s="5"/>
      <c r="IHC1076" s="5"/>
      <c r="IHD1076" s="5"/>
      <c r="IHE1076" s="5"/>
      <c r="IHF1076" s="5"/>
      <c r="IHG1076" s="5"/>
      <c r="IHH1076" s="5"/>
      <c r="IHI1076" s="5"/>
      <c r="IHJ1076" s="5"/>
      <c r="IHK1076" s="5"/>
      <c r="IHL1076" s="5"/>
      <c r="IHM1076" s="5"/>
      <c r="IHN1076" s="5"/>
      <c r="IHO1076" s="5"/>
      <c r="IHP1076" s="5"/>
      <c r="IHQ1076" s="5"/>
      <c r="IHR1076" s="5"/>
      <c r="IHS1076" s="5"/>
      <c r="IHT1076" s="5"/>
      <c r="IHU1076" s="5"/>
      <c r="IHV1076" s="5"/>
      <c r="IHW1076" s="5"/>
      <c r="IHX1076" s="5"/>
      <c r="IHY1076" s="5"/>
      <c r="IHZ1076" s="5"/>
      <c r="IIA1076" s="5"/>
      <c r="IIB1076" s="5"/>
      <c r="IIC1076" s="5"/>
      <c r="IID1076" s="5"/>
      <c r="IIE1076" s="5"/>
      <c r="IIF1076" s="5"/>
      <c r="IIG1076" s="5"/>
      <c r="IIH1076" s="5"/>
      <c r="III1076" s="5"/>
      <c r="IIJ1076" s="5"/>
      <c r="IIK1076" s="5"/>
      <c r="IIL1076" s="5"/>
      <c r="IIM1076" s="5"/>
      <c r="IIN1076" s="5"/>
      <c r="IIO1076" s="5"/>
      <c r="IIP1076" s="5"/>
      <c r="IIQ1076" s="5"/>
      <c r="IIR1076" s="5"/>
      <c r="IIS1076" s="5"/>
      <c r="IIT1076" s="5"/>
      <c r="IIU1076" s="5"/>
      <c r="IIV1076" s="5"/>
      <c r="IIW1076" s="5"/>
      <c r="IIX1076" s="5"/>
      <c r="IIY1076" s="5"/>
      <c r="IIZ1076" s="5"/>
      <c r="IJA1076" s="5"/>
      <c r="IJB1076" s="5"/>
      <c r="IJC1076" s="5"/>
      <c r="IJD1076" s="5"/>
      <c r="IJE1076" s="5"/>
      <c r="IJF1076" s="5"/>
      <c r="IJG1076" s="5"/>
      <c r="IJH1076" s="5"/>
      <c r="IJI1076" s="5"/>
      <c r="IJJ1076" s="5"/>
      <c r="IJK1076" s="5"/>
      <c r="IJL1076" s="5"/>
      <c r="IJM1076" s="5"/>
      <c r="IJN1076" s="5"/>
      <c r="IJO1076" s="5"/>
      <c r="IJP1076" s="5"/>
      <c r="IJQ1076" s="5"/>
      <c r="IJR1076" s="5"/>
      <c r="IJS1076" s="5"/>
      <c r="IJT1076" s="5"/>
      <c r="IJU1076" s="5"/>
      <c r="IJV1076" s="5"/>
      <c r="IJW1076" s="5"/>
      <c r="IJX1076" s="5"/>
      <c r="IJY1076" s="5"/>
      <c r="IJZ1076" s="5"/>
      <c r="IKA1076" s="5"/>
      <c r="IKB1076" s="5"/>
      <c r="IKC1076" s="5"/>
      <c r="IKD1076" s="5"/>
      <c r="IKE1076" s="5"/>
      <c r="IKF1076" s="5"/>
      <c r="IKG1076" s="5"/>
      <c r="IKH1076" s="5"/>
      <c r="IKI1076" s="5"/>
      <c r="IKJ1076" s="5"/>
      <c r="IKK1076" s="5"/>
      <c r="IKL1076" s="5"/>
      <c r="IKM1076" s="5"/>
      <c r="IKN1076" s="5"/>
      <c r="IKO1076" s="5"/>
      <c r="IKP1076" s="5"/>
      <c r="IKQ1076" s="5"/>
      <c r="IKR1076" s="5"/>
      <c r="IKS1076" s="5"/>
      <c r="IKT1076" s="5"/>
      <c r="IKU1076" s="5"/>
      <c r="IKV1076" s="5"/>
      <c r="IKW1076" s="5"/>
      <c r="IKX1076" s="5"/>
      <c r="IKY1076" s="5"/>
      <c r="IKZ1076" s="5"/>
      <c r="ILA1076" s="5"/>
      <c r="ILB1076" s="5"/>
      <c r="ILC1076" s="5"/>
      <c r="ILD1076" s="5"/>
      <c r="ILE1076" s="5"/>
      <c r="ILF1076" s="5"/>
      <c r="ILG1076" s="5"/>
      <c r="ILH1076" s="5"/>
      <c r="ILI1076" s="5"/>
      <c r="ILJ1076" s="5"/>
      <c r="ILK1076" s="5"/>
      <c r="ILL1076" s="5"/>
      <c r="ILM1076" s="5"/>
      <c r="ILN1076" s="5"/>
      <c r="ILO1076" s="5"/>
      <c r="ILP1076" s="5"/>
      <c r="ILQ1076" s="5"/>
      <c r="ILR1076" s="5"/>
      <c r="ILS1076" s="5"/>
      <c r="ILT1076" s="5"/>
      <c r="ILU1076" s="5"/>
      <c r="ILV1076" s="5"/>
      <c r="ILW1076" s="5"/>
      <c r="ILX1076" s="5"/>
      <c r="ILY1076" s="5"/>
      <c r="ILZ1076" s="5"/>
      <c r="IMA1076" s="5"/>
      <c r="IMB1076" s="5"/>
      <c r="IMC1076" s="5"/>
      <c r="IMD1076" s="5"/>
      <c r="IME1076" s="5"/>
      <c r="IMF1076" s="5"/>
      <c r="IMG1076" s="5"/>
      <c r="IMH1076" s="5"/>
      <c r="IMI1076" s="5"/>
      <c r="IMJ1076" s="5"/>
      <c r="IMK1076" s="5"/>
      <c r="IML1076" s="5"/>
      <c r="IMM1076" s="5"/>
      <c r="IMN1076" s="5"/>
      <c r="IMO1076" s="5"/>
      <c r="IMP1076" s="5"/>
      <c r="IMQ1076" s="5"/>
      <c r="IMR1076" s="5"/>
      <c r="IMS1076" s="5"/>
      <c r="IMT1076" s="5"/>
      <c r="IMU1076" s="5"/>
      <c r="IMV1076" s="5"/>
      <c r="IMW1076" s="5"/>
      <c r="IMX1076" s="5"/>
      <c r="IMY1076" s="5"/>
      <c r="IMZ1076" s="5"/>
      <c r="INA1076" s="5"/>
      <c r="INB1076" s="5"/>
      <c r="INC1076" s="5"/>
      <c r="IND1076" s="5"/>
      <c r="INE1076" s="5"/>
      <c r="INF1076" s="5"/>
      <c r="ING1076" s="5"/>
      <c r="INH1076" s="5"/>
      <c r="INI1076" s="5"/>
      <c r="INJ1076" s="5"/>
      <c r="INK1076" s="5"/>
      <c r="INL1076" s="5"/>
      <c r="INM1076" s="5"/>
      <c r="INN1076" s="5"/>
      <c r="INO1076" s="5"/>
      <c r="INP1076" s="5"/>
      <c r="INQ1076" s="5"/>
      <c r="INR1076" s="5"/>
      <c r="INS1076" s="5"/>
      <c r="INT1076" s="5"/>
      <c r="INU1076" s="5"/>
      <c r="INV1076" s="5"/>
      <c r="INW1076" s="5"/>
      <c r="INX1076" s="5"/>
      <c r="INY1076" s="5"/>
      <c r="INZ1076" s="5"/>
      <c r="IOA1076" s="5"/>
      <c r="IOB1076" s="5"/>
      <c r="IOC1076" s="5"/>
      <c r="IOD1076" s="5"/>
      <c r="IOE1076" s="5"/>
      <c r="IOF1076" s="5"/>
      <c r="IOG1076" s="5"/>
      <c r="IOH1076" s="5"/>
      <c r="IOI1076" s="5"/>
      <c r="IOJ1076" s="5"/>
      <c r="IOK1076" s="5"/>
      <c r="IOL1076" s="5"/>
      <c r="IOM1076" s="5"/>
      <c r="ION1076" s="5"/>
      <c r="IOO1076" s="5"/>
      <c r="IOP1076" s="5"/>
      <c r="IOQ1076" s="5"/>
      <c r="IOR1076" s="5"/>
      <c r="IOS1076" s="5"/>
      <c r="IOT1076" s="5"/>
      <c r="IOU1076" s="5"/>
      <c r="IOV1076" s="5"/>
      <c r="IOW1076" s="5"/>
      <c r="IOX1076" s="5"/>
      <c r="IOY1076" s="5"/>
      <c r="IOZ1076" s="5"/>
      <c r="IPA1076" s="5"/>
      <c r="IPB1076" s="5"/>
      <c r="IPC1076" s="5"/>
      <c r="IPD1076" s="5"/>
      <c r="IPE1076" s="5"/>
      <c r="IPF1076" s="5"/>
      <c r="IPG1076" s="5"/>
      <c r="IPH1076" s="5"/>
      <c r="IPI1076" s="5"/>
      <c r="IPJ1076" s="5"/>
      <c r="IPK1076" s="5"/>
      <c r="IPL1076" s="5"/>
      <c r="IPM1076" s="5"/>
      <c r="IPN1076" s="5"/>
      <c r="IPO1076" s="5"/>
      <c r="IPP1076" s="5"/>
      <c r="IPQ1076" s="5"/>
      <c r="IPR1076" s="5"/>
      <c r="IPS1076" s="5"/>
      <c r="IPT1076" s="5"/>
      <c r="IPU1076" s="5"/>
      <c r="IPV1076" s="5"/>
      <c r="IPW1076" s="5"/>
      <c r="IPX1076" s="5"/>
      <c r="IPY1076" s="5"/>
      <c r="IPZ1076" s="5"/>
      <c r="IQA1076" s="5"/>
      <c r="IQB1076" s="5"/>
      <c r="IQC1076" s="5"/>
      <c r="IQD1076" s="5"/>
      <c r="IQE1076" s="5"/>
      <c r="IQF1076" s="5"/>
      <c r="IQG1076" s="5"/>
      <c r="IQH1076" s="5"/>
      <c r="IQI1076" s="5"/>
      <c r="IQJ1076" s="5"/>
      <c r="IQK1076" s="5"/>
      <c r="IQL1076" s="5"/>
      <c r="IQM1076" s="5"/>
      <c r="IQN1076" s="5"/>
      <c r="IQO1076" s="5"/>
      <c r="IQP1076" s="5"/>
      <c r="IQQ1076" s="5"/>
      <c r="IQR1076" s="5"/>
      <c r="IQS1076" s="5"/>
      <c r="IQT1076" s="5"/>
      <c r="IQU1076" s="5"/>
      <c r="IQV1076" s="5"/>
      <c r="IQW1076" s="5"/>
      <c r="IQX1076" s="5"/>
      <c r="IQY1076" s="5"/>
      <c r="IQZ1076" s="5"/>
      <c r="IRA1076" s="5"/>
      <c r="IRB1076" s="5"/>
      <c r="IRC1076" s="5"/>
      <c r="IRD1076" s="5"/>
      <c r="IRE1076" s="5"/>
      <c r="IRF1076" s="5"/>
      <c r="IRG1076" s="5"/>
      <c r="IRH1076" s="5"/>
      <c r="IRI1076" s="5"/>
      <c r="IRJ1076" s="5"/>
      <c r="IRK1076" s="5"/>
      <c r="IRL1076" s="5"/>
      <c r="IRM1076" s="5"/>
      <c r="IRN1076" s="5"/>
      <c r="IRO1076" s="5"/>
      <c r="IRP1076" s="5"/>
      <c r="IRQ1076" s="5"/>
      <c r="IRR1076" s="5"/>
      <c r="IRS1076" s="5"/>
      <c r="IRT1076" s="5"/>
      <c r="IRU1076" s="5"/>
      <c r="IRV1076" s="5"/>
      <c r="IRW1076" s="5"/>
      <c r="IRX1076" s="5"/>
      <c r="IRY1076" s="5"/>
      <c r="IRZ1076" s="5"/>
      <c r="ISA1076" s="5"/>
      <c r="ISB1076" s="5"/>
      <c r="ISC1076" s="5"/>
      <c r="ISD1076" s="5"/>
      <c r="ISE1076" s="5"/>
      <c r="ISF1076" s="5"/>
      <c r="ISG1076" s="5"/>
      <c r="ISH1076" s="5"/>
      <c r="ISI1076" s="5"/>
      <c r="ISJ1076" s="5"/>
      <c r="ISK1076" s="5"/>
      <c r="ISL1076" s="5"/>
      <c r="ISM1076" s="5"/>
      <c r="ISN1076" s="5"/>
      <c r="ISO1076" s="5"/>
      <c r="ISP1076" s="5"/>
      <c r="ISQ1076" s="5"/>
      <c r="ISR1076" s="5"/>
      <c r="ISS1076" s="5"/>
      <c r="IST1076" s="5"/>
      <c r="ISU1076" s="5"/>
      <c r="ISV1076" s="5"/>
      <c r="ISW1076" s="5"/>
      <c r="ISX1076" s="5"/>
      <c r="ISY1076" s="5"/>
      <c r="ISZ1076" s="5"/>
      <c r="ITA1076" s="5"/>
      <c r="ITB1076" s="5"/>
      <c r="ITC1076" s="5"/>
      <c r="ITD1076" s="5"/>
      <c r="ITE1076" s="5"/>
      <c r="ITF1076" s="5"/>
      <c r="ITG1076" s="5"/>
      <c r="ITH1076" s="5"/>
      <c r="ITI1076" s="5"/>
      <c r="ITJ1076" s="5"/>
      <c r="ITK1076" s="5"/>
      <c r="ITL1076" s="5"/>
      <c r="ITM1076" s="5"/>
      <c r="ITN1076" s="5"/>
      <c r="ITO1076" s="5"/>
      <c r="ITP1076" s="5"/>
      <c r="ITQ1076" s="5"/>
      <c r="ITR1076" s="5"/>
      <c r="ITS1076" s="5"/>
      <c r="ITT1076" s="5"/>
      <c r="ITU1076" s="5"/>
      <c r="ITV1076" s="5"/>
      <c r="ITW1076" s="5"/>
      <c r="ITX1076" s="5"/>
      <c r="ITY1076" s="5"/>
      <c r="ITZ1076" s="5"/>
      <c r="IUA1076" s="5"/>
      <c r="IUB1076" s="5"/>
      <c r="IUC1076" s="5"/>
      <c r="IUD1076" s="5"/>
      <c r="IUE1076" s="5"/>
      <c r="IUF1076" s="5"/>
      <c r="IUG1076" s="5"/>
      <c r="IUH1076" s="5"/>
      <c r="IUI1076" s="5"/>
      <c r="IUJ1076" s="5"/>
      <c r="IUK1076" s="5"/>
      <c r="IUL1076" s="5"/>
      <c r="IUM1076" s="5"/>
      <c r="IUN1076" s="5"/>
      <c r="IUO1076" s="5"/>
      <c r="IUP1076" s="5"/>
      <c r="IUQ1076" s="5"/>
      <c r="IUR1076" s="5"/>
      <c r="IUS1076" s="5"/>
      <c r="IUT1076" s="5"/>
      <c r="IUU1076" s="5"/>
      <c r="IUV1076" s="5"/>
      <c r="IUW1076" s="5"/>
      <c r="IUX1076" s="5"/>
      <c r="IUY1076" s="5"/>
      <c r="IUZ1076" s="5"/>
      <c r="IVA1076" s="5"/>
      <c r="IVB1076" s="5"/>
      <c r="IVC1076" s="5"/>
      <c r="IVD1076" s="5"/>
      <c r="IVE1076" s="5"/>
      <c r="IVF1076" s="5"/>
      <c r="IVG1076" s="5"/>
      <c r="IVH1076" s="5"/>
      <c r="IVI1076" s="5"/>
      <c r="IVJ1076" s="5"/>
      <c r="IVK1076" s="5"/>
      <c r="IVL1076" s="5"/>
      <c r="IVM1076" s="5"/>
      <c r="IVN1076" s="5"/>
      <c r="IVO1076" s="5"/>
      <c r="IVP1076" s="5"/>
      <c r="IVQ1076" s="5"/>
      <c r="IVR1076" s="5"/>
      <c r="IVS1076" s="5"/>
      <c r="IVT1076" s="5"/>
      <c r="IVU1076" s="5"/>
      <c r="IVV1076" s="5"/>
      <c r="IVW1076" s="5"/>
      <c r="IVX1076" s="5"/>
      <c r="IVY1076" s="5"/>
      <c r="IVZ1076" s="5"/>
      <c r="IWA1076" s="5"/>
      <c r="IWB1076" s="5"/>
      <c r="IWC1076" s="5"/>
      <c r="IWD1076" s="5"/>
      <c r="IWE1076" s="5"/>
      <c r="IWF1076" s="5"/>
      <c r="IWG1076" s="5"/>
      <c r="IWH1076" s="5"/>
      <c r="IWI1076" s="5"/>
      <c r="IWJ1076" s="5"/>
      <c r="IWK1076" s="5"/>
      <c r="IWL1076" s="5"/>
      <c r="IWM1076" s="5"/>
      <c r="IWN1076" s="5"/>
      <c r="IWO1076" s="5"/>
      <c r="IWP1076" s="5"/>
      <c r="IWQ1076" s="5"/>
      <c r="IWR1076" s="5"/>
      <c r="IWS1076" s="5"/>
      <c r="IWT1076" s="5"/>
      <c r="IWU1076" s="5"/>
      <c r="IWV1076" s="5"/>
      <c r="IWW1076" s="5"/>
      <c r="IWX1076" s="5"/>
      <c r="IWY1076" s="5"/>
      <c r="IWZ1076" s="5"/>
      <c r="IXA1076" s="5"/>
      <c r="IXB1076" s="5"/>
      <c r="IXC1076" s="5"/>
      <c r="IXD1076" s="5"/>
      <c r="IXE1076" s="5"/>
      <c r="IXF1076" s="5"/>
      <c r="IXG1076" s="5"/>
      <c r="IXH1076" s="5"/>
      <c r="IXI1076" s="5"/>
      <c r="IXJ1076" s="5"/>
      <c r="IXK1076" s="5"/>
      <c r="IXL1076" s="5"/>
      <c r="IXM1076" s="5"/>
      <c r="IXN1076" s="5"/>
      <c r="IXO1076" s="5"/>
      <c r="IXP1076" s="5"/>
      <c r="IXQ1076" s="5"/>
      <c r="IXR1076" s="5"/>
      <c r="IXS1076" s="5"/>
      <c r="IXT1076" s="5"/>
      <c r="IXU1076" s="5"/>
      <c r="IXV1076" s="5"/>
      <c r="IXW1076" s="5"/>
      <c r="IXX1076" s="5"/>
      <c r="IXY1076" s="5"/>
      <c r="IXZ1076" s="5"/>
      <c r="IYA1076" s="5"/>
      <c r="IYB1076" s="5"/>
      <c r="IYC1076" s="5"/>
      <c r="IYD1076" s="5"/>
      <c r="IYE1076" s="5"/>
      <c r="IYF1076" s="5"/>
      <c r="IYG1076" s="5"/>
      <c r="IYH1076" s="5"/>
      <c r="IYI1076" s="5"/>
      <c r="IYJ1076" s="5"/>
      <c r="IYK1076" s="5"/>
      <c r="IYL1076" s="5"/>
      <c r="IYM1076" s="5"/>
      <c r="IYN1076" s="5"/>
      <c r="IYO1076" s="5"/>
      <c r="IYP1076" s="5"/>
      <c r="IYQ1076" s="5"/>
      <c r="IYR1076" s="5"/>
      <c r="IYS1076" s="5"/>
      <c r="IYT1076" s="5"/>
      <c r="IYU1076" s="5"/>
      <c r="IYV1076" s="5"/>
      <c r="IYW1076" s="5"/>
      <c r="IYX1076" s="5"/>
      <c r="IYY1076" s="5"/>
      <c r="IYZ1076" s="5"/>
      <c r="IZA1076" s="5"/>
      <c r="IZB1076" s="5"/>
      <c r="IZC1076" s="5"/>
      <c r="IZD1076" s="5"/>
      <c r="IZE1076" s="5"/>
      <c r="IZF1076" s="5"/>
      <c r="IZG1076" s="5"/>
      <c r="IZH1076" s="5"/>
      <c r="IZI1076" s="5"/>
      <c r="IZJ1076" s="5"/>
      <c r="IZK1076" s="5"/>
      <c r="IZL1076" s="5"/>
      <c r="IZM1076" s="5"/>
      <c r="IZN1076" s="5"/>
      <c r="IZO1076" s="5"/>
      <c r="IZP1076" s="5"/>
      <c r="IZQ1076" s="5"/>
      <c r="IZR1076" s="5"/>
      <c r="IZS1076" s="5"/>
      <c r="IZT1076" s="5"/>
      <c r="IZU1076" s="5"/>
      <c r="IZV1076" s="5"/>
      <c r="IZW1076" s="5"/>
      <c r="IZX1076" s="5"/>
      <c r="IZY1076" s="5"/>
      <c r="IZZ1076" s="5"/>
      <c r="JAA1076" s="5"/>
      <c r="JAB1076" s="5"/>
      <c r="JAC1076" s="5"/>
      <c r="JAD1076" s="5"/>
      <c r="JAE1076" s="5"/>
      <c r="JAF1076" s="5"/>
      <c r="JAG1076" s="5"/>
      <c r="JAH1076" s="5"/>
      <c r="JAI1076" s="5"/>
      <c r="JAJ1076" s="5"/>
      <c r="JAK1076" s="5"/>
      <c r="JAL1076" s="5"/>
      <c r="JAM1076" s="5"/>
      <c r="JAN1076" s="5"/>
      <c r="JAO1076" s="5"/>
      <c r="JAP1076" s="5"/>
      <c r="JAQ1076" s="5"/>
      <c r="JAR1076" s="5"/>
      <c r="JAS1076" s="5"/>
      <c r="JAT1076" s="5"/>
      <c r="JAU1076" s="5"/>
      <c r="JAV1076" s="5"/>
      <c r="JAW1076" s="5"/>
      <c r="JAX1076" s="5"/>
      <c r="JAY1076" s="5"/>
      <c r="JAZ1076" s="5"/>
      <c r="JBA1076" s="5"/>
      <c r="JBB1076" s="5"/>
      <c r="JBC1076" s="5"/>
      <c r="JBD1076" s="5"/>
      <c r="JBE1076" s="5"/>
      <c r="JBF1076" s="5"/>
      <c r="JBG1076" s="5"/>
      <c r="JBH1076" s="5"/>
      <c r="JBI1076" s="5"/>
      <c r="JBJ1076" s="5"/>
      <c r="JBK1076" s="5"/>
      <c r="JBL1076" s="5"/>
      <c r="JBM1076" s="5"/>
      <c r="JBN1076" s="5"/>
      <c r="JBO1076" s="5"/>
      <c r="JBP1076" s="5"/>
      <c r="JBQ1076" s="5"/>
      <c r="JBR1076" s="5"/>
      <c r="JBS1076" s="5"/>
      <c r="JBT1076" s="5"/>
      <c r="JBU1076" s="5"/>
      <c r="JBV1076" s="5"/>
      <c r="JBW1076" s="5"/>
      <c r="JBX1076" s="5"/>
      <c r="JBY1076" s="5"/>
      <c r="JBZ1076" s="5"/>
      <c r="JCA1076" s="5"/>
      <c r="JCB1076" s="5"/>
      <c r="JCC1076" s="5"/>
      <c r="JCD1076" s="5"/>
      <c r="JCE1076" s="5"/>
      <c r="JCF1076" s="5"/>
      <c r="JCG1076" s="5"/>
      <c r="JCH1076" s="5"/>
      <c r="JCI1076" s="5"/>
      <c r="JCJ1076" s="5"/>
      <c r="JCK1076" s="5"/>
      <c r="JCL1076" s="5"/>
      <c r="JCM1076" s="5"/>
      <c r="JCN1076" s="5"/>
      <c r="JCO1076" s="5"/>
      <c r="JCP1076" s="5"/>
      <c r="JCQ1076" s="5"/>
      <c r="JCR1076" s="5"/>
      <c r="JCS1076" s="5"/>
      <c r="JCT1076" s="5"/>
      <c r="JCU1076" s="5"/>
      <c r="JCV1076" s="5"/>
      <c r="JCW1076" s="5"/>
      <c r="JCX1076" s="5"/>
      <c r="JCY1076" s="5"/>
      <c r="JCZ1076" s="5"/>
      <c r="JDA1076" s="5"/>
      <c r="JDB1076" s="5"/>
      <c r="JDC1076" s="5"/>
      <c r="JDD1076" s="5"/>
      <c r="JDE1076" s="5"/>
      <c r="JDF1076" s="5"/>
      <c r="JDG1076" s="5"/>
      <c r="JDH1076" s="5"/>
      <c r="JDI1076" s="5"/>
      <c r="JDJ1076" s="5"/>
      <c r="JDK1076" s="5"/>
      <c r="JDL1076" s="5"/>
      <c r="JDM1076" s="5"/>
      <c r="JDN1076" s="5"/>
      <c r="JDO1076" s="5"/>
      <c r="JDP1076" s="5"/>
      <c r="JDQ1076" s="5"/>
      <c r="JDR1076" s="5"/>
      <c r="JDS1076" s="5"/>
      <c r="JDT1076" s="5"/>
      <c r="JDU1076" s="5"/>
      <c r="JDV1076" s="5"/>
      <c r="JDW1076" s="5"/>
      <c r="JDX1076" s="5"/>
      <c r="JDY1076" s="5"/>
      <c r="JDZ1076" s="5"/>
      <c r="JEA1076" s="5"/>
      <c r="JEB1076" s="5"/>
      <c r="JEC1076" s="5"/>
      <c r="JED1076" s="5"/>
      <c r="JEE1076" s="5"/>
      <c r="JEF1076" s="5"/>
      <c r="JEG1076" s="5"/>
      <c r="JEH1076" s="5"/>
      <c r="JEI1076" s="5"/>
      <c r="JEJ1076" s="5"/>
      <c r="JEK1076" s="5"/>
      <c r="JEL1076" s="5"/>
      <c r="JEM1076" s="5"/>
      <c r="JEN1076" s="5"/>
      <c r="JEO1076" s="5"/>
      <c r="JEP1076" s="5"/>
      <c r="JEQ1076" s="5"/>
      <c r="JER1076" s="5"/>
      <c r="JES1076" s="5"/>
      <c r="JET1076" s="5"/>
      <c r="JEU1076" s="5"/>
      <c r="JEV1076" s="5"/>
      <c r="JEW1076" s="5"/>
      <c r="JEX1076" s="5"/>
      <c r="JEY1076" s="5"/>
      <c r="JEZ1076" s="5"/>
      <c r="JFA1076" s="5"/>
      <c r="JFB1076" s="5"/>
      <c r="JFC1076" s="5"/>
      <c r="JFD1076" s="5"/>
      <c r="JFE1076" s="5"/>
      <c r="JFF1076" s="5"/>
      <c r="JFG1076" s="5"/>
      <c r="JFH1076" s="5"/>
      <c r="JFI1076" s="5"/>
      <c r="JFJ1076" s="5"/>
      <c r="JFK1076" s="5"/>
      <c r="JFL1076" s="5"/>
      <c r="JFM1076" s="5"/>
      <c r="JFN1076" s="5"/>
      <c r="JFO1076" s="5"/>
      <c r="JFP1076" s="5"/>
      <c r="JFQ1076" s="5"/>
      <c r="JFR1076" s="5"/>
      <c r="JFS1076" s="5"/>
      <c r="JFT1076" s="5"/>
      <c r="JFU1076" s="5"/>
      <c r="JFV1076" s="5"/>
      <c r="JFW1076" s="5"/>
      <c r="JFX1076" s="5"/>
      <c r="JFY1076" s="5"/>
      <c r="JFZ1076" s="5"/>
      <c r="JGA1076" s="5"/>
      <c r="JGB1076" s="5"/>
      <c r="JGC1076" s="5"/>
      <c r="JGD1076" s="5"/>
      <c r="JGE1076" s="5"/>
      <c r="JGF1076" s="5"/>
      <c r="JGG1076" s="5"/>
      <c r="JGH1076" s="5"/>
      <c r="JGI1076" s="5"/>
      <c r="JGJ1076" s="5"/>
      <c r="JGK1076" s="5"/>
      <c r="JGL1076" s="5"/>
      <c r="JGM1076" s="5"/>
      <c r="JGN1076" s="5"/>
      <c r="JGO1076" s="5"/>
      <c r="JGP1076" s="5"/>
      <c r="JGQ1076" s="5"/>
      <c r="JGR1076" s="5"/>
      <c r="JGS1076" s="5"/>
      <c r="JGT1076" s="5"/>
      <c r="JGU1076" s="5"/>
      <c r="JGV1076" s="5"/>
      <c r="JGW1076" s="5"/>
      <c r="JGX1076" s="5"/>
      <c r="JGY1076" s="5"/>
      <c r="JGZ1076" s="5"/>
      <c r="JHA1076" s="5"/>
      <c r="JHB1076" s="5"/>
      <c r="JHC1076" s="5"/>
      <c r="JHD1076" s="5"/>
      <c r="JHE1076" s="5"/>
      <c r="JHF1076" s="5"/>
      <c r="JHG1076" s="5"/>
      <c r="JHH1076" s="5"/>
      <c r="JHI1076" s="5"/>
      <c r="JHJ1076" s="5"/>
      <c r="JHK1076" s="5"/>
      <c r="JHL1076" s="5"/>
      <c r="JHM1076" s="5"/>
      <c r="JHN1076" s="5"/>
      <c r="JHO1076" s="5"/>
      <c r="JHP1076" s="5"/>
      <c r="JHQ1076" s="5"/>
      <c r="JHR1076" s="5"/>
      <c r="JHS1076" s="5"/>
      <c r="JHT1076" s="5"/>
      <c r="JHU1076" s="5"/>
      <c r="JHV1076" s="5"/>
      <c r="JHW1076" s="5"/>
      <c r="JHX1076" s="5"/>
      <c r="JHY1076" s="5"/>
      <c r="JHZ1076" s="5"/>
      <c r="JIA1076" s="5"/>
      <c r="JIB1076" s="5"/>
      <c r="JIC1076" s="5"/>
      <c r="JID1076" s="5"/>
      <c r="JIE1076" s="5"/>
      <c r="JIF1076" s="5"/>
      <c r="JIG1076" s="5"/>
      <c r="JIH1076" s="5"/>
      <c r="JII1076" s="5"/>
      <c r="JIJ1076" s="5"/>
      <c r="JIK1076" s="5"/>
      <c r="JIL1076" s="5"/>
      <c r="JIM1076" s="5"/>
      <c r="JIN1076" s="5"/>
      <c r="JIO1076" s="5"/>
      <c r="JIP1076" s="5"/>
      <c r="JIQ1076" s="5"/>
      <c r="JIR1076" s="5"/>
      <c r="JIS1076" s="5"/>
      <c r="JIT1076" s="5"/>
      <c r="JIU1076" s="5"/>
      <c r="JIV1076" s="5"/>
      <c r="JIW1076" s="5"/>
      <c r="JIX1076" s="5"/>
      <c r="JIY1076" s="5"/>
      <c r="JIZ1076" s="5"/>
      <c r="JJA1076" s="5"/>
      <c r="JJB1076" s="5"/>
      <c r="JJC1076" s="5"/>
      <c r="JJD1076" s="5"/>
      <c r="JJE1076" s="5"/>
      <c r="JJF1076" s="5"/>
      <c r="JJG1076" s="5"/>
      <c r="JJH1076" s="5"/>
      <c r="JJI1076" s="5"/>
      <c r="JJJ1076" s="5"/>
      <c r="JJK1076" s="5"/>
      <c r="JJL1076" s="5"/>
      <c r="JJM1076" s="5"/>
      <c r="JJN1076" s="5"/>
      <c r="JJO1076" s="5"/>
      <c r="JJP1076" s="5"/>
      <c r="JJQ1076" s="5"/>
      <c r="JJR1076" s="5"/>
      <c r="JJS1076" s="5"/>
      <c r="JJT1076" s="5"/>
      <c r="JJU1076" s="5"/>
      <c r="JJV1076" s="5"/>
      <c r="JJW1076" s="5"/>
      <c r="JJX1076" s="5"/>
      <c r="JJY1076" s="5"/>
      <c r="JJZ1076" s="5"/>
      <c r="JKA1076" s="5"/>
      <c r="JKB1076" s="5"/>
      <c r="JKC1076" s="5"/>
      <c r="JKD1076" s="5"/>
      <c r="JKE1076" s="5"/>
      <c r="JKF1076" s="5"/>
      <c r="JKG1076" s="5"/>
      <c r="JKH1076" s="5"/>
      <c r="JKI1076" s="5"/>
      <c r="JKJ1076" s="5"/>
      <c r="JKK1076" s="5"/>
      <c r="JKL1076" s="5"/>
      <c r="JKM1076" s="5"/>
      <c r="JKN1076" s="5"/>
      <c r="JKO1076" s="5"/>
      <c r="JKP1076" s="5"/>
      <c r="JKQ1076" s="5"/>
      <c r="JKR1076" s="5"/>
      <c r="JKS1076" s="5"/>
      <c r="JKT1076" s="5"/>
      <c r="JKU1076" s="5"/>
      <c r="JKV1076" s="5"/>
      <c r="JKW1076" s="5"/>
      <c r="JKX1076" s="5"/>
      <c r="JKY1076" s="5"/>
      <c r="JKZ1076" s="5"/>
      <c r="JLA1076" s="5"/>
      <c r="JLB1076" s="5"/>
      <c r="JLC1076" s="5"/>
      <c r="JLD1076" s="5"/>
      <c r="JLE1076" s="5"/>
      <c r="JLF1076" s="5"/>
      <c r="JLG1076" s="5"/>
      <c r="JLH1076" s="5"/>
      <c r="JLI1076" s="5"/>
      <c r="JLJ1076" s="5"/>
      <c r="JLK1076" s="5"/>
      <c r="JLL1076" s="5"/>
      <c r="JLM1076" s="5"/>
      <c r="JLN1076" s="5"/>
      <c r="JLO1076" s="5"/>
      <c r="JLP1076" s="5"/>
      <c r="JLQ1076" s="5"/>
      <c r="JLR1076" s="5"/>
      <c r="JLS1076" s="5"/>
      <c r="JLT1076" s="5"/>
      <c r="JLU1076" s="5"/>
      <c r="JLV1076" s="5"/>
      <c r="JLW1076" s="5"/>
      <c r="JLX1076" s="5"/>
      <c r="JLY1076" s="5"/>
      <c r="JLZ1076" s="5"/>
      <c r="JMA1076" s="5"/>
      <c r="JMB1076" s="5"/>
      <c r="JMC1076" s="5"/>
      <c r="JMD1076" s="5"/>
      <c r="JME1076" s="5"/>
      <c r="JMF1076" s="5"/>
      <c r="JMG1076" s="5"/>
      <c r="JMH1076" s="5"/>
      <c r="JMI1076" s="5"/>
      <c r="JMJ1076" s="5"/>
      <c r="JMK1076" s="5"/>
      <c r="JML1076" s="5"/>
      <c r="JMM1076" s="5"/>
      <c r="JMN1076" s="5"/>
      <c r="JMO1076" s="5"/>
      <c r="JMP1076" s="5"/>
      <c r="JMQ1076" s="5"/>
      <c r="JMR1076" s="5"/>
      <c r="JMS1076" s="5"/>
      <c r="JMT1076" s="5"/>
      <c r="JMU1076" s="5"/>
      <c r="JMV1076" s="5"/>
      <c r="JMW1076" s="5"/>
      <c r="JMX1076" s="5"/>
      <c r="JMY1076" s="5"/>
      <c r="JMZ1076" s="5"/>
      <c r="JNA1076" s="5"/>
      <c r="JNB1076" s="5"/>
      <c r="JNC1076" s="5"/>
      <c r="JND1076" s="5"/>
      <c r="JNE1076" s="5"/>
      <c r="JNF1076" s="5"/>
      <c r="JNG1076" s="5"/>
      <c r="JNH1076" s="5"/>
      <c r="JNI1076" s="5"/>
      <c r="JNJ1076" s="5"/>
      <c r="JNK1076" s="5"/>
      <c r="JNL1076" s="5"/>
      <c r="JNM1076" s="5"/>
      <c r="JNN1076" s="5"/>
      <c r="JNO1076" s="5"/>
      <c r="JNP1076" s="5"/>
      <c r="JNQ1076" s="5"/>
      <c r="JNR1076" s="5"/>
      <c r="JNS1076" s="5"/>
      <c r="JNT1076" s="5"/>
      <c r="JNU1076" s="5"/>
      <c r="JNV1076" s="5"/>
      <c r="JNW1076" s="5"/>
      <c r="JNX1076" s="5"/>
      <c r="JNY1076" s="5"/>
      <c r="JNZ1076" s="5"/>
      <c r="JOA1076" s="5"/>
      <c r="JOB1076" s="5"/>
      <c r="JOC1076" s="5"/>
      <c r="JOD1076" s="5"/>
      <c r="JOE1076" s="5"/>
      <c r="JOF1076" s="5"/>
      <c r="JOG1076" s="5"/>
      <c r="JOH1076" s="5"/>
      <c r="JOI1076" s="5"/>
      <c r="JOJ1076" s="5"/>
      <c r="JOK1076" s="5"/>
      <c r="JOL1076" s="5"/>
      <c r="JOM1076" s="5"/>
      <c r="JON1076" s="5"/>
      <c r="JOO1076" s="5"/>
      <c r="JOP1076" s="5"/>
      <c r="JOQ1076" s="5"/>
      <c r="JOR1076" s="5"/>
      <c r="JOS1076" s="5"/>
      <c r="JOT1076" s="5"/>
      <c r="JOU1076" s="5"/>
      <c r="JOV1076" s="5"/>
      <c r="JOW1076" s="5"/>
      <c r="JOX1076" s="5"/>
      <c r="JOY1076" s="5"/>
      <c r="JOZ1076" s="5"/>
      <c r="JPA1076" s="5"/>
      <c r="JPB1076" s="5"/>
      <c r="JPC1076" s="5"/>
      <c r="JPD1076" s="5"/>
      <c r="JPE1076" s="5"/>
      <c r="JPF1076" s="5"/>
      <c r="JPG1076" s="5"/>
      <c r="JPH1076" s="5"/>
      <c r="JPI1076" s="5"/>
      <c r="JPJ1076" s="5"/>
      <c r="JPK1076" s="5"/>
      <c r="JPL1076" s="5"/>
      <c r="JPM1076" s="5"/>
      <c r="JPN1076" s="5"/>
      <c r="JPO1076" s="5"/>
      <c r="JPP1076" s="5"/>
      <c r="JPQ1076" s="5"/>
      <c r="JPR1076" s="5"/>
      <c r="JPS1076" s="5"/>
      <c r="JPT1076" s="5"/>
      <c r="JPU1076" s="5"/>
      <c r="JPV1076" s="5"/>
      <c r="JPW1076" s="5"/>
      <c r="JPX1076" s="5"/>
      <c r="JPY1076" s="5"/>
      <c r="JPZ1076" s="5"/>
      <c r="JQA1076" s="5"/>
      <c r="JQB1076" s="5"/>
      <c r="JQC1076" s="5"/>
      <c r="JQD1076" s="5"/>
      <c r="JQE1076" s="5"/>
      <c r="JQF1076" s="5"/>
      <c r="JQG1076" s="5"/>
      <c r="JQH1076" s="5"/>
      <c r="JQI1076" s="5"/>
      <c r="JQJ1076" s="5"/>
      <c r="JQK1076" s="5"/>
      <c r="JQL1076" s="5"/>
      <c r="JQM1076" s="5"/>
      <c r="JQN1076" s="5"/>
      <c r="JQO1076" s="5"/>
      <c r="JQP1076" s="5"/>
      <c r="JQQ1076" s="5"/>
      <c r="JQR1076" s="5"/>
      <c r="JQS1076" s="5"/>
      <c r="JQT1076" s="5"/>
      <c r="JQU1076" s="5"/>
      <c r="JQV1076" s="5"/>
      <c r="JQW1076" s="5"/>
      <c r="JQX1076" s="5"/>
      <c r="JQY1076" s="5"/>
      <c r="JQZ1076" s="5"/>
      <c r="JRA1076" s="5"/>
      <c r="JRB1076" s="5"/>
      <c r="JRC1076" s="5"/>
      <c r="JRD1076" s="5"/>
      <c r="JRE1076" s="5"/>
      <c r="JRF1076" s="5"/>
      <c r="JRG1076" s="5"/>
      <c r="JRH1076" s="5"/>
      <c r="JRI1076" s="5"/>
      <c r="JRJ1076" s="5"/>
      <c r="JRK1076" s="5"/>
      <c r="JRL1076" s="5"/>
      <c r="JRM1076" s="5"/>
      <c r="JRN1076" s="5"/>
      <c r="JRO1076" s="5"/>
      <c r="JRP1076" s="5"/>
      <c r="JRQ1076" s="5"/>
      <c r="JRR1076" s="5"/>
      <c r="JRS1076" s="5"/>
      <c r="JRT1076" s="5"/>
      <c r="JRU1076" s="5"/>
      <c r="JRV1076" s="5"/>
      <c r="JRW1076" s="5"/>
      <c r="JRX1076" s="5"/>
      <c r="JRY1076" s="5"/>
      <c r="JRZ1076" s="5"/>
      <c r="JSA1076" s="5"/>
      <c r="JSB1076" s="5"/>
      <c r="JSC1076" s="5"/>
      <c r="JSD1076" s="5"/>
      <c r="JSE1076" s="5"/>
      <c r="JSF1076" s="5"/>
      <c r="JSG1076" s="5"/>
      <c r="JSH1076" s="5"/>
      <c r="JSI1076" s="5"/>
      <c r="JSJ1076" s="5"/>
      <c r="JSK1076" s="5"/>
      <c r="JSL1076" s="5"/>
      <c r="JSM1076" s="5"/>
      <c r="JSN1076" s="5"/>
      <c r="JSO1076" s="5"/>
      <c r="JSP1076" s="5"/>
      <c r="JSQ1076" s="5"/>
      <c r="JSR1076" s="5"/>
      <c r="JSS1076" s="5"/>
      <c r="JST1076" s="5"/>
      <c r="JSU1076" s="5"/>
      <c r="JSV1076" s="5"/>
      <c r="JSW1076" s="5"/>
      <c r="JSX1076" s="5"/>
      <c r="JSY1076" s="5"/>
      <c r="JSZ1076" s="5"/>
      <c r="JTA1076" s="5"/>
      <c r="JTB1076" s="5"/>
      <c r="JTC1076" s="5"/>
      <c r="JTD1076" s="5"/>
      <c r="JTE1076" s="5"/>
      <c r="JTF1076" s="5"/>
      <c r="JTG1076" s="5"/>
      <c r="JTH1076" s="5"/>
      <c r="JTI1076" s="5"/>
      <c r="JTJ1076" s="5"/>
      <c r="JTK1076" s="5"/>
      <c r="JTL1076" s="5"/>
      <c r="JTM1076" s="5"/>
      <c r="JTN1076" s="5"/>
      <c r="JTO1076" s="5"/>
      <c r="JTP1076" s="5"/>
      <c r="JTQ1076" s="5"/>
      <c r="JTR1076" s="5"/>
      <c r="JTS1076" s="5"/>
      <c r="JTT1076" s="5"/>
      <c r="JTU1076" s="5"/>
      <c r="JTV1076" s="5"/>
      <c r="JTW1076" s="5"/>
      <c r="JTX1076" s="5"/>
      <c r="JTY1076" s="5"/>
      <c r="JTZ1076" s="5"/>
      <c r="JUA1076" s="5"/>
      <c r="JUB1076" s="5"/>
      <c r="JUC1076" s="5"/>
      <c r="JUD1076" s="5"/>
      <c r="JUE1076" s="5"/>
      <c r="JUF1076" s="5"/>
      <c r="JUG1076" s="5"/>
      <c r="JUH1076" s="5"/>
      <c r="JUI1076" s="5"/>
      <c r="JUJ1076" s="5"/>
      <c r="JUK1076" s="5"/>
      <c r="JUL1076" s="5"/>
      <c r="JUM1076" s="5"/>
      <c r="JUN1076" s="5"/>
      <c r="JUO1076" s="5"/>
      <c r="JUP1076" s="5"/>
      <c r="JUQ1076" s="5"/>
      <c r="JUR1076" s="5"/>
      <c r="JUS1076" s="5"/>
      <c r="JUT1076" s="5"/>
      <c r="JUU1076" s="5"/>
      <c r="JUV1076" s="5"/>
      <c r="JUW1076" s="5"/>
      <c r="JUX1076" s="5"/>
      <c r="JUY1076" s="5"/>
      <c r="JUZ1076" s="5"/>
      <c r="JVA1076" s="5"/>
      <c r="JVB1076" s="5"/>
      <c r="JVC1076" s="5"/>
      <c r="JVD1076" s="5"/>
      <c r="JVE1076" s="5"/>
      <c r="JVF1076" s="5"/>
      <c r="JVG1076" s="5"/>
      <c r="JVH1076" s="5"/>
      <c r="JVI1076" s="5"/>
      <c r="JVJ1076" s="5"/>
      <c r="JVK1076" s="5"/>
      <c r="JVL1076" s="5"/>
      <c r="JVM1076" s="5"/>
      <c r="JVN1076" s="5"/>
      <c r="JVO1076" s="5"/>
      <c r="JVP1076" s="5"/>
      <c r="JVQ1076" s="5"/>
      <c r="JVR1076" s="5"/>
      <c r="JVS1076" s="5"/>
      <c r="JVT1076" s="5"/>
      <c r="JVU1076" s="5"/>
      <c r="JVV1076" s="5"/>
      <c r="JVW1076" s="5"/>
      <c r="JVX1076" s="5"/>
      <c r="JVY1076" s="5"/>
      <c r="JVZ1076" s="5"/>
      <c r="JWA1076" s="5"/>
      <c r="JWB1076" s="5"/>
      <c r="JWC1076" s="5"/>
      <c r="JWD1076" s="5"/>
      <c r="JWE1076" s="5"/>
      <c r="JWF1076" s="5"/>
      <c r="JWG1076" s="5"/>
      <c r="JWH1076" s="5"/>
      <c r="JWI1076" s="5"/>
      <c r="JWJ1076" s="5"/>
      <c r="JWK1076" s="5"/>
      <c r="JWL1076" s="5"/>
      <c r="JWM1076" s="5"/>
      <c r="JWN1076" s="5"/>
      <c r="JWO1076" s="5"/>
      <c r="JWP1076" s="5"/>
      <c r="JWQ1076" s="5"/>
      <c r="JWR1076" s="5"/>
      <c r="JWS1076" s="5"/>
      <c r="JWT1076" s="5"/>
      <c r="JWU1076" s="5"/>
      <c r="JWV1076" s="5"/>
      <c r="JWW1076" s="5"/>
      <c r="JWX1076" s="5"/>
      <c r="JWY1076" s="5"/>
      <c r="JWZ1076" s="5"/>
      <c r="JXA1076" s="5"/>
      <c r="JXB1076" s="5"/>
      <c r="JXC1076" s="5"/>
      <c r="JXD1076" s="5"/>
      <c r="JXE1076" s="5"/>
      <c r="JXF1076" s="5"/>
      <c r="JXG1076" s="5"/>
      <c r="JXH1076" s="5"/>
      <c r="JXI1076" s="5"/>
      <c r="JXJ1076" s="5"/>
      <c r="JXK1076" s="5"/>
      <c r="JXL1076" s="5"/>
      <c r="JXM1076" s="5"/>
      <c r="JXN1076" s="5"/>
      <c r="JXO1076" s="5"/>
      <c r="JXP1076" s="5"/>
      <c r="JXQ1076" s="5"/>
      <c r="JXR1076" s="5"/>
      <c r="JXS1076" s="5"/>
      <c r="JXT1076" s="5"/>
      <c r="JXU1076" s="5"/>
      <c r="JXV1076" s="5"/>
      <c r="JXW1076" s="5"/>
      <c r="JXX1076" s="5"/>
      <c r="JXY1076" s="5"/>
      <c r="JXZ1076" s="5"/>
      <c r="JYA1076" s="5"/>
      <c r="JYB1076" s="5"/>
      <c r="JYC1076" s="5"/>
      <c r="JYD1076" s="5"/>
      <c r="JYE1076" s="5"/>
      <c r="JYF1076" s="5"/>
      <c r="JYG1076" s="5"/>
      <c r="JYH1076" s="5"/>
      <c r="JYI1076" s="5"/>
      <c r="JYJ1076" s="5"/>
      <c r="JYK1076" s="5"/>
      <c r="JYL1076" s="5"/>
      <c r="JYM1076" s="5"/>
      <c r="JYN1076" s="5"/>
      <c r="JYO1076" s="5"/>
      <c r="JYP1076" s="5"/>
      <c r="JYQ1076" s="5"/>
      <c r="JYR1076" s="5"/>
      <c r="JYS1076" s="5"/>
      <c r="JYT1076" s="5"/>
      <c r="JYU1076" s="5"/>
      <c r="JYV1076" s="5"/>
      <c r="JYW1076" s="5"/>
      <c r="JYX1076" s="5"/>
      <c r="JYY1076" s="5"/>
      <c r="JYZ1076" s="5"/>
      <c r="JZA1076" s="5"/>
      <c r="JZB1076" s="5"/>
      <c r="JZC1076" s="5"/>
      <c r="JZD1076" s="5"/>
      <c r="JZE1076" s="5"/>
      <c r="JZF1076" s="5"/>
      <c r="JZG1076" s="5"/>
      <c r="JZH1076" s="5"/>
      <c r="JZI1076" s="5"/>
      <c r="JZJ1076" s="5"/>
      <c r="JZK1076" s="5"/>
      <c r="JZL1076" s="5"/>
      <c r="JZM1076" s="5"/>
      <c r="JZN1076" s="5"/>
      <c r="JZO1076" s="5"/>
      <c r="JZP1076" s="5"/>
      <c r="JZQ1076" s="5"/>
      <c r="JZR1076" s="5"/>
      <c r="JZS1076" s="5"/>
      <c r="JZT1076" s="5"/>
      <c r="JZU1076" s="5"/>
      <c r="JZV1076" s="5"/>
      <c r="JZW1076" s="5"/>
      <c r="JZX1076" s="5"/>
      <c r="JZY1076" s="5"/>
      <c r="JZZ1076" s="5"/>
      <c r="KAA1076" s="5"/>
      <c r="KAB1076" s="5"/>
      <c r="KAC1076" s="5"/>
      <c r="KAD1076" s="5"/>
      <c r="KAE1076" s="5"/>
      <c r="KAF1076" s="5"/>
      <c r="KAG1076" s="5"/>
      <c r="KAH1076" s="5"/>
      <c r="KAI1076" s="5"/>
      <c r="KAJ1076" s="5"/>
      <c r="KAK1076" s="5"/>
      <c r="KAL1076" s="5"/>
      <c r="KAM1076" s="5"/>
      <c r="KAN1076" s="5"/>
      <c r="KAO1076" s="5"/>
      <c r="KAP1076" s="5"/>
      <c r="KAQ1076" s="5"/>
      <c r="KAR1076" s="5"/>
      <c r="KAS1076" s="5"/>
      <c r="KAT1076" s="5"/>
      <c r="KAU1076" s="5"/>
      <c r="KAV1076" s="5"/>
      <c r="KAW1076" s="5"/>
      <c r="KAX1076" s="5"/>
      <c r="KAY1076" s="5"/>
      <c r="KAZ1076" s="5"/>
      <c r="KBA1076" s="5"/>
      <c r="KBB1076" s="5"/>
      <c r="KBC1076" s="5"/>
      <c r="KBD1076" s="5"/>
      <c r="KBE1076" s="5"/>
      <c r="KBF1076" s="5"/>
      <c r="KBG1076" s="5"/>
      <c r="KBH1076" s="5"/>
      <c r="KBI1076" s="5"/>
      <c r="KBJ1076" s="5"/>
      <c r="KBK1076" s="5"/>
      <c r="KBL1076" s="5"/>
      <c r="KBM1076" s="5"/>
      <c r="KBN1076" s="5"/>
      <c r="KBO1076" s="5"/>
      <c r="KBP1076" s="5"/>
      <c r="KBQ1076" s="5"/>
      <c r="KBR1076" s="5"/>
      <c r="KBS1076" s="5"/>
      <c r="KBT1076" s="5"/>
      <c r="KBU1076" s="5"/>
      <c r="KBV1076" s="5"/>
      <c r="KBW1076" s="5"/>
      <c r="KBX1076" s="5"/>
      <c r="KBY1076" s="5"/>
      <c r="KBZ1076" s="5"/>
      <c r="KCA1076" s="5"/>
      <c r="KCB1076" s="5"/>
      <c r="KCC1076" s="5"/>
      <c r="KCD1076" s="5"/>
      <c r="KCE1076" s="5"/>
      <c r="KCF1076" s="5"/>
      <c r="KCG1076" s="5"/>
      <c r="KCH1076" s="5"/>
      <c r="KCI1076" s="5"/>
      <c r="KCJ1076" s="5"/>
      <c r="KCK1076" s="5"/>
      <c r="KCL1076" s="5"/>
      <c r="KCM1076" s="5"/>
      <c r="KCN1076" s="5"/>
      <c r="KCO1076" s="5"/>
      <c r="KCP1076" s="5"/>
      <c r="KCQ1076" s="5"/>
      <c r="KCR1076" s="5"/>
      <c r="KCS1076" s="5"/>
      <c r="KCT1076" s="5"/>
      <c r="KCU1076" s="5"/>
      <c r="KCV1076" s="5"/>
      <c r="KCW1076" s="5"/>
      <c r="KCX1076" s="5"/>
      <c r="KCY1076" s="5"/>
      <c r="KCZ1076" s="5"/>
      <c r="KDA1076" s="5"/>
      <c r="KDB1076" s="5"/>
      <c r="KDC1076" s="5"/>
      <c r="KDD1076" s="5"/>
      <c r="KDE1076" s="5"/>
      <c r="KDF1076" s="5"/>
      <c r="KDG1076" s="5"/>
      <c r="KDH1076" s="5"/>
      <c r="KDI1076" s="5"/>
      <c r="KDJ1076" s="5"/>
      <c r="KDK1076" s="5"/>
      <c r="KDL1076" s="5"/>
      <c r="KDM1076" s="5"/>
      <c r="KDN1076" s="5"/>
      <c r="KDO1076" s="5"/>
      <c r="KDP1076" s="5"/>
      <c r="KDQ1076" s="5"/>
      <c r="KDR1076" s="5"/>
      <c r="KDS1076" s="5"/>
      <c r="KDT1076" s="5"/>
      <c r="KDU1076" s="5"/>
      <c r="KDV1076" s="5"/>
      <c r="KDW1076" s="5"/>
      <c r="KDX1076" s="5"/>
      <c r="KDY1076" s="5"/>
      <c r="KDZ1076" s="5"/>
      <c r="KEA1076" s="5"/>
      <c r="KEB1076" s="5"/>
      <c r="KEC1076" s="5"/>
      <c r="KED1076" s="5"/>
      <c r="KEE1076" s="5"/>
      <c r="KEF1076" s="5"/>
      <c r="KEG1076" s="5"/>
      <c r="KEH1076" s="5"/>
      <c r="KEI1076" s="5"/>
      <c r="KEJ1076" s="5"/>
      <c r="KEK1076" s="5"/>
      <c r="KEL1076" s="5"/>
      <c r="KEM1076" s="5"/>
      <c r="KEN1076" s="5"/>
      <c r="KEO1076" s="5"/>
      <c r="KEP1076" s="5"/>
      <c r="KEQ1076" s="5"/>
      <c r="KER1076" s="5"/>
      <c r="KES1076" s="5"/>
      <c r="KET1076" s="5"/>
      <c r="KEU1076" s="5"/>
      <c r="KEV1076" s="5"/>
      <c r="KEW1076" s="5"/>
      <c r="KEX1076" s="5"/>
      <c r="KEY1076" s="5"/>
      <c r="KEZ1076" s="5"/>
      <c r="KFA1076" s="5"/>
      <c r="KFB1076" s="5"/>
      <c r="KFC1076" s="5"/>
      <c r="KFD1076" s="5"/>
      <c r="KFE1076" s="5"/>
      <c r="KFF1076" s="5"/>
      <c r="KFG1076" s="5"/>
      <c r="KFH1076" s="5"/>
      <c r="KFI1076" s="5"/>
      <c r="KFJ1076" s="5"/>
      <c r="KFK1076" s="5"/>
      <c r="KFL1076" s="5"/>
      <c r="KFM1076" s="5"/>
      <c r="KFN1076" s="5"/>
      <c r="KFO1076" s="5"/>
      <c r="KFP1076" s="5"/>
      <c r="KFQ1076" s="5"/>
      <c r="KFR1076" s="5"/>
      <c r="KFS1076" s="5"/>
      <c r="KFT1076" s="5"/>
      <c r="KFU1076" s="5"/>
      <c r="KFV1076" s="5"/>
      <c r="KFW1076" s="5"/>
      <c r="KFX1076" s="5"/>
      <c r="KFY1076" s="5"/>
      <c r="KFZ1076" s="5"/>
      <c r="KGA1076" s="5"/>
      <c r="KGB1076" s="5"/>
      <c r="KGC1076" s="5"/>
      <c r="KGD1076" s="5"/>
      <c r="KGE1076" s="5"/>
      <c r="KGF1076" s="5"/>
      <c r="KGG1076" s="5"/>
      <c r="KGH1076" s="5"/>
      <c r="KGI1076" s="5"/>
      <c r="KGJ1076" s="5"/>
      <c r="KGK1076" s="5"/>
      <c r="KGL1076" s="5"/>
      <c r="KGM1076" s="5"/>
      <c r="KGN1076" s="5"/>
      <c r="KGO1076" s="5"/>
      <c r="KGP1076" s="5"/>
      <c r="KGQ1076" s="5"/>
      <c r="KGR1076" s="5"/>
      <c r="KGS1076" s="5"/>
      <c r="KGT1076" s="5"/>
      <c r="KGU1076" s="5"/>
      <c r="KGV1076" s="5"/>
      <c r="KGW1076" s="5"/>
      <c r="KGX1076" s="5"/>
      <c r="KGY1076" s="5"/>
      <c r="KGZ1076" s="5"/>
      <c r="KHA1076" s="5"/>
      <c r="KHB1076" s="5"/>
      <c r="KHC1076" s="5"/>
      <c r="KHD1076" s="5"/>
      <c r="KHE1076" s="5"/>
      <c r="KHF1076" s="5"/>
      <c r="KHG1076" s="5"/>
      <c r="KHH1076" s="5"/>
      <c r="KHI1076" s="5"/>
      <c r="KHJ1076" s="5"/>
      <c r="KHK1076" s="5"/>
      <c r="KHL1076" s="5"/>
      <c r="KHM1076" s="5"/>
      <c r="KHN1076" s="5"/>
      <c r="KHO1076" s="5"/>
      <c r="KHP1076" s="5"/>
      <c r="KHQ1076" s="5"/>
      <c r="KHR1076" s="5"/>
      <c r="KHS1076" s="5"/>
      <c r="KHT1076" s="5"/>
      <c r="KHU1076" s="5"/>
      <c r="KHV1076" s="5"/>
      <c r="KHW1076" s="5"/>
      <c r="KHX1076" s="5"/>
      <c r="KHY1076" s="5"/>
      <c r="KHZ1076" s="5"/>
      <c r="KIA1076" s="5"/>
      <c r="KIB1076" s="5"/>
      <c r="KIC1076" s="5"/>
      <c r="KID1076" s="5"/>
      <c r="KIE1076" s="5"/>
      <c r="KIF1076" s="5"/>
      <c r="KIG1076" s="5"/>
      <c r="KIH1076" s="5"/>
      <c r="KII1076" s="5"/>
      <c r="KIJ1076" s="5"/>
      <c r="KIK1076" s="5"/>
      <c r="KIL1076" s="5"/>
      <c r="KIM1076" s="5"/>
      <c r="KIN1076" s="5"/>
      <c r="KIO1076" s="5"/>
      <c r="KIP1076" s="5"/>
      <c r="KIQ1076" s="5"/>
      <c r="KIR1076" s="5"/>
      <c r="KIS1076" s="5"/>
      <c r="KIT1076" s="5"/>
      <c r="KIU1076" s="5"/>
      <c r="KIV1076" s="5"/>
      <c r="KIW1076" s="5"/>
      <c r="KIX1076" s="5"/>
      <c r="KIY1076" s="5"/>
      <c r="KIZ1076" s="5"/>
      <c r="KJA1076" s="5"/>
      <c r="KJB1076" s="5"/>
      <c r="KJC1076" s="5"/>
      <c r="KJD1076" s="5"/>
      <c r="KJE1076" s="5"/>
      <c r="KJF1076" s="5"/>
      <c r="KJG1076" s="5"/>
      <c r="KJH1076" s="5"/>
      <c r="KJI1076" s="5"/>
      <c r="KJJ1076" s="5"/>
      <c r="KJK1076" s="5"/>
      <c r="KJL1076" s="5"/>
      <c r="KJM1076" s="5"/>
      <c r="KJN1076" s="5"/>
      <c r="KJO1076" s="5"/>
      <c r="KJP1076" s="5"/>
      <c r="KJQ1076" s="5"/>
      <c r="KJR1076" s="5"/>
      <c r="KJS1076" s="5"/>
      <c r="KJT1076" s="5"/>
      <c r="KJU1076" s="5"/>
      <c r="KJV1076" s="5"/>
      <c r="KJW1076" s="5"/>
      <c r="KJX1076" s="5"/>
      <c r="KJY1076" s="5"/>
      <c r="KJZ1076" s="5"/>
      <c r="KKA1076" s="5"/>
      <c r="KKB1076" s="5"/>
      <c r="KKC1076" s="5"/>
      <c r="KKD1076" s="5"/>
      <c r="KKE1076" s="5"/>
      <c r="KKF1076" s="5"/>
      <c r="KKG1076" s="5"/>
      <c r="KKH1076" s="5"/>
      <c r="KKI1076" s="5"/>
      <c r="KKJ1076" s="5"/>
      <c r="KKK1076" s="5"/>
      <c r="KKL1076" s="5"/>
      <c r="KKM1076" s="5"/>
      <c r="KKN1076" s="5"/>
      <c r="KKO1076" s="5"/>
      <c r="KKP1076" s="5"/>
      <c r="KKQ1076" s="5"/>
      <c r="KKR1076" s="5"/>
      <c r="KKS1076" s="5"/>
      <c r="KKT1076" s="5"/>
      <c r="KKU1076" s="5"/>
      <c r="KKV1076" s="5"/>
      <c r="KKW1076" s="5"/>
      <c r="KKX1076" s="5"/>
      <c r="KKY1076" s="5"/>
      <c r="KKZ1076" s="5"/>
      <c r="KLA1076" s="5"/>
      <c r="KLB1076" s="5"/>
      <c r="KLC1076" s="5"/>
      <c r="KLD1076" s="5"/>
      <c r="KLE1076" s="5"/>
      <c r="KLF1076" s="5"/>
      <c r="KLG1076" s="5"/>
      <c r="KLH1076" s="5"/>
      <c r="KLI1076" s="5"/>
      <c r="KLJ1076" s="5"/>
      <c r="KLK1076" s="5"/>
      <c r="KLL1076" s="5"/>
      <c r="KLM1076" s="5"/>
      <c r="KLN1076" s="5"/>
      <c r="KLO1076" s="5"/>
      <c r="KLP1076" s="5"/>
      <c r="KLQ1076" s="5"/>
      <c r="KLR1076" s="5"/>
      <c r="KLS1076" s="5"/>
      <c r="KLT1076" s="5"/>
      <c r="KLU1076" s="5"/>
      <c r="KLV1076" s="5"/>
      <c r="KLW1076" s="5"/>
      <c r="KLX1076" s="5"/>
      <c r="KLY1076" s="5"/>
      <c r="KLZ1076" s="5"/>
      <c r="KMA1076" s="5"/>
      <c r="KMB1076" s="5"/>
      <c r="KMC1076" s="5"/>
      <c r="KMD1076" s="5"/>
      <c r="KME1076" s="5"/>
      <c r="KMF1076" s="5"/>
      <c r="KMG1076" s="5"/>
      <c r="KMH1076" s="5"/>
      <c r="KMI1076" s="5"/>
      <c r="KMJ1076" s="5"/>
      <c r="KMK1076" s="5"/>
      <c r="KML1076" s="5"/>
      <c r="KMM1076" s="5"/>
      <c r="KMN1076" s="5"/>
      <c r="KMO1076" s="5"/>
      <c r="KMP1076" s="5"/>
      <c r="KMQ1076" s="5"/>
      <c r="KMR1076" s="5"/>
      <c r="KMS1076" s="5"/>
      <c r="KMT1076" s="5"/>
      <c r="KMU1076" s="5"/>
      <c r="KMV1076" s="5"/>
      <c r="KMW1076" s="5"/>
      <c r="KMX1076" s="5"/>
      <c r="KMY1076" s="5"/>
      <c r="KMZ1076" s="5"/>
      <c r="KNA1076" s="5"/>
      <c r="KNB1076" s="5"/>
      <c r="KNC1076" s="5"/>
      <c r="KND1076" s="5"/>
      <c r="KNE1076" s="5"/>
      <c r="KNF1076" s="5"/>
      <c r="KNG1076" s="5"/>
      <c r="KNH1076" s="5"/>
      <c r="KNI1076" s="5"/>
      <c r="KNJ1076" s="5"/>
      <c r="KNK1076" s="5"/>
      <c r="KNL1076" s="5"/>
      <c r="KNM1076" s="5"/>
      <c r="KNN1076" s="5"/>
      <c r="KNO1076" s="5"/>
      <c r="KNP1076" s="5"/>
      <c r="KNQ1076" s="5"/>
      <c r="KNR1076" s="5"/>
      <c r="KNS1076" s="5"/>
      <c r="KNT1076" s="5"/>
      <c r="KNU1076" s="5"/>
      <c r="KNV1076" s="5"/>
      <c r="KNW1076" s="5"/>
      <c r="KNX1076" s="5"/>
      <c r="KNY1076" s="5"/>
      <c r="KNZ1076" s="5"/>
      <c r="KOA1076" s="5"/>
      <c r="KOB1076" s="5"/>
      <c r="KOC1076" s="5"/>
      <c r="KOD1076" s="5"/>
      <c r="KOE1076" s="5"/>
      <c r="KOF1076" s="5"/>
      <c r="KOG1076" s="5"/>
      <c r="KOH1076" s="5"/>
      <c r="KOI1076" s="5"/>
      <c r="KOJ1076" s="5"/>
      <c r="KOK1076" s="5"/>
      <c r="KOL1076" s="5"/>
      <c r="KOM1076" s="5"/>
      <c r="KON1076" s="5"/>
      <c r="KOO1076" s="5"/>
      <c r="KOP1076" s="5"/>
      <c r="KOQ1076" s="5"/>
      <c r="KOR1076" s="5"/>
      <c r="KOS1076" s="5"/>
      <c r="KOT1076" s="5"/>
      <c r="KOU1076" s="5"/>
      <c r="KOV1076" s="5"/>
      <c r="KOW1076" s="5"/>
      <c r="KOX1076" s="5"/>
      <c r="KOY1076" s="5"/>
      <c r="KOZ1076" s="5"/>
      <c r="KPA1076" s="5"/>
      <c r="KPB1076" s="5"/>
      <c r="KPC1076" s="5"/>
      <c r="KPD1076" s="5"/>
      <c r="KPE1076" s="5"/>
      <c r="KPF1076" s="5"/>
      <c r="KPG1076" s="5"/>
      <c r="KPH1076" s="5"/>
      <c r="KPI1076" s="5"/>
      <c r="KPJ1076" s="5"/>
      <c r="KPK1076" s="5"/>
      <c r="KPL1076" s="5"/>
      <c r="KPM1076" s="5"/>
      <c r="KPN1076" s="5"/>
      <c r="KPO1076" s="5"/>
      <c r="KPP1076" s="5"/>
      <c r="KPQ1076" s="5"/>
      <c r="KPR1076" s="5"/>
      <c r="KPS1076" s="5"/>
      <c r="KPT1076" s="5"/>
      <c r="KPU1076" s="5"/>
      <c r="KPV1076" s="5"/>
      <c r="KPW1076" s="5"/>
      <c r="KPX1076" s="5"/>
      <c r="KPY1076" s="5"/>
      <c r="KPZ1076" s="5"/>
      <c r="KQA1076" s="5"/>
      <c r="KQB1076" s="5"/>
      <c r="KQC1076" s="5"/>
      <c r="KQD1076" s="5"/>
      <c r="KQE1076" s="5"/>
      <c r="KQF1076" s="5"/>
      <c r="KQG1076" s="5"/>
      <c r="KQH1076" s="5"/>
      <c r="KQI1076" s="5"/>
      <c r="KQJ1076" s="5"/>
      <c r="KQK1076" s="5"/>
      <c r="KQL1076" s="5"/>
      <c r="KQM1076" s="5"/>
      <c r="KQN1076" s="5"/>
      <c r="KQO1076" s="5"/>
      <c r="KQP1076" s="5"/>
      <c r="KQQ1076" s="5"/>
      <c r="KQR1076" s="5"/>
      <c r="KQS1076" s="5"/>
      <c r="KQT1076" s="5"/>
      <c r="KQU1076" s="5"/>
      <c r="KQV1076" s="5"/>
      <c r="KQW1076" s="5"/>
      <c r="KQX1076" s="5"/>
      <c r="KQY1076" s="5"/>
      <c r="KQZ1076" s="5"/>
      <c r="KRA1076" s="5"/>
      <c r="KRB1076" s="5"/>
      <c r="KRC1076" s="5"/>
      <c r="KRD1076" s="5"/>
      <c r="KRE1076" s="5"/>
      <c r="KRF1076" s="5"/>
      <c r="KRG1076" s="5"/>
      <c r="KRH1076" s="5"/>
      <c r="KRI1076" s="5"/>
      <c r="KRJ1076" s="5"/>
      <c r="KRK1076" s="5"/>
      <c r="KRL1076" s="5"/>
      <c r="KRM1076" s="5"/>
      <c r="KRN1076" s="5"/>
      <c r="KRO1076" s="5"/>
      <c r="KRP1076" s="5"/>
      <c r="KRQ1076" s="5"/>
      <c r="KRR1076" s="5"/>
      <c r="KRS1076" s="5"/>
      <c r="KRT1076" s="5"/>
      <c r="KRU1076" s="5"/>
      <c r="KRV1076" s="5"/>
      <c r="KRW1076" s="5"/>
      <c r="KRX1076" s="5"/>
      <c r="KRY1076" s="5"/>
      <c r="KRZ1076" s="5"/>
      <c r="KSA1076" s="5"/>
      <c r="KSB1076" s="5"/>
      <c r="KSC1076" s="5"/>
      <c r="KSD1076" s="5"/>
      <c r="KSE1076" s="5"/>
      <c r="KSF1076" s="5"/>
      <c r="KSG1076" s="5"/>
      <c r="KSH1076" s="5"/>
      <c r="KSI1076" s="5"/>
      <c r="KSJ1076" s="5"/>
      <c r="KSK1076" s="5"/>
      <c r="KSL1076" s="5"/>
      <c r="KSM1076" s="5"/>
      <c r="KSN1076" s="5"/>
      <c r="KSO1076" s="5"/>
      <c r="KSP1076" s="5"/>
      <c r="KSQ1076" s="5"/>
      <c r="KSR1076" s="5"/>
      <c r="KSS1076" s="5"/>
      <c r="KST1076" s="5"/>
      <c r="KSU1076" s="5"/>
      <c r="KSV1076" s="5"/>
      <c r="KSW1076" s="5"/>
      <c r="KSX1076" s="5"/>
      <c r="KSY1076" s="5"/>
      <c r="KSZ1076" s="5"/>
      <c r="KTA1076" s="5"/>
      <c r="KTB1076" s="5"/>
      <c r="KTC1076" s="5"/>
      <c r="KTD1076" s="5"/>
      <c r="KTE1076" s="5"/>
      <c r="KTF1076" s="5"/>
      <c r="KTG1076" s="5"/>
      <c r="KTH1076" s="5"/>
      <c r="KTI1076" s="5"/>
      <c r="KTJ1076" s="5"/>
      <c r="KTK1076" s="5"/>
      <c r="KTL1076" s="5"/>
      <c r="KTM1076" s="5"/>
      <c r="KTN1076" s="5"/>
      <c r="KTO1076" s="5"/>
      <c r="KTP1076" s="5"/>
      <c r="KTQ1076" s="5"/>
      <c r="KTR1076" s="5"/>
      <c r="KTS1076" s="5"/>
      <c r="KTT1076" s="5"/>
      <c r="KTU1076" s="5"/>
      <c r="KTV1076" s="5"/>
      <c r="KTW1076" s="5"/>
      <c r="KTX1076" s="5"/>
      <c r="KTY1076" s="5"/>
      <c r="KTZ1076" s="5"/>
      <c r="KUA1076" s="5"/>
      <c r="KUB1076" s="5"/>
      <c r="KUC1076" s="5"/>
      <c r="KUD1076" s="5"/>
      <c r="KUE1076" s="5"/>
      <c r="KUF1076" s="5"/>
      <c r="KUG1076" s="5"/>
      <c r="KUH1076" s="5"/>
      <c r="KUI1076" s="5"/>
      <c r="KUJ1076" s="5"/>
      <c r="KUK1076" s="5"/>
      <c r="KUL1076" s="5"/>
      <c r="KUM1076" s="5"/>
      <c r="KUN1076" s="5"/>
      <c r="KUO1076" s="5"/>
      <c r="KUP1076" s="5"/>
      <c r="KUQ1076" s="5"/>
      <c r="KUR1076" s="5"/>
      <c r="KUS1076" s="5"/>
      <c r="KUT1076" s="5"/>
      <c r="KUU1076" s="5"/>
      <c r="KUV1076" s="5"/>
      <c r="KUW1076" s="5"/>
      <c r="KUX1076" s="5"/>
      <c r="KUY1076" s="5"/>
      <c r="KUZ1076" s="5"/>
      <c r="KVA1076" s="5"/>
      <c r="KVB1076" s="5"/>
      <c r="KVC1076" s="5"/>
      <c r="KVD1076" s="5"/>
      <c r="KVE1076" s="5"/>
      <c r="KVF1076" s="5"/>
      <c r="KVG1076" s="5"/>
      <c r="KVH1076" s="5"/>
      <c r="KVI1076" s="5"/>
      <c r="KVJ1076" s="5"/>
      <c r="KVK1076" s="5"/>
      <c r="KVL1076" s="5"/>
      <c r="KVM1076" s="5"/>
      <c r="KVN1076" s="5"/>
      <c r="KVO1076" s="5"/>
      <c r="KVP1076" s="5"/>
      <c r="KVQ1076" s="5"/>
      <c r="KVR1076" s="5"/>
      <c r="KVS1076" s="5"/>
      <c r="KVT1076" s="5"/>
      <c r="KVU1076" s="5"/>
      <c r="KVV1076" s="5"/>
      <c r="KVW1076" s="5"/>
      <c r="KVX1076" s="5"/>
      <c r="KVY1076" s="5"/>
      <c r="KVZ1076" s="5"/>
      <c r="KWA1076" s="5"/>
      <c r="KWB1076" s="5"/>
      <c r="KWC1076" s="5"/>
      <c r="KWD1076" s="5"/>
      <c r="KWE1076" s="5"/>
      <c r="KWF1076" s="5"/>
      <c r="KWG1076" s="5"/>
      <c r="KWH1076" s="5"/>
      <c r="KWI1076" s="5"/>
      <c r="KWJ1076" s="5"/>
      <c r="KWK1076" s="5"/>
      <c r="KWL1076" s="5"/>
      <c r="KWM1076" s="5"/>
      <c r="KWN1076" s="5"/>
      <c r="KWO1076" s="5"/>
      <c r="KWP1076" s="5"/>
      <c r="KWQ1076" s="5"/>
      <c r="KWR1076" s="5"/>
      <c r="KWS1076" s="5"/>
      <c r="KWT1076" s="5"/>
      <c r="KWU1076" s="5"/>
      <c r="KWV1076" s="5"/>
      <c r="KWW1076" s="5"/>
      <c r="KWX1076" s="5"/>
      <c r="KWY1076" s="5"/>
      <c r="KWZ1076" s="5"/>
      <c r="KXA1076" s="5"/>
      <c r="KXB1076" s="5"/>
      <c r="KXC1076" s="5"/>
      <c r="KXD1076" s="5"/>
      <c r="KXE1076" s="5"/>
      <c r="KXF1076" s="5"/>
      <c r="KXG1076" s="5"/>
      <c r="KXH1076" s="5"/>
      <c r="KXI1076" s="5"/>
      <c r="KXJ1076" s="5"/>
      <c r="KXK1076" s="5"/>
      <c r="KXL1076" s="5"/>
      <c r="KXM1076" s="5"/>
      <c r="KXN1076" s="5"/>
      <c r="KXO1076" s="5"/>
      <c r="KXP1076" s="5"/>
      <c r="KXQ1076" s="5"/>
      <c r="KXR1076" s="5"/>
      <c r="KXS1076" s="5"/>
      <c r="KXT1076" s="5"/>
      <c r="KXU1076" s="5"/>
      <c r="KXV1076" s="5"/>
      <c r="KXW1076" s="5"/>
      <c r="KXX1076" s="5"/>
      <c r="KXY1076" s="5"/>
      <c r="KXZ1076" s="5"/>
      <c r="KYA1076" s="5"/>
      <c r="KYB1076" s="5"/>
      <c r="KYC1076" s="5"/>
      <c r="KYD1076" s="5"/>
      <c r="KYE1076" s="5"/>
      <c r="KYF1076" s="5"/>
      <c r="KYG1076" s="5"/>
      <c r="KYH1076" s="5"/>
      <c r="KYI1076" s="5"/>
      <c r="KYJ1076" s="5"/>
      <c r="KYK1076" s="5"/>
      <c r="KYL1076" s="5"/>
      <c r="KYM1076" s="5"/>
      <c r="KYN1076" s="5"/>
      <c r="KYO1076" s="5"/>
      <c r="KYP1076" s="5"/>
      <c r="KYQ1076" s="5"/>
      <c r="KYR1076" s="5"/>
      <c r="KYS1076" s="5"/>
      <c r="KYT1076" s="5"/>
      <c r="KYU1076" s="5"/>
      <c r="KYV1076" s="5"/>
      <c r="KYW1076" s="5"/>
      <c r="KYX1076" s="5"/>
      <c r="KYY1076" s="5"/>
      <c r="KYZ1076" s="5"/>
      <c r="KZA1076" s="5"/>
      <c r="KZB1076" s="5"/>
      <c r="KZC1076" s="5"/>
      <c r="KZD1076" s="5"/>
      <c r="KZE1076" s="5"/>
      <c r="KZF1076" s="5"/>
      <c r="KZG1076" s="5"/>
      <c r="KZH1076" s="5"/>
      <c r="KZI1076" s="5"/>
      <c r="KZJ1076" s="5"/>
      <c r="KZK1076" s="5"/>
      <c r="KZL1076" s="5"/>
      <c r="KZM1076" s="5"/>
      <c r="KZN1076" s="5"/>
      <c r="KZO1076" s="5"/>
      <c r="KZP1076" s="5"/>
      <c r="KZQ1076" s="5"/>
      <c r="KZR1076" s="5"/>
      <c r="KZS1076" s="5"/>
      <c r="KZT1076" s="5"/>
      <c r="KZU1076" s="5"/>
      <c r="KZV1076" s="5"/>
      <c r="KZW1076" s="5"/>
      <c r="KZX1076" s="5"/>
      <c r="KZY1076" s="5"/>
      <c r="KZZ1076" s="5"/>
      <c r="LAA1076" s="5"/>
      <c r="LAB1076" s="5"/>
      <c r="LAC1076" s="5"/>
      <c r="LAD1076" s="5"/>
      <c r="LAE1076" s="5"/>
      <c r="LAF1076" s="5"/>
      <c r="LAG1076" s="5"/>
      <c r="LAH1076" s="5"/>
      <c r="LAI1076" s="5"/>
      <c r="LAJ1076" s="5"/>
      <c r="LAK1076" s="5"/>
      <c r="LAL1076" s="5"/>
      <c r="LAM1076" s="5"/>
      <c r="LAN1076" s="5"/>
      <c r="LAO1076" s="5"/>
      <c r="LAP1076" s="5"/>
      <c r="LAQ1076" s="5"/>
      <c r="LAR1076" s="5"/>
      <c r="LAS1076" s="5"/>
      <c r="LAT1076" s="5"/>
      <c r="LAU1076" s="5"/>
      <c r="LAV1076" s="5"/>
      <c r="LAW1076" s="5"/>
      <c r="LAX1076" s="5"/>
      <c r="LAY1076" s="5"/>
      <c r="LAZ1076" s="5"/>
      <c r="LBA1076" s="5"/>
      <c r="LBB1076" s="5"/>
      <c r="LBC1076" s="5"/>
      <c r="LBD1076" s="5"/>
      <c r="LBE1076" s="5"/>
      <c r="LBF1076" s="5"/>
      <c r="LBG1076" s="5"/>
      <c r="LBH1076" s="5"/>
      <c r="LBI1076" s="5"/>
      <c r="LBJ1076" s="5"/>
      <c r="LBK1076" s="5"/>
      <c r="LBL1076" s="5"/>
      <c r="LBM1076" s="5"/>
      <c r="LBN1076" s="5"/>
      <c r="LBO1076" s="5"/>
      <c r="LBP1076" s="5"/>
      <c r="LBQ1076" s="5"/>
      <c r="LBR1076" s="5"/>
      <c r="LBS1076" s="5"/>
      <c r="LBT1076" s="5"/>
      <c r="LBU1076" s="5"/>
      <c r="LBV1076" s="5"/>
      <c r="LBW1076" s="5"/>
      <c r="LBX1076" s="5"/>
      <c r="LBY1076" s="5"/>
      <c r="LBZ1076" s="5"/>
      <c r="LCA1076" s="5"/>
      <c r="LCB1076" s="5"/>
      <c r="LCC1076" s="5"/>
      <c r="LCD1076" s="5"/>
      <c r="LCE1076" s="5"/>
      <c r="LCF1076" s="5"/>
      <c r="LCG1076" s="5"/>
      <c r="LCH1076" s="5"/>
      <c r="LCI1076" s="5"/>
      <c r="LCJ1076" s="5"/>
      <c r="LCK1076" s="5"/>
      <c r="LCL1076" s="5"/>
      <c r="LCM1076" s="5"/>
      <c r="LCN1076" s="5"/>
      <c r="LCO1076" s="5"/>
      <c r="LCP1076" s="5"/>
      <c r="LCQ1076" s="5"/>
      <c r="LCR1076" s="5"/>
      <c r="LCS1076" s="5"/>
      <c r="LCT1076" s="5"/>
      <c r="LCU1076" s="5"/>
      <c r="LCV1076" s="5"/>
      <c r="LCW1076" s="5"/>
      <c r="LCX1076" s="5"/>
      <c r="LCY1076" s="5"/>
      <c r="LCZ1076" s="5"/>
      <c r="LDA1076" s="5"/>
      <c r="LDB1076" s="5"/>
      <c r="LDC1076" s="5"/>
      <c r="LDD1076" s="5"/>
      <c r="LDE1076" s="5"/>
      <c r="LDF1076" s="5"/>
      <c r="LDG1076" s="5"/>
      <c r="LDH1076" s="5"/>
      <c r="LDI1076" s="5"/>
      <c r="LDJ1076" s="5"/>
      <c r="LDK1076" s="5"/>
      <c r="LDL1076" s="5"/>
      <c r="LDM1076" s="5"/>
      <c r="LDN1076" s="5"/>
      <c r="LDO1076" s="5"/>
      <c r="LDP1076" s="5"/>
      <c r="LDQ1076" s="5"/>
      <c r="LDR1076" s="5"/>
      <c r="LDS1076" s="5"/>
      <c r="LDT1076" s="5"/>
      <c r="LDU1076" s="5"/>
      <c r="LDV1076" s="5"/>
      <c r="LDW1076" s="5"/>
      <c r="LDX1076" s="5"/>
      <c r="LDY1076" s="5"/>
      <c r="LDZ1076" s="5"/>
      <c r="LEA1076" s="5"/>
      <c r="LEB1076" s="5"/>
      <c r="LEC1076" s="5"/>
      <c r="LED1076" s="5"/>
      <c r="LEE1076" s="5"/>
      <c r="LEF1076" s="5"/>
      <c r="LEG1076" s="5"/>
      <c r="LEH1076" s="5"/>
      <c r="LEI1076" s="5"/>
      <c r="LEJ1076" s="5"/>
      <c r="LEK1076" s="5"/>
      <c r="LEL1076" s="5"/>
      <c r="LEM1076" s="5"/>
      <c r="LEN1076" s="5"/>
      <c r="LEO1076" s="5"/>
      <c r="LEP1076" s="5"/>
      <c r="LEQ1076" s="5"/>
      <c r="LER1076" s="5"/>
      <c r="LES1076" s="5"/>
      <c r="LET1076" s="5"/>
      <c r="LEU1076" s="5"/>
      <c r="LEV1076" s="5"/>
      <c r="LEW1076" s="5"/>
      <c r="LEX1076" s="5"/>
      <c r="LEY1076" s="5"/>
      <c r="LEZ1076" s="5"/>
      <c r="LFA1076" s="5"/>
      <c r="LFB1076" s="5"/>
      <c r="LFC1076" s="5"/>
      <c r="LFD1076" s="5"/>
      <c r="LFE1076" s="5"/>
      <c r="LFF1076" s="5"/>
      <c r="LFG1076" s="5"/>
      <c r="LFH1076" s="5"/>
      <c r="LFI1076" s="5"/>
      <c r="LFJ1076" s="5"/>
      <c r="LFK1076" s="5"/>
      <c r="LFL1076" s="5"/>
      <c r="LFM1076" s="5"/>
      <c r="LFN1076" s="5"/>
      <c r="LFO1076" s="5"/>
      <c r="LFP1076" s="5"/>
      <c r="LFQ1076" s="5"/>
      <c r="LFR1076" s="5"/>
      <c r="LFS1076" s="5"/>
      <c r="LFT1076" s="5"/>
      <c r="LFU1076" s="5"/>
      <c r="LFV1076" s="5"/>
      <c r="LFW1076" s="5"/>
      <c r="LFX1076" s="5"/>
      <c r="LFY1076" s="5"/>
      <c r="LFZ1076" s="5"/>
      <c r="LGA1076" s="5"/>
      <c r="LGB1076" s="5"/>
      <c r="LGC1076" s="5"/>
      <c r="LGD1076" s="5"/>
      <c r="LGE1076" s="5"/>
      <c r="LGF1076" s="5"/>
      <c r="LGG1076" s="5"/>
      <c r="LGH1076" s="5"/>
      <c r="LGI1076" s="5"/>
      <c r="LGJ1076" s="5"/>
      <c r="LGK1076" s="5"/>
      <c r="LGL1076" s="5"/>
      <c r="LGM1076" s="5"/>
      <c r="LGN1076" s="5"/>
      <c r="LGO1076" s="5"/>
      <c r="LGP1076" s="5"/>
      <c r="LGQ1076" s="5"/>
      <c r="LGR1076" s="5"/>
      <c r="LGS1076" s="5"/>
      <c r="LGT1076" s="5"/>
      <c r="LGU1076" s="5"/>
      <c r="LGV1076" s="5"/>
      <c r="LGW1076" s="5"/>
      <c r="LGX1076" s="5"/>
      <c r="LGY1076" s="5"/>
      <c r="LGZ1076" s="5"/>
      <c r="LHA1076" s="5"/>
      <c r="LHB1076" s="5"/>
      <c r="LHC1076" s="5"/>
      <c r="LHD1076" s="5"/>
      <c r="LHE1076" s="5"/>
      <c r="LHF1076" s="5"/>
      <c r="LHG1076" s="5"/>
      <c r="LHH1076" s="5"/>
      <c r="LHI1076" s="5"/>
      <c r="LHJ1076" s="5"/>
      <c r="LHK1076" s="5"/>
      <c r="LHL1076" s="5"/>
      <c r="LHM1076" s="5"/>
      <c r="LHN1076" s="5"/>
      <c r="LHO1076" s="5"/>
      <c r="LHP1076" s="5"/>
      <c r="LHQ1076" s="5"/>
      <c r="LHR1076" s="5"/>
      <c r="LHS1076" s="5"/>
      <c r="LHT1076" s="5"/>
      <c r="LHU1076" s="5"/>
      <c r="LHV1076" s="5"/>
      <c r="LHW1076" s="5"/>
      <c r="LHX1076" s="5"/>
      <c r="LHY1076" s="5"/>
      <c r="LHZ1076" s="5"/>
      <c r="LIA1076" s="5"/>
      <c r="LIB1076" s="5"/>
      <c r="LIC1076" s="5"/>
      <c r="LID1076" s="5"/>
      <c r="LIE1076" s="5"/>
      <c r="LIF1076" s="5"/>
      <c r="LIG1076" s="5"/>
      <c r="LIH1076" s="5"/>
      <c r="LII1076" s="5"/>
      <c r="LIJ1076" s="5"/>
      <c r="LIK1076" s="5"/>
      <c r="LIL1076" s="5"/>
      <c r="LIM1076" s="5"/>
      <c r="LIN1076" s="5"/>
      <c r="LIO1076" s="5"/>
      <c r="LIP1076" s="5"/>
      <c r="LIQ1076" s="5"/>
      <c r="LIR1076" s="5"/>
      <c r="LIS1076" s="5"/>
      <c r="LIT1076" s="5"/>
      <c r="LIU1076" s="5"/>
      <c r="LIV1076" s="5"/>
      <c r="LIW1076" s="5"/>
      <c r="LIX1076" s="5"/>
      <c r="LIY1076" s="5"/>
      <c r="LIZ1076" s="5"/>
      <c r="LJA1076" s="5"/>
      <c r="LJB1076" s="5"/>
      <c r="LJC1076" s="5"/>
      <c r="LJD1076" s="5"/>
      <c r="LJE1076" s="5"/>
      <c r="LJF1076" s="5"/>
      <c r="LJG1076" s="5"/>
      <c r="LJH1076" s="5"/>
      <c r="LJI1076" s="5"/>
      <c r="LJJ1076" s="5"/>
      <c r="LJK1076" s="5"/>
      <c r="LJL1076" s="5"/>
      <c r="LJM1076" s="5"/>
      <c r="LJN1076" s="5"/>
      <c r="LJO1076" s="5"/>
      <c r="LJP1076" s="5"/>
      <c r="LJQ1076" s="5"/>
      <c r="LJR1076" s="5"/>
      <c r="LJS1076" s="5"/>
      <c r="LJT1076" s="5"/>
      <c r="LJU1076" s="5"/>
      <c r="LJV1076" s="5"/>
      <c r="LJW1076" s="5"/>
      <c r="LJX1076" s="5"/>
      <c r="LJY1076" s="5"/>
      <c r="LJZ1076" s="5"/>
      <c r="LKA1076" s="5"/>
      <c r="LKB1076" s="5"/>
      <c r="LKC1076" s="5"/>
      <c r="LKD1076" s="5"/>
      <c r="LKE1076" s="5"/>
      <c r="LKF1076" s="5"/>
      <c r="LKG1076" s="5"/>
      <c r="LKH1076" s="5"/>
      <c r="LKI1076" s="5"/>
      <c r="LKJ1076" s="5"/>
      <c r="LKK1076" s="5"/>
      <c r="LKL1076" s="5"/>
      <c r="LKM1076" s="5"/>
      <c r="LKN1076" s="5"/>
      <c r="LKO1076" s="5"/>
      <c r="LKP1076" s="5"/>
      <c r="LKQ1076" s="5"/>
      <c r="LKR1076" s="5"/>
      <c r="LKS1076" s="5"/>
      <c r="LKT1076" s="5"/>
      <c r="LKU1076" s="5"/>
      <c r="LKV1076" s="5"/>
      <c r="LKW1076" s="5"/>
      <c r="LKX1076" s="5"/>
      <c r="LKY1076" s="5"/>
      <c r="LKZ1076" s="5"/>
      <c r="LLA1076" s="5"/>
      <c r="LLB1076" s="5"/>
      <c r="LLC1076" s="5"/>
      <c r="LLD1076" s="5"/>
      <c r="LLE1076" s="5"/>
      <c r="LLF1076" s="5"/>
      <c r="LLG1076" s="5"/>
      <c r="LLH1076" s="5"/>
      <c r="LLI1076" s="5"/>
      <c r="LLJ1076" s="5"/>
      <c r="LLK1076" s="5"/>
      <c r="LLL1076" s="5"/>
      <c r="LLM1076" s="5"/>
      <c r="LLN1076" s="5"/>
      <c r="LLO1076" s="5"/>
      <c r="LLP1076" s="5"/>
      <c r="LLQ1076" s="5"/>
      <c r="LLR1076" s="5"/>
      <c r="LLS1076" s="5"/>
      <c r="LLT1076" s="5"/>
      <c r="LLU1076" s="5"/>
      <c r="LLV1076" s="5"/>
      <c r="LLW1076" s="5"/>
      <c r="LLX1076" s="5"/>
      <c r="LLY1076" s="5"/>
      <c r="LLZ1076" s="5"/>
      <c r="LMA1076" s="5"/>
      <c r="LMB1076" s="5"/>
      <c r="LMC1076" s="5"/>
      <c r="LMD1076" s="5"/>
      <c r="LME1076" s="5"/>
      <c r="LMF1076" s="5"/>
      <c r="LMG1076" s="5"/>
      <c r="LMH1076" s="5"/>
      <c r="LMI1076" s="5"/>
      <c r="LMJ1076" s="5"/>
      <c r="LMK1076" s="5"/>
      <c r="LML1076" s="5"/>
      <c r="LMM1076" s="5"/>
      <c r="LMN1076" s="5"/>
      <c r="LMO1076" s="5"/>
      <c r="LMP1076" s="5"/>
      <c r="LMQ1076" s="5"/>
      <c r="LMR1076" s="5"/>
      <c r="LMS1076" s="5"/>
      <c r="LMT1076" s="5"/>
      <c r="LMU1076" s="5"/>
      <c r="LMV1076" s="5"/>
      <c r="LMW1076" s="5"/>
      <c r="LMX1076" s="5"/>
      <c r="LMY1076" s="5"/>
      <c r="LMZ1076" s="5"/>
      <c r="LNA1076" s="5"/>
      <c r="LNB1076" s="5"/>
      <c r="LNC1076" s="5"/>
      <c r="LND1076" s="5"/>
      <c r="LNE1076" s="5"/>
      <c r="LNF1076" s="5"/>
      <c r="LNG1076" s="5"/>
      <c r="LNH1076" s="5"/>
      <c r="LNI1076" s="5"/>
      <c r="LNJ1076" s="5"/>
      <c r="LNK1076" s="5"/>
      <c r="LNL1076" s="5"/>
      <c r="LNM1076" s="5"/>
      <c r="LNN1076" s="5"/>
      <c r="LNO1076" s="5"/>
      <c r="LNP1076" s="5"/>
      <c r="LNQ1076" s="5"/>
      <c r="LNR1076" s="5"/>
      <c r="LNS1076" s="5"/>
      <c r="LNT1076" s="5"/>
      <c r="LNU1076" s="5"/>
      <c r="LNV1076" s="5"/>
      <c r="LNW1076" s="5"/>
      <c r="LNX1076" s="5"/>
      <c r="LNY1076" s="5"/>
      <c r="LNZ1076" s="5"/>
      <c r="LOA1076" s="5"/>
      <c r="LOB1076" s="5"/>
      <c r="LOC1076" s="5"/>
      <c r="LOD1076" s="5"/>
      <c r="LOE1076" s="5"/>
      <c r="LOF1076" s="5"/>
      <c r="LOG1076" s="5"/>
      <c r="LOH1076" s="5"/>
      <c r="LOI1076" s="5"/>
      <c r="LOJ1076" s="5"/>
      <c r="LOK1076" s="5"/>
      <c r="LOL1076" s="5"/>
      <c r="LOM1076" s="5"/>
      <c r="LON1076" s="5"/>
      <c r="LOO1076" s="5"/>
      <c r="LOP1076" s="5"/>
      <c r="LOQ1076" s="5"/>
      <c r="LOR1076" s="5"/>
      <c r="LOS1076" s="5"/>
      <c r="LOT1076" s="5"/>
      <c r="LOU1076" s="5"/>
      <c r="LOV1076" s="5"/>
      <c r="LOW1076" s="5"/>
      <c r="LOX1076" s="5"/>
      <c r="LOY1076" s="5"/>
      <c r="LOZ1076" s="5"/>
      <c r="LPA1076" s="5"/>
      <c r="LPB1076" s="5"/>
      <c r="LPC1076" s="5"/>
      <c r="LPD1076" s="5"/>
      <c r="LPE1076" s="5"/>
      <c r="LPF1076" s="5"/>
      <c r="LPG1076" s="5"/>
      <c r="LPH1076" s="5"/>
      <c r="LPI1076" s="5"/>
      <c r="LPJ1076" s="5"/>
      <c r="LPK1076" s="5"/>
      <c r="LPL1076" s="5"/>
      <c r="LPM1076" s="5"/>
      <c r="LPN1076" s="5"/>
      <c r="LPO1076" s="5"/>
      <c r="LPP1076" s="5"/>
      <c r="LPQ1076" s="5"/>
      <c r="LPR1076" s="5"/>
      <c r="LPS1076" s="5"/>
      <c r="LPT1076" s="5"/>
      <c r="LPU1076" s="5"/>
      <c r="LPV1076" s="5"/>
      <c r="LPW1076" s="5"/>
      <c r="LPX1076" s="5"/>
      <c r="LPY1076" s="5"/>
      <c r="LPZ1076" s="5"/>
      <c r="LQA1076" s="5"/>
      <c r="LQB1076" s="5"/>
      <c r="LQC1076" s="5"/>
      <c r="LQD1076" s="5"/>
      <c r="LQE1076" s="5"/>
      <c r="LQF1076" s="5"/>
      <c r="LQG1076" s="5"/>
      <c r="LQH1076" s="5"/>
      <c r="LQI1076" s="5"/>
      <c r="LQJ1076" s="5"/>
      <c r="LQK1076" s="5"/>
      <c r="LQL1076" s="5"/>
      <c r="LQM1076" s="5"/>
      <c r="LQN1076" s="5"/>
      <c r="LQO1076" s="5"/>
      <c r="LQP1076" s="5"/>
      <c r="LQQ1076" s="5"/>
      <c r="LQR1076" s="5"/>
      <c r="LQS1076" s="5"/>
      <c r="LQT1076" s="5"/>
      <c r="LQU1076" s="5"/>
      <c r="LQV1076" s="5"/>
      <c r="LQW1076" s="5"/>
      <c r="LQX1076" s="5"/>
      <c r="LQY1076" s="5"/>
      <c r="LQZ1076" s="5"/>
      <c r="LRA1076" s="5"/>
      <c r="LRB1076" s="5"/>
      <c r="LRC1076" s="5"/>
      <c r="LRD1076" s="5"/>
      <c r="LRE1076" s="5"/>
      <c r="LRF1076" s="5"/>
      <c r="LRG1076" s="5"/>
      <c r="LRH1076" s="5"/>
      <c r="LRI1076" s="5"/>
      <c r="LRJ1076" s="5"/>
      <c r="LRK1076" s="5"/>
      <c r="LRL1076" s="5"/>
      <c r="LRM1076" s="5"/>
      <c r="LRN1076" s="5"/>
      <c r="LRO1076" s="5"/>
      <c r="LRP1076" s="5"/>
      <c r="LRQ1076" s="5"/>
      <c r="LRR1076" s="5"/>
      <c r="LRS1076" s="5"/>
      <c r="LRT1076" s="5"/>
      <c r="LRU1076" s="5"/>
      <c r="LRV1076" s="5"/>
      <c r="LRW1076" s="5"/>
      <c r="LRX1076" s="5"/>
      <c r="LRY1076" s="5"/>
      <c r="LRZ1076" s="5"/>
      <c r="LSA1076" s="5"/>
      <c r="LSB1076" s="5"/>
      <c r="LSC1076" s="5"/>
      <c r="LSD1076" s="5"/>
      <c r="LSE1076" s="5"/>
      <c r="LSF1076" s="5"/>
      <c r="LSG1076" s="5"/>
      <c r="LSH1076" s="5"/>
      <c r="LSI1076" s="5"/>
      <c r="LSJ1076" s="5"/>
      <c r="LSK1076" s="5"/>
      <c r="LSL1076" s="5"/>
      <c r="LSM1076" s="5"/>
      <c r="LSN1076" s="5"/>
      <c r="LSO1076" s="5"/>
      <c r="LSP1076" s="5"/>
      <c r="LSQ1076" s="5"/>
      <c r="LSR1076" s="5"/>
      <c r="LSS1076" s="5"/>
      <c r="LST1076" s="5"/>
      <c r="LSU1076" s="5"/>
      <c r="LSV1076" s="5"/>
      <c r="LSW1076" s="5"/>
      <c r="LSX1076" s="5"/>
      <c r="LSY1076" s="5"/>
      <c r="LSZ1076" s="5"/>
      <c r="LTA1076" s="5"/>
      <c r="LTB1076" s="5"/>
      <c r="LTC1076" s="5"/>
      <c r="LTD1076" s="5"/>
      <c r="LTE1076" s="5"/>
      <c r="LTF1076" s="5"/>
      <c r="LTG1076" s="5"/>
      <c r="LTH1076" s="5"/>
      <c r="LTI1076" s="5"/>
      <c r="LTJ1076" s="5"/>
      <c r="LTK1076" s="5"/>
      <c r="LTL1076" s="5"/>
      <c r="LTM1076" s="5"/>
      <c r="LTN1076" s="5"/>
      <c r="LTO1076" s="5"/>
      <c r="LTP1076" s="5"/>
      <c r="LTQ1076" s="5"/>
      <c r="LTR1076" s="5"/>
      <c r="LTS1076" s="5"/>
      <c r="LTT1076" s="5"/>
      <c r="LTU1076" s="5"/>
      <c r="LTV1076" s="5"/>
      <c r="LTW1076" s="5"/>
      <c r="LTX1076" s="5"/>
      <c r="LTY1076" s="5"/>
      <c r="LTZ1076" s="5"/>
      <c r="LUA1076" s="5"/>
      <c r="LUB1076" s="5"/>
      <c r="LUC1076" s="5"/>
      <c r="LUD1076" s="5"/>
      <c r="LUE1076" s="5"/>
      <c r="LUF1076" s="5"/>
      <c r="LUG1076" s="5"/>
      <c r="LUH1076" s="5"/>
      <c r="LUI1076" s="5"/>
      <c r="LUJ1076" s="5"/>
      <c r="LUK1076" s="5"/>
      <c r="LUL1076" s="5"/>
      <c r="LUM1076" s="5"/>
      <c r="LUN1076" s="5"/>
      <c r="LUO1076" s="5"/>
      <c r="LUP1076" s="5"/>
      <c r="LUQ1076" s="5"/>
      <c r="LUR1076" s="5"/>
      <c r="LUS1076" s="5"/>
      <c r="LUT1076" s="5"/>
      <c r="LUU1076" s="5"/>
      <c r="LUV1076" s="5"/>
      <c r="LUW1076" s="5"/>
      <c r="LUX1076" s="5"/>
      <c r="LUY1076" s="5"/>
      <c r="LUZ1076" s="5"/>
      <c r="LVA1076" s="5"/>
      <c r="LVB1076" s="5"/>
      <c r="LVC1076" s="5"/>
      <c r="LVD1076" s="5"/>
      <c r="LVE1076" s="5"/>
      <c r="LVF1076" s="5"/>
      <c r="LVG1076" s="5"/>
      <c r="LVH1076" s="5"/>
      <c r="LVI1076" s="5"/>
      <c r="LVJ1076" s="5"/>
      <c r="LVK1076" s="5"/>
      <c r="LVL1076" s="5"/>
      <c r="LVM1076" s="5"/>
      <c r="LVN1076" s="5"/>
      <c r="LVO1076" s="5"/>
      <c r="LVP1076" s="5"/>
      <c r="LVQ1076" s="5"/>
      <c r="LVR1076" s="5"/>
      <c r="LVS1076" s="5"/>
      <c r="LVT1076" s="5"/>
      <c r="LVU1076" s="5"/>
      <c r="LVV1076" s="5"/>
      <c r="LVW1076" s="5"/>
      <c r="LVX1076" s="5"/>
      <c r="LVY1076" s="5"/>
      <c r="LVZ1076" s="5"/>
      <c r="LWA1076" s="5"/>
      <c r="LWB1076" s="5"/>
      <c r="LWC1076" s="5"/>
      <c r="LWD1076" s="5"/>
      <c r="LWE1076" s="5"/>
      <c r="LWF1076" s="5"/>
      <c r="LWG1076" s="5"/>
      <c r="LWH1076" s="5"/>
      <c r="LWI1076" s="5"/>
      <c r="LWJ1076" s="5"/>
      <c r="LWK1076" s="5"/>
      <c r="LWL1076" s="5"/>
      <c r="LWM1076" s="5"/>
      <c r="LWN1076" s="5"/>
      <c r="LWO1076" s="5"/>
      <c r="LWP1076" s="5"/>
      <c r="LWQ1076" s="5"/>
      <c r="LWR1076" s="5"/>
      <c r="LWS1076" s="5"/>
      <c r="LWT1076" s="5"/>
      <c r="LWU1076" s="5"/>
      <c r="LWV1076" s="5"/>
      <c r="LWW1076" s="5"/>
      <c r="LWX1076" s="5"/>
      <c r="LWY1076" s="5"/>
      <c r="LWZ1076" s="5"/>
      <c r="LXA1076" s="5"/>
      <c r="LXB1076" s="5"/>
      <c r="LXC1076" s="5"/>
      <c r="LXD1076" s="5"/>
      <c r="LXE1076" s="5"/>
      <c r="LXF1076" s="5"/>
      <c r="LXG1076" s="5"/>
      <c r="LXH1076" s="5"/>
      <c r="LXI1076" s="5"/>
      <c r="LXJ1076" s="5"/>
      <c r="LXK1076" s="5"/>
      <c r="LXL1076" s="5"/>
      <c r="LXM1076" s="5"/>
      <c r="LXN1076" s="5"/>
      <c r="LXO1076" s="5"/>
      <c r="LXP1076" s="5"/>
      <c r="LXQ1076" s="5"/>
      <c r="LXR1076" s="5"/>
      <c r="LXS1076" s="5"/>
      <c r="LXT1076" s="5"/>
      <c r="LXU1076" s="5"/>
      <c r="LXV1076" s="5"/>
      <c r="LXW1076" s="5"/>
      <c r="LXX1076" s="5"/>
      <c r="LXY1076" s="5"/>
      <c r="LXZ1076" s="5"/>
      <c r="LYA1076" s="5"/>
      <c r="LYB1076" s="5"/>
      <c r="LYC1076" s="5"/>
      <c r="LYD1076" s="5"/>
      <c r="LYE1076" s="5"/>
      <c r="LYF1076" s="5"/>
      <c r="LYG1076" s="5"/>
      <c r="LYH1076" s="5"/>
      <c r="LYI1076" s="5"/>
      <c r="LYJ1076" s="5"/>
      <c r="LYK1076" s="5"/>
      <c r="LYL1076" s="5"/>
      <c r="LYM1076" s="5"/>
      <c r="LYN1076" s="5"/>
      <c r="LYO1076" s="5"/>
      <c r="LYP1076" s="5"/>
      <c r="LYQ1076" s="5"/>
      <c r="LYR1076" s="5"/>
      <c r="LYS1076" s="5"/>
      <c r="LYT1076" s="5"/>
      <c r="LYU1076" s="5"/>
      <c r="LYV1076" s="5"/>
      <c r="LYW1076" s="5"/>
      <c r="LYX1076" s="5"/>
      <c r="LYY1076" s="5"/>
      <c r="LYZ1076" s="5"/>
      <c r="LZA1076" s="5"/>
      <c r="LZB1076" s="5"/>
      <c r="LZC1076" s="5"/>
      <c r="LZD1076" s="5"/>
      <c r="LZE1076" s="5"/>
      <c r="LZF1076" s="5"/>
      <c r="LZG1076" s="5"/>
      <c r="LZH1076" s="5"/>
      <c r="LZI1076" s="5"/>
      <c r="LZJ1076" s="5"/>
      <c r="LZK1076" s="5"/>
      <c r="LZL1076" s="5"/>
      <c r="LZM1076" s="5"/>
      <c r="LZN1076" s="5"/>
      <c r="LZO1076" s="5"/>
      <c r="LZP1076" s="5"/>
      <c r="LZQ1076" s="5"/>
      <c r="LZR1076" s="5"/>
      <c r="LZS1076" s="5"/>
      <c r="LZT1076" s="5"/>
      <c r="LZU1076" s="5"/>
      <c r="LZV1076" s="5"/>
      <c r="LZW1076" s="5"/>
      <c r="LZX1076" s="5"/>
      <c r="LZY1076" s="5"/>
      <c r="LZZ1076" s="5"/>
      <c r="MAA1076" s="5"/>
      <c r="MAB1076" s="5"/>
      <c r="MAC1076" s="5"/>
      <c r="MAD1076" s="5"/>
      <c r="MAE1076" s="5"/>
      <c r="MAF1076" s="5"/>
      <c r="MAG1076" s="5"/>
      <c r="MAH1076" s="5"/>
      <c r="MAI1076" s="5"/>
      <c r="MAJ1076" s="5"/>
      <c r="MAK1076" s="5"/>
      <c r="MAL1076" s="5"/>
      <c r="MAM1076" s="5"/>
      <c r="MAN1076" s="5"/>
      <c r="MAO1076" s="5"/>
      <c r="MAP1076" s="5"/>
      <c r="MAQ1076" s="5"/>
      <c r="MAR1076" s="5"/>
      <c r="MAS1076" s="5"/>
      <c r="MAT1076" s="5"/>
      <c r="MAU1076" s="5"/>
      <c r="MAV1076" s="5"/>
      <c r="MAW1076" s="5"/>
      <c r="MAX1076" s="5"/>
      <c r="MAY1076" s="5"/>
      <c r="MAZ1076" s="5"/>
      <c r="MBA1076" s="5"/>
      <c r="MBB1076" s="5"/>
      <c r="MBC1076" s="5"/>
      <c r="MBD1076" s="5"/>
      <c r="MBE1076" s="5"/>
      <c r="MBF1076" s="5"/>
      <c r="MBG1076" s="5"/>
      <c r="MBH1076" s="5"/>
      <c r="MBI1076" s="5"/>
      <c r="MBJ1076" s="5"/>
      <c r="MBK1076" s="5"/>
      <c r="MBL1076" s="5"/>
      <c r="MBM1076" s="5"/>
      <c r="MBN1076" s="5"/>
      <c r="MBO1076" s="5"/>
      <c r="MBP1076" s="5"/>
      <c r="MBQ1076" s="5"/>
      <c r="MBR1076" s="5"/>
      <c r="MBS1076" s="5"/>
      <c r="MBT1076" s="5"/>
      <c r="MBU1076" s="5"/>
      <c r="MBV1076" s="5"/>
      <c r="MBW1076" s="5"/>
      <c r="MBX1076" s="5"/>
      <c r="MBY1076" s="5"/>
      <c r="MBZ1076" s="5"/>
      <c r="MCA1076" s="5"/>
      <c r="MCB1076" s="5"/>
      <c r="MCC1076" s="5"/>
      <c r="MCD1076" s="5"/>
      <c r="MCE1076" s="5"/>
      <c r="MCF1076" s="5"/>
      <c r="MCG1076" s="5"/>
      <c r="MCH1076" s="5"/>
      <c r="MCI1076" s="5"/>
      <c r="MCJ1076" s="5"/>
      <c r="MCK1076" s="5"/>
      <c r="MCL1076" s="5"/>
      <c r="MCM1076" s="5"/>
      <c r="MCN1076" s="5"/>
      <c r="MCO1076" s="5"/>
      <c r="MCP1076" s="5"/>
      <c r="MCQ1076" s="5"/>
      <c r="MCR1076" s="5"/>
      <c r="MCS1076" s="5"/>
      <c r="MCT1076" s="5"/>
      <c r="MCU1076" s="5"/>
      <c r="MCV1076" s="5"/>
      <c r="MCW1076" s="5"/>
      <c r="MCX1076" s="5"/>
      <c r="MCY1076" s="5"/>
      <c r="MCZ1076" s="5"/>
      <c r="MDA1076" s="5"/>
      <c r="MDB1076" s="5"/>
      <c r="MDC1076" s="5"/>
      <c r="MDD1076" s="5"/>
      <c r="MDE1076" s="5"/>
      <c r="MDF1076" s="5"/>
      <c r="MDG1076" s="5"/>
      <c r="MDH1076" s="5"/>
      <c r="MDI1076" s="5"/>
      <c r="MDJ1076" s="5"/>
      <c r="MDK1076" s="5"/>
      <c r="MDL1076" s="5"/>
      <c r="MDM1076" s="5"/>
      <c r="MDN1076" s="5"/>
      <c r="MDO1076" s="5"/>
      <c r="MDP1076" s="5"/>
      <c r="MDQ1076" s="5"/>
      <c r="MDR1076" s="5"/>
      <c r="MDS1076" s="5"/>
      <c r="MDT1076" s="5"/>
      <c r="MDU1076" s="5"/>
      <c r="MDV1076" s="5"/>
      <c r="MDW1076" s="5"/>
      <c r="MDX1076" s="5"/>
      <c r="MDY1076" s="5"/>
      <c r="MDZ1076" s="5"/>
      <c r="MEA1076" s="5"/>
      <c r="MEB1076" s="5"/>
      <c r="MEC1076" s="5"/>
      <c r="MED1076" s="5"/>
      <c r="MEE1076" s="5"/>
      <c r="MEF1076" s="5"/>
      <c r="MEG1076" s="5"/>
      <c r="MEH1076" s="5"/>
      <c r="MEI1076" s="5"/>
      <c r="MEJ1076" s="5"/>
      <c r="MEK1076" s="5"/>
      <c r="MEL1076" s="5"/>
      <c r="MEM1076" s="5"/>
      <c r="MEN1076" s="5"/>
      <c r="MEO1076" s="5"/>
      <c r="MEP1076" s="5"/>
      <c r="MEQ1076" s="5"/>
      <c r="MER1076" s="5"/>
      <c r="MES1076" s="5"/>
      <c r="MET1076" s="5"/>
      <c r="MEU1076" s="5"/>
      <c r="MEV1076" s="5"/>
      <c r="MEW1076" s="5"/>
      <c r="MEX1076" s="5"/>
      <c r="MEY1076" s="5"/>
      <c r="MEZ1076" s="5"/>
      <c r="MFA1076" s="5"/>
      <c r="MFB1076" s="5"/>
      <c r="MFC1076" s="5"/>
      <c r="MFD1076" s="5"/>
      <c r="MFE1076" s="5"/>
      <c r="MFF1076" s="5"/>
      <c r="MFG1076" s="5"/>
      <c r="MFH1076" s="5"/>
      <c r="MFI1076" s="5"/>
      <c r="MFJ1076" s="5"/>
      <c r="MFK1076" s="5"/>
      <c r="MFL1076" s="5"/>
      <c r="MFM1076" s="5"/>
      <c r="MFN1076" s="5"/>
      <c r="MFO1076" s="5"/>
      <c r="MFP1076" s="5"/>
      <c r="MFQ1076" s="5"/>
      <c r="MFR1076" s="5"/>
      <c r="MFS1076" s="5"/>
      <c r="MFT1076" s="5"/>
      <c r="MFU1076" s="5"/>
      <c r="MFV1076" s="5"/>
      <c r="MFW1076" s="5"/>
      <c r="MFX1076" s="5"/>
      <c r="MFY1076" s="5"/>
      <c r="MFZ1076" s="5"/>
      <c r="MGA1076" s="5"/>
      <c r="MGB1076" s="5"/>
      <c r="MGC1076" s="5"/>
      <c r="MGD1076" s="5"/>
      <c r="MGE1076" s="5"/>
      <c r="MGF1076" s="5"/>
      <c r="MGG1076" s="5"/>
      <c r="MGH1076" s="5"/>
      <c r="MGI1076" s="5"/>
      <c r="MGJ1076" s="5"/>
      <c r="MGK1076" s="5"/>
      <c r="MGL1076" s="5"/>
      <c r="MGM1076" s="5"/>
      <c r="MGN1076" s="5"/>
      <c r="MGO1076" s="5"/>
      <c r="MGP1076" s="5"/>
      <c r="MGQ1076" s="5"/>
      <c r="MGR1076" s="5"/>
      <c r="MGS1076" s="5"/>
      <c r="MGT1076" s="5"/>
      <c r="MGU1076" s="5"/>
      <c r="MGV1076" s="5"/>
      <c r="MGW1076" s="5"/>
      <c r="MGX1076" s="5"/>
      <c r="MGY1076" s="5"/>
      <c r="MGZ1076" s="5"/>
      <c r="MHA1076" s="5"/>
      <c r="MHB1076" s="5"/>
      <c r="MHC1076" s="5"/>
      <c r="MHD1076" s="5"/>
      <c r="MHE1076" s="5"/>
      <c r="MHF1076" s="5"/>
      <c r="MHG1076" s="5"/>
      <c r="MHH1076" s="5"/>
      <c r="MHI1076" s="5"/>
      <c r="MHJ1076" s="5"/>
      <c r="MHK1076" s="5"/>
      <c r="MHL1076" s="5"/>
      <c r="MHM1076" s="5"/>
      <c r="MHN1076" s="5"/>
      <c r="MHO1076" s="5"/>
      <c r="MHP1076" s="5"/>
      <c r="MHQ1076" s="5"/>
      <c r="MHR1076" s="5"/>
      <c r="MHS1076" s="5"/>
      <c r="MHT1076" s="5"/>
      <c r="MHU1076" s="5"/>
      <c r="MHV1076" s="5"/>
      <c r="MHW1076" s="5"/>
      <c r="MHX1076" s="5"/>
      <c r="MHY1076" s="5"/>
      <c r="MHZ1076" s="5"/>
      <c r="MIA1076" s="5"/>
      <c r="MIB1076" s="5"/>
      <c r="MIC1076" s="5"/>
      <c r="MID1076" s="5"/>
      <c r="MIE1076" s="5"/>
      <c r="MIF1076" s="5"/>
      <c r="MIG1076" s="5"/>
      <c r="MIH1076" s="5"/>
      <c r="MII1076" s="5"/>
      <c r="MIJ1076" s="5"/>
      <c r="MIK1076" s="5"/>
      <c r="MIL1076" s="5"/>
      <c r="MIM1076" s="5"/>
      <c r="MIN1076" s="5"/>
      <c r="MIO1076" s="5"/>
      <c r="MIP1076" s="5"/>
      <c r="MIQ1076" s="5"/>
      <c r="MIR1076" s="5"/>
      <c r="MIS1076" s="5"/>
      <c r="MIT1076" s="5"/>
      <c r="MIU1076" s="5"/>
      <c r="MIV1076" s="5"/>
      <c r="MIW1076" s="5"/>
      <c r="MIX1076" s="5"/>
      <c r="MIY1076" s="5"/>
      <c r="MIZ1076" s="5"/>
      <c r="MJA1076" s="5"/>
      <c r="MJB1076" s="5"/>
      <c r="MJC1076" s="5"/>
      <c r="MJD1076" s="5"/>
      <c r="MJE1076" s="5"/>
      <c r="MJF1076" s="5"/>
      <c r="MJG1076" s="5"/>
      <c r="MJH1076" s="5"/>
      <c r="MJI1076" s="5"/>
      <c r="MJJ1076" s="5"/>
      <c r="MJK1076" s="5"/>
      <c r="MJL1076" s="5"/>
      <c r="MJM1076" s="5"/>
      <c r="MJN1076" s="5"/>
      <c r="MJO1076" s="5"/>
      <c r="MJP1076" s="5"/>
      <c r="MJQ1076" s="5"/>
      <c r="MJR1076" s="5"/>
      <c r="MJS1076" s="5"/>
      <c r="MJT1076" s="5"/>
      <c r="MJU1076" s="5"/>
      <c r="MJV1076" s="5"/>
      <c r="MJW1076" s="5"/>
      <c r="MJX1076" s="5"/>
      <c r="MJY1076" s="5"/>
      <c r="MJZ1076" s="5"/>
      <c r="MKA1076" s="5"/>
      <c r="MKB1076" s="5"/>
      <c r="MKC1076" s="5"/>
      <c r="MKD1076" s="5"/>
      <c r="MKE1076" s="5"/>
      <c r="MKF1076" s="5"/>
      <c r="MKG1076" s="5"/>
      <c r="MKH1076" s="5"/>
      <c r="MKI1076" s="5"/>
      <c r="MKJ1076" s="5"/>
      <c r="MKK1076" s="5"/>
      <c r="MKL1076" s="5"/>
      <c r="MKM1076" s="5"/>
      <c r="MKN1076" s="5"/>
      <c r="MKO1076" s="5"/>
      <c r="MKP1076" s="5"/>
      <c r="MKQ1076" s="5"/>
      <c r="MKR1076" s="5"/>
      <c r="MKS1076" s="5"/>
      <c r="MKT1076" s="5"/>
      <c r="MKU1076" s="5"/>
      <c r="MKV1076" s="5"/>
      <c r="MKW1076" s="5"/>
      <c r="MKX1076" s="5"/>
      <c r="MKY1076" s="5"/>
      <c r="MKZ1076" s="5"/>
      <c r="MLA1076" s="5"/>
      <c r="MLB1076" s="5"/>
      <c r="MLC1076" s="5"/>
      <c r="MLD1076" s="5"/>
      <c r="MLE1076" s="5"/>
      <c r="MLF1076" s="5"/>
      <c r="MLG1076" s="5"/>
      <c r="MLH1076" s="5"/>
      <c r="MLI1076" s="5"/>
      <c r="MLJ1076" s="5"/>
      <c r="MLK1076" s="5"/>
      <c r="MLL1076" s="5"/>
      <c r="MLM1076" s="5"/>
      <c r="MLN1076" s="5"/>
      <c r="MLO1076" s="5"/>
      <c r="MLP1076" s="5"/>
      <c r="MLQ1076" s="5"/>
      <c r="MLR1076" s="5"/>
      <c r="MLS1076" s="5"/>
      <c r="MLT1076" s="5"/>
      <c r="MLU1076" s="5"/>
      <c r="MLV1076" s="5"/>
      <c r="MLW1076" s="5"/>
      <c r="MLX1076" s="5"/>
      <c r="MLY1076" s="5"/>
      <c r="MLZ1076" s="5"/>
      <c r="MMA1076" s="5"/>
      <c r="MMB1076" s="5"/>
      <c r="MMC1076" s="5"/>
      <c r="MMD1076" s="5"/>
      <c r="MME1076" s="5"/>
      <c r="MMF1076" s="5"/>
      <c r="MMG1076" s="5"/>
      <c r="MMH1076" s="5"/>
      <c r="MMI1076" s="5"/>
      <c r="MMJ1076" s="5"/>
      <c r="MMK1076" s="5"/>
      <c r="MML1076" s="5"/>
      <c r="MMM1076" s="5"/>
      <c r="MMN1076" s="5"/>
      <c r="MMO1076" s="5"/>
      <c r="MMP1076" s="5"/>
      <c r="MMQ1076" s="5"/>
      <c r="MMR1076" s="5"/>
      <c r="MMS1076" s="5"/>
      <c r="MMT1076" s="5"/>
      <c r="MMU1076" s="5"/>
      <c r="MMV1076" s="5"/>
      <c r="MMW1076" s="5"/>
      <c r="MMX1076" s="5"/>
      <c r="MMY1076" s="5"/>
      <c r="MMZ1076" s="5"/>
      <c r="MNA1076" s="5"/>
      <c r="MNB1076" s="5"/>
      <c r="MNC1076" s="5"/>
      <c r="MND1076" s="5"/>
      <c r="MNE1076" s="5"/>
      <c r="MNF1076" s="5"/>
      <c r="MNG1076" s="5"/>
      <c r="MNH1076" s="5"/>
      <c r="MNI1076" s="5"/>
      <c r="MNJ1076" s="5"/>
      <c r="MNK1076" s="5"/>
      <c r="MNL1076" s="5"/>
      <c r="MNM1076" s="5"/>
      <c r="MNN1076" s="5"/>
      <c r="MNO1076" s="5"/>
      <c r="MNP1076" s="5"/>
      <c r="MNQ1076" s="5"/>
      <c r="MNR1076" s="5"/>
      <c r="MNS1076" s="5"/>
      <c r="MNT1076" s="5"/>
      <c r="MNU1076" s="5"/>
      <c r="MNV1076" s="5"/>
      <c r="MNW1076" s="5"/>
      <c r="MNX1076" s="5"/>
      <c r="MNY1076" s="5"/>
      <c r="MNZ1076" s="5"/>
      <c r="MOA1076" s="5"/>
      <c r="MOB1076" s="5"/>
      <c r="MOC1076" s="5"/>
      <c r="MOD1076" s="5"/>
      <c r="MOE1076" s="5"/>
      <c r="MOF1076" s="5"/>
      <c r="MOG1076" s="5"/>
      <c r="MOH1076" s="5"/>
      <c r="MOI1076" s="5"/>
      <c r="MOJ1076" s="5"/>
      <c r="MOK1076" s="5"/>
      <c r="MOL1076" s="5"/>
      <c r="MOM1076" s="5"/>
      <c r="MON1076" s="5"/>
      <c r="MOO1076" s="5"/>
      <c r="MOP1076" s="5"/>
      <c r="MOQ1076" s="5"/>
      <c r="MOR1076" s="5"/>
      <c r="MOS1076" s="5"/>
      <c r="MOT1076" s="5"/>
      <c r="MOU1076" s="5"/>
      <c r="MOV1076" s="5"/>
      <c r="MOW1076" s="5"/>
      <c r="MOX1076" s="5"/>
      <c r="MOY1076" s="5"/>
      <c r="MOZ1076" s="5"/>
      <c r="MPA1076" s="5"/>
      <c r="MPB1076" s="5"/>
      <c r="MPC1076" s="5"/>
      <c r="MPD1076" s="5"/>
      <c r="MPE1076" s="5"/>
      <c r="MPF1076" s="5"/>
      <c r="MPG1076" s="5"/>
      <c r="MPH1076" s="5"/>
      <c r="MPI1076" s="5"/>
      <c r="MPJ1076" s="5"/>
      <c r="MPK1076" s="5"/>
      <c r="MPL1076" s="5"/>
      <c r="MPM1076" s="5"/>
      <c r="MPN1076" s="5"/>
      <c r="MPO1076" s="5"/>
      <c r="MPP1076" s="5"/>
      <c r="MPQ1076" s="5"/>
      <c r="MPR1076" s="5"/>
      <c r="MPS1076" s="5"/>
      <c r="MPT1076" s="5"/>
      <c r="MPU1076" s="5"/>
      <c r="MPV1076" s="5"/>
      <c r="MPW1076" s="5"/>
      <c r="MPX1076" s="5"/>
      <c r="MPY1076" s="5"/>
      <c r="MPZ1076" s="5"/>
      <c r="MQA1076" s="5"/>
      <c r="MQB1076" s="5"/>
      <c r="MQC1076" s="5"/>
      <c r="MQD1076" s="5"/>
      <c r="MQE1076" s="5"/>
      <c r="MQF1076" s="5"/>
      <c r="MQG1076" s="5"/>
      <c r="MQH1076" s="5"/>
      <c r="MQI1076" s="5"/>
      <c r="MQJ1076" s="5"/>
      <c r="MQK1076" s="5"/>
      <c r="MQL1076" s="5"/>
      <c r="MQM1076" s="5"/>
      <c r="MQN1076" s="5"/>
      <c r="MQO1076" s="5"/>
      <c r="MQP1076" s="5"/>
      <c r="MQQ1076" s="5"/>
      <c r="MQR1076" s="5"/>
      <c r="MQS1076" s="5"/>
      <c r="MQT1076" s="5"/>
      <c r="MQU1076" s="5"/>
      <c r="MQV1076" s="5"/>
      <c r="MQW1076" s="5"/>
      <c r="MQX1076" s="5"/>
      <c r="MQY1076" s="5"/>
      <c r="MQZ1076" s="5"/>
      <c r="MRA1076" s="5"/>
      <c r="MRB1076" s="5"/>
      <c r="MRC1076" s="5"/>
      <c r="MRD1076" s="5"/>
      <c r="MRE1076" s="5"/>
      <c r="MRF1076" s="5"/>
      <c r="MRG1076" s="5"/>
      <c r="MRH1076" s="5"/>
      <c r="MRI1076" s="5"/>
      <c r="MRJ1076" s="5"/>
      <c r="MRK1076" s="5"/>
      <c r="MRL1076" s="5"/>
      <c r="MRM1076" s="5"/>
      <c r="MRN1076" s="5"/>
      <c r="MRO1076" s="5"/>
      <c r="MRP1076" s="5"/>
      <c r="MRQ1076" s="5"/>
      <c r="MRR1076" s="5"/>
      <c r="MRS1076" s="5"/>
      <c r="MRT1076" s="5"/>
      <c r="MRU1076" s="5"/>
      <c r="MRV1076" s="5"/>
      <c r="MRW1076" s="5"/>
      <c r="MRX1076" s="5"/>
      <c r="MRY1076" s="5"/>
      <c r="MRZ1076" s="5"/>
      <c r="MSA1076" s="5"/>
      <c r="MSB1076" s="5"/>
      <c r="MSC1076" s="5"/>
      <c r="MSD1076" s="5"/>
      <c r="MSE1076" s="5"/>
      <c r="MSF1076" s="5"/>
      <c r="MSG1076" s="5"/>
      <c r="MSH1076" s="5"/>
      <c r="MSI1076" s="5"/>
      <c r="MSJ1076" s="5"/>
      <c r="MSK1076" s="5"/>
      <c r="MSL1076" s="5"/>
      <c r="MSM1076" s="5"/>
      <c r="MSN1076" s="5"/>
      <c r="MSO1076" s="5"/>
      <c r="MSP1076" s="5"/>
      <c r="MSQ1076" s="5"/>
      <c r="MSR1076" s="5"/>
      <c r="MSS1076" s="5"/>
      <c r="MST1076" s="5"/>
      <c r="MSU1076" s="5"/>
      <c r="MSV1076" s="5"/>
      <c r="MSW1076" s="5"/>
      <c r="MSX1076" s="5"/>
      <c r="MSY1076" s="5"/>
      <c r="MSZ1076" s="5"/>
      <c r="MTA1076" s="5"/>
      <c r="MTB1076" s="5"/>
      <c r="MTC1076" s="5"/>
      <c r="MTD1076" s="5"/>
      <c r="MTE1076" s="5"/>
      <c r="MTF1076" s="5"/>
      <c r="MTG1076" s="5"/>
      <c r="MTH1076" s="5"/>
      <c r="MTI1076" s="5"/>
      <c r="MTJ1076" s="5"/>
      <c r="MTK1076" s="5"/>
      <c r="MTL1076" s="5"/>
      <c r="MTM1076" s="5"/>
      <c r="MTN1076" s="5"/>
      <c r="MTO1076" s="5"/>
      <c r="MTP1076" s="5"/>
      <c r="MTQ1076" s="5"/>
      <c r="MTR1076" s="5"/>
      <c r="MTS1076" s="5"/>
      <c r="MTT1076" s="5"/>
      <c r="MTU1076" s="5"/>
      <c r="MTV1076" s="5"/>
      <c r="MTW1076" s="5"/>
      <c r="MTX1076" s="5"/>
      <c r="MTY1076" s="5"/>
      <c r="MTZ1076" s="5"/>
      <c r="MUA1076" s="5"/>
      <c r="MUB1076" s="5"/>
      <c r="MUC1076" s="5"/>
      <c r="MUD1076" s="5"/>
      <c r="MUE1076" s="5"/>
      <c r="MUF1076" s="5"/>
      <c r="MUG1076" s="5"/>
      <c r="MUH1076" s="5"/>
      <c r="MUI1076" s="5"/>
      <c r="MUJ1076" s="5"/>
      <c r="MUK1076" s="5"/>
      <c r="MUL1076" s="5"/>
      <c r="MUM1076" s="5"/>
      <c r="MUN1076" s="5"/>
      <c r="MUO1076" s="5"/>
      <c r="MUP1076" s="5"/>
      <c r="MUQ1076" s="5"/>
      <c r="MUR1076" s="5"/>
      <c r="MUS1076" s="5"/>
      <c r="MUT1076" s="5"/>
      <c r="MUU1076" s="5"/>
      <c r="MUV1076" s="5"/>
      <c r="MUW1076" s="5"/>
      <c r="MUX1076" s="5"/>
      <c r="MUY1076" s="5"/>
      <c r="MUZ1076" s="5"/>
      <c r="MVA1076" s="5"/>
      <c r="MVB1076" s="5"/>
      <c r="MVC1076" s="5"/>
      <c r="MVD1076" s="5"/>
      <c r="MVE1076" s="5"/>
      <c r="MVF1076" s="5"/>
      <c r="MVG1076" s="5"/>
      <c r="MVH1076" s="5"/>
      <c r="MVI1076" s="5"/>
      <c r="MVJ1076" s="5"/>
      <c r="MVK1076" s="5"/>
      <c r="MVL1076" s="5"/>
      <c r="MVM1076" s="5"/>
      <c r="MVN1076" s="5"/>
      <c r="MVO1076" s="5"/>
      <c r="MVP1076" s="5"/>
      <c r="MVQ1076" s="5"/>
      <c r="MVR1076" s="5"/>
      <c r="MVS1076" s="5"/>
      <c r="MVT1076" s="5"/>
      <c r="MVU1076" s="5"/>
      <c r="MVV1076" s="5"/>
      <c r="MVW1076" s="5"/>
      <c r="MVX1076" s="5"/>
      <c r="MVY1076" s="5"/>
      <c r="MVZ1076" s="5"/>
      <c r="MWA1076" s="5"/>
      <c r="MWB1076" s="5"/>
      <c r="MWC1076" s="5"/>
      <c r="MWD1076" s="5"/>
      <c r="MWE1076" s="5"/>
      <c r="MWF1076" s="5"/>
      <c r="MWG1076" s="5"/>
      <c r="MWH1076" s="5"/>
      <c r="MWI1076" s="5"/>
      <c r="MWJ1076" s="5"/>
      <c r="MWK1076" s="5"/>
      <c r="MWL1076" s="5"/>
      <c r="MWM1076" s="5"/>
      <c r="MWN1076" s="5"/>
      <c r="MWO1076" s="5"/>
      <c r="MWP1076" s="5"/>
      <c r="MWQ1076" s="5"/>
      <c r="MWR1076" s="5"/>
      <c r="MWS1076" s="5"/>
      <c r="MWT1076" s="5"/>
      <c r="MWU1076" s="5"/>
      <c r="MWV1076" s="5"/>
      <c r="MWW1076" s="5"/>
      <c r="MWX1076" s="5"/>
      <c r="MWY1076" s="5"/>
      <c r="MWZ1076" s="5"/>
      <c r="MXA1076" s="5"/>
      <c r="MXB1076" s="5"/>
      <c r="MXC1076" s="5"/>
      <c r="MXD1076" s="5"/>
      <c r="MXE1076" s="5"/>
      <c r="MXF1076" s="5"/>
      <c r="MXG1076" s="5"/>
      <c r="MXH1076" s="5"/>
      <c r="MXI1076" s="5"/>
      <c r="MXJ1076" s="5"/>
      <c r="MXK1076" s="5"/>
      <c r="MXL1076" s="5"/>
      <c r="MXM1076" s="5"/>
      <c r="MXN1076" s="5"/>
      <c r="MXO1076" s="5"/>
      <c r="MXP1076" s="5"/>
      <c r="MXQ1076" s="5"/>
      <c r="MXR1076" s="5"/>
      <c r="MXS1076" s="5"/>
      <c r="MXT1076" s="5"/>
      <c r="MXU1076" s="5"/>
      <c r="MXV1076" s="5"/>
      <c r="MXW1076" s="5"/>
      <c r="MXX1076" s="5"/>
      <c r="MXY1076" s="5"/>
      <c r="MXZ1076" s="5"/>
      <c r="MYA1076" s="5"/>
      <c r="MYB1076" s="5"/>
      <c r="MYC1076" s="5"/>
      <c r="MYD1076" s="5"/>
      <c r="MYE1076" s="5"/>
      <c r="MYF1076" s="5"/>
      <c r="MYG1076" s="5"/>
      <c r="MYH1076" s="5"/>
      <c r="MYI1076" s="5"/>
      <c r="MYJ1076" s="5"/>
      <c r="MYK1076" s="5"/>
      <c r="MYL1076" s="5"/>
      <c r="MYM1076" s="5"/>
      <c r="MYN1076" s="5"/>
      <c r="MYO1076" s="5"/>
      <c r="MYP1076" s="5"/>
      <c r="MYQ1076" s="5"/>
      <c r="MYR1076" s="5"/>
      <c r="MYS1076" s="5"/>
      <c r="MYT1076" s="5"/>
      <c r="MYU1076" s="5"/>
      <c r="MYV1076" s="5"/>
      <c r="MYW1076" s="5"/>
      <c r="MYX1076" s="5"/>
      <c r="MYY1076" s="5"/>
      <c r="MYZ1076" s="5"/>
      <c r="MZA1076" s="5"/>
      <c r="MZB1076" s="5"/>
      <c r="MZC1076" s="5"/>
      <c r="MZD1076" s="5"/>
      <c r="MZE1076" s="5"/>
      <c r="MZF1076" s="5"/>
      <c r="MZG1076" s="5"/>
      <c r="MZH1076" s="5"/>
      <c r="MZI1076" s="5"/>
      <c r="MZJ1076" s="5"/>
      <c r="MZK1076" s="5"/>
      <c r="MZL1076" s="5"/>
      <c r="MZM1076" s="5"/>
      <c r="MZN1076" s="5"/>
      <c r="MZO1076" s="5"/>
      <c r="MZP1076" s="5"/>
      <c r="MZQ1076" s="5"/>
      <c r="MZR1076" s="5"/>
      <c r="MZS1076" s="5"/>
      <c r="MZT1076" s="5"/>
      <c r="MZU1076" s="5"/>
      <c r="MZV1076" s="5"/>
      <c r="MZW1076" s="5"/>
      <c r="MZX1076" s="5"/>
      <c r="MZY1076" s="5"/>
      <c r="MZZ1076" s="5"/>
      <c r="NAA1076" s="5"/>
      <c r="NAB1076" s="5"/>
      <c r="NAC1076" s="5"/>
      <c r="NAD1076" s="5"/>
      <c r="NAE1076" s="5"/>
      <c r="NAF1076" s="5"/>
      <c r="NAG1076" s="5"/>
      <c r="NAH1076" s="5"/>
      <c r="NAI1076" s="5"/>
      <c r="NAJ1076" s="5"/>
      <c r="NAK1076" s="5"/>
      <c r="NAL1076" s="5"/>
      <c r="NAM1076" s="5"/>
      <c r="NAN1076" s="5"/>
      <c r="NAO1076" s="5"/>
      <c r="NAP1076" s="5"/>
      <c r="NAQ1076" s="5"/>
      <c r="NAR1076" s="5"/>
      <c r="NAS1076" s="5"/>
      <c r="NAT1076" s="5"/>
      <c r="NAU1076" s="5"/>
      <c r="NAV1076" s="5"/>
      <c r="NAW1076" s="5"/>
      <c r="NAX1076" s="5"/>
      <c r="NAY1076" s="5"/>
      <c r="NAZ1076" s="5"/>
      <c r="NBA1076" s="5"/>
      <c r="NBB1076" s="5"/>
      <c r="NBC1076" s="5"/>
      <c r="NBD1076" s="5"/>
      <c r="NBE1076" s="5"/>
      <c r="NBF1076" s="5"/>
      <c r="NBG1076" s="5"/>
      <c r="NBH1076" s="5"/>
      <c r="NBI1076" s="5"/>
      <c r="NBJ1076" s="5"/>
      <c r="NBK1076" s="5"/>
      <c r="NBL1076" s="5"/>
      <c r="NBM1076" s="5"/>
      <c r="NBN1076" s="5"/>
      <c r="NBO1076" s="5"/>
      <c r="NBP1076" s="5"/>
      <c r="NBQ1076" s="5"/>
      <c r="NBR1076" s="5"/>
      <c r="NBS1076" s="5"/>
      <c r="NBT1076" s="5"/>
      <c r="NBU1076" s="5"/>
      <c r="NBV1076" s="5"/>
      <c r="NBW1076" s="5"/>
      <c r="NBX1076" s="5"/>
      <c r="NBY1076" s="5"/>
      <c r="NBZ1076" s="5"/>
      <c r="NCA1076" s="5"/>
      <c r="NCB1076" s="5"/>
      <c r="NCC1076" s="5"/>
      <c r="NCD1076" s="5"/>
      <c r="NCE1076" s="5"/>
      <c r="NCF1076" s="5"/>
      <c r="NCG1076" s="5"/>
      <c r="NCH1076" s="5"/>
      <c r="NCI1076" s="5"/>
      <c r="NCJ1076" s="5"/>
      <c r="NCK1076" s="5"/>
      <c r="NCL1076" s="5"/>
      <c r="NCM1076" s="5"/>
      <c r="NCN1076" s="5"/>
      <c r="NCO1076" s="5"/>
      <c r="NCP1076" s="5"/>
      <c r="NCQ1076" s="5"/>
      <c r="NCR1076" s="5"/>
      <c r="NCS1076" s="5"/>
      <c r="NCT1076" s="5"/>
      <c r="NCU1076" s="5"/>
      <c r="NCV1076" s="5"/>
      <c r="NCW1076" s="5"/>
      <c r="NCX1076" s="5"/>
      <c r="NCY1076" s="5"/>
      <c r="NCZ1076" s="5"/>
      <c r="NDA1076" s="5"/>
      <c r="NDB1076" s="5"/>
      <c r="NDC1076" s="5"/>
      <c r="NDD1076" s="5"/>
      <c r="NDE1076" s="5"/>
      <c r="NDF1076" s="5"/>
      <c r="NDG1076" s="5"/>
      <c r="NDH1076" s="5"/>
      <c r="NDI1076" s="5"/>
      <c r="NDJ1076" s="5"/>
      <c r="NDK1076" s="5"/>
      <c r="NDL1076" s="5"/>
      <c r="NDM1076" s="5"/>
      <c r="NDN1076" s="5"/>
      <c r="NDO1076" s="5"/>
      <c r="NDP1076" s="5"/>
      <c r="NDQ1076" s="5"/>
      <c r="NDR1076" s="5"/>
      <c r="NDS1076" s="5"/>
      <c r="NDT1076" s="5"/>
      <c r="NDU1076" s="5"/>
      <c r="NDV1076" s="5"/>
      <c r="NDW1076" s="5"/>
      <c r="NDX1076" s="5"/>
      <c r="NDY1076" s="5"/>
      <c r="NDZ1076" s="5"/>
      <c r="NEA1076" s="5"/>
      <c r="NEB1076" s="5"/>
      <c r="NEC1076" s="5"/>
      <c r="NED1076" s="5"/>
      <c r="NEE1076" s="5"/>
      <c r="NEF1076" s="5"/>
      <c r="NEG1076" s="5"/>
      <c r="NEH1076" s="5"/>
      <c r="NEI1076" s="5"/>
      <c r="NEJ1076" s="5"/>
      <c r="NEK1076" s="5"/>
      <c r="NEL1076" s="5"/>
      <c r="NEM1076" s="5"/>
      <c r="NEN1076" s="5"/>
      <c r="NEO1076" s="5"/>
      <c r="NEP1076" s="5"/>
      <c r="NEQ1076" s="5"/>
      <c r="NER1076" s="5"/>
      <c r="NES1076" s="5"/>
      <c r="NET1076" s="5"/>
      <c r="NEU1076" s="5"/>
      <c r="NEV1076" s="5"/>
      <c r="NEW1076" s="5"/>
      <c r="NEX1076" s="5"/>
      <c r="NEY1076" s="5"/>
      <c r="NEZ1076" s="5"/>
      <c r="NFA1076" s="5"/>
      <c r="NFB1076" s="5"/>
      <c r="NFC1076" s="5"/>
      <c r="NFD1076" s="5"/>
      <c r="NFE1076" s="5"/>
      <c r="NFF1076" s="5"/>
      <c r="NFG1076" s="5"/>
      <c r="NFH1076" s="5"/>
      <c r="NFI1076" s="5"/>
      <c r="NFJ1076" s="5"/>
      <c r="NFK1076" s="5"/>
      <c r="NFL1076" s="5"/>
      <c r="NFM1076" s="5"/>
      <c r="NFN1076" s="5"/>
      <c r="NFO1076" s="5"/>
      <c r="NFP1076" s="5"/>
      <c r="NFQ1076" s="5"/>
      <c r="NFR1076" s="5"/>
      <c r="NFS1076" s="5"/>
      <c r="NFT1076" s="5"/>
      <c r="NFU1076" s="5"/>
      <c r="NFV1076" s="5"/>
      <c r="NFW1076" s="5"/>
      <c r="NFX1076" s="5"/>
      <c r="NFY1076" s="5"/>
      <c r="NFZ1076" s="5"/>
      <c r="NGA1076" s="5"/>
      <c r="NGB1076" s="5"/>
      <c r="NGC1076" s="5"/>
      <c r="NGD1076" s="5"/>
      <c r="NGE1076" s="5"/>
      <c r="NGF1076" s="5"/>
      <c r="NGG1076" s="5"/>
      <c r="NGH1076" s="5"/>
      <c r="NGI1076" s="5"/>
      <c r="NGJ1076" s="5"/>
      <c r="NGK1076" s="5"/>
      <c r="NGL1076" s="5"/>
      <c r="NGM1076" s="5"/>
      <c r="NGN1076" s="5"/>
      <c r="NGO1076" s="5"/>
      <c r="NGP1076" s="5"/>
      <c r="NGQ1076" s="5"/>
      <c r="NGR1076" s="5"/>
      <c r="NGS1076" s="5"/>
      <c r="NGT1076" s="5"/>
      <c r="NGU1076" s="5"/>
      <c r="NGV1076" s="5"/>
      <c r="NGW1076" s="5"/>
      <c r="NGX1076" s="5"/>
      <c r="NGY1076" s="5"/>
      <c r="NGZ1076" s="5"/>
      <c r="NHA1076" s="5"/>
      <c r="NHB1076" s="5"/>
      <c r="NHC1076" s="5"/>
      <c r="NHD1076" s="5"/>
      <c r="NHE1076" s="5"/>
      <c r="NHF1076" s="5"/>
      <c r="NHG1076" s="5"/>
      <c r="NHH1076" s="5"/>
      <c r="NHI1076" s="5"/>
      <c r="NHJ1076" s="5"/>
      <c r="NHK1076" s="5"/>
      <c r="NHL1076" s="5"/>
      <c r="NHM1076" s="5"/>
      <c r="NHN1076" s="5"/>
      <c r="NHO1076" s="5"/>
      <c r="NHP1076" s="5"/>
      <c r="NHQ1076" s="5"/>
      <c r="NHR1076" s="5"/>
      <c r="NHS1076" s="5"/>
      <c r="NHT1076" s="5"/>
      <c r="NHU1076" s="5"/>
      <c r="NHV1076" s="5"/>
      <c r="NHW1076" s="5"/>
      <c r="NHX1076" s="5"/>
      <c r="NHY1076" s="5"/>
      <c r="NHZ1076" s="5"/>
      <c r="NIA1076" s="5"/>
      <c r="NIB1076" s="5"/>
      <c r="NIC1076" s="5"/>
      <c r="NID1076" s="5"/>
      <c r="NIE1076" s="5"/>
      <c r="NIF1076" s="5"/>
      <c r="NIG1076" s="5"/>
      <c r="NIH1076" s="5"/>
      <c r="NII1076" s="5"/>
      <c r="NIJ1076" s="5"/>
      <c r="NIK1076" s="5"/>
      <c r="NIL1076" s="5"/>
      <c r="NIM1076" s="5"/>
      <c r="NIN1076" s="5"/>
      <c r="NIO1076" s="5"/>
      <c r="NIP1076" s="5"/>
      <c r="NIQ1076" s="5"/>
      <c r="NIR1076" s="5"/>
      <c r="NIS1076" s="5"/>
      <c r="NIT1076" s="5"/>
      <c r="NIU1076" s="5"/>
      <c r="NIV1076" s="5"/>
      <c r="NIW1076" s="5"/>
      <c r="NIX1076" s="5"/>
      <c r="NIY1076" s="5"/>
      <c r="NIZ1076" s="5"/>
      <c r="NJA1076" s="5"/>
      <c r="NJB1076" s="5"/>
      <c r="NJC1076" s="5"/>
      <c r="NJD1076" s="5"/>
      <c r="NJE1076" s="5"/>
      <c r="NJF1076" s="5"/>
      <c r="NJG1076" s="5"/>
      <c r="NJH1076" s="5"/>
      <c r="NJI1076" s="5"/>
      <c r="NJJ1076" s="5"/>
      <c r="NJK1076" s="5"/>
      <c r="NJL1076" s="5"/>
      <c r="NJM1076" s="5"/>
      <c r="NJN1076" s="5"/>
      <c r="NJO1076" s="5"/>
      <c r="NJP1076" s="5"/>
      <c r="NJQ1076" s="5"/>
      <c r="NJR1076" s="5"/>
      <c r="NJS1076" s="5"/>
      <c r="NJT1076" s="5"/>
      <c r="NJU1076" s="5"/>
      <c r="NJV1076" s="5"/>
      <c r="NJW1076" s="5"/>
      <c r="NJX1076" s="5"/>
      <c r="NJY1076" s="5"/>
      <c r="NJZ1076" s="5"/>
      <c r="NKA1076" s="5"/>
      <c r="NKB1076" s="5"/>
      <c r="NKC1076" s="5"/>
      <c r="NKD1076" s="5"/>
      <c r="NKE1076" s="5"/>
      <c r="NKF1076" s="5"/>
      <c r="NKG1076" s="5"/>
      <c r="NKH1076" s="5"/>
      <c r="NKI1076" s="5"/>
      <c r="NKJ1076" s="5"/>
      <c r="NKK1076" s="5"/>
      <c r="NKL1076" s="5"/>
      <c r="NKM1076" s="5"/>
      <c r="NKN1076" s="5"/>
      <c r="NKO1076" s="5"/>
      <c r="NKP1076" s="5"/>
      <c r="NKQ1076" s="5"/>
      <c r="NKR1076" s="5"/>
      <c r="NKS1076" s="5"/>
      <c r="NKT1076" s="5"/>
      <c r="NKU1076" s="5"/>
      <c r="NKV1076" s="5"/>
      <c r="NKW1076" s="5"/>
      <c r="NKX1076" s="5"/>
      <c r="NKY1076" s="5"/>
      <c r="NKZ1076" s="5"/>
      <c r="NLA1076" s="5"/>
      <c r="NLB1076" s="5"/>
      <c r="NLC1076" s="5"/>
      <c r="NLD1076" s="5"/>
      <c r="NLE1076" s="5"/>
      <c r="NLF1076" s="5"/>
      <c r="NLG1076" s="5"/>
      <c r="NLH1076" s="5"/>
      <c r="NLI1076" s="5"/>
      <c r="NLJ1076" s="5"/>
      <c r="NLK1076" s="5"/>
      <c r="NLL1076" s="5"/>
      <c r="NLM1076" s="5"/>
      <c r="NLN1076" s="5"/>
      <c r="NLO1076" s="5"/>
      <c r="NLP1076" s="5"/>
      <c r="NLQ1076" s="5"/>
      <c r="NLR1076" s="5"/>
      <c r="NLS1076" s="5"/>
      <c r="NLT1076" s="5"/>
      <c r="NLU1076" s="5"/>
      <c r="NLV1076" s="5"/>
      <c r="NLW1076" s="5"/>
      <c r="NLX1076" s="5"/>
      <c r="NLY1076" s="5"/>
      <c r="NLZ1076" s="5"/>
      <c r="NMA1076" s="5"/>
      <c r="NMB1076" s="5"/>
      <c r="NMC1076" s="5"/>
      <c r="NMD1076" s="5"/>
      <c r="NME1076" s="5"/>
      <c r="NMF1076" s="5"/>
      <c r="NMG1076" s="5"/>
      <c r="NMH1076" s="5"/>
      <c r="NMI1076" s="5"/>
      <c r="NMJ1076" s="5"/>
      <c r="NMK1076" s="5"/>
      <c r="NML1076" s="5"/>
      <c r="NMM1076" s="5"/>
      <c r="NMN1076" s="5"/>
      <c r="NMO1076" s="5"/>
      <c r="NMP1076" s="5"/>
      <c r="NMQ1076" s="5"/>
      <c r="NMR1076" s="5"/>
      <c r="NMS1076" s="5"/>
      <c r="NMT1076" s="5"/>
      <c r="NMU1076" s="5"/>
      <c r="NMV1076" s="5"/>
      <c r="NMW1076" s="5"/>
      <c r="NMX1076" s="5"/>
      <c r="NMY1076" s="5"/>
      <c r="NMZ1076" s="5"/>
      <c r="NNA1076" s="5"/>
      <c r="NNB1076" s="5"/>
      <c r="NNC1076" s="5"/>
      <c r="NND1076" s="5"/>
      <c r="NNE1076" s="5"/>
      <c r="NNF1076" s="5"/>
      <c r="NNG1076" s="5"/>
      <c r="NNH1076" s="5"/>
      <c r="NNI1076" s="5"/>
      <c r="NNJ1076" s="5"/>
      <c r="NNK1076" s="5"/>
      <c r="NNL1076" s="5"/>
      <c r="NNM1076" s="5"/>
      <c r="NNN1076" s="5"/>
      <c r="NNO1076" s="5"/>
      <c r="NNP1076" s="5"/>
      <c r="NNQ1076" s="5"/>
      <c r="NNR1076" s="5"/>
      <c r="NNS1076" s="5"/>
      <c r="NNT1076" s="5"/>
      <c r="NNU1076" s="5"/>
      <c r="NNV1076" s="5"/>
      <c r="NNW1076" s="5"/>
      <c r="NNX1076" s="5"/>
      <c r="NNY1076" s="5"/>
      <c r="NNZ1076" s="5"/>
      <c r="NOA1076" s="5"/>
      <c r="NOB1076" s="5"/>
      <c r="NOC1076" s="5"/>
      <c r="NOD1076" s="5"/>
      <c r="NOE1076" s="5"/>
      <c r="NOF1076" s="5"/>
      <c r="NOG1076" s="5"/>
      <c r="NOH1076" s="5"/>
      <c r="NOI1076" s="5"/>
      <c r="NOJ1076" s="5"/>
      <c r="NOK1076" s="5"/>
      <c r="NOL1076" s="5"/>
      <c r="NOM1076" s="5"/>
      <c r="NON1076" s="5"/>
      <c r="NOO1076" s="5"/>
      <c r="NOP1076" s="5"/>
      <c r="NOQ1076" s="5"/>
      <c r="NOR1076" s="5"/>
      <c r="NOS1076" s="5"/>
      <c r="NOT1076" s="5"/>
      <c r="NOU1076" s="5"/>
      <c r="NOV1076" s="5"/>
      <c r="NOW1076" s="5"/>
      <c r="NOX1076" s="5"/>
      <c r="NOY1076" s="5"/>
      <c r="NOZ1076" s="5"/>
      <c r="NPA1076" s="5"/>
      <c r="NPB1076" s="5"/>
      <c r="NPC1076" s="5"/>
      <c r="NPD1076" s="5"/>
      <c r="NPE1076" s="5"/>
      <c r="NPF1076" s="5"/>
      <c r="NPG1076" s="5"/>
      <c r="NPH1076" s="5"/>
      <c r="NPI1076" s="5"/>
      <c r="NPJ1076" s="5"/>
      <c r="NPK1076" s="5"/>
      <c r="NPL1076" s="5"/>
      <c r="NPM1076" s="5"/>
      <c r="NPN1076" s="5"/>
      <c r="NPO1076" s="5"/>
      <c r="NPP1076" s="5"/>
      <c r="NPQ1076" s="5"/>
      <c r="NPR1076" s="5"/>
      <c r="NPS1076" s="5"/>
      <c r="NPT1076" s="5"/>
      <c r="NPU1076" s="5"/>
      <c r="NPV1076" s="5"/>
      <c r="NPW1076" s="5"/>
      <c r="NPX1076" s="5"/>
      <c r="NPY1076" s="5"/>
      <c r="NPZ1076" s="5"/>
      <c r="NQA1076" s="5"/>
      <c r="NQB1076" s="5"/>
      <c r="NQC1076" s="5"/>
      <c r="NQD1076" s="5"/>
      <c r="NQE1076" s="5"/>
      <c r="NQF1076" s="5"/>
      <c r="NQG1076" s="5"/>
      <c r="NQH1076" s="5"/>
      <c r="NQI1076" s="5"/>
      <c r="NQJ1076" s="5"/>
      <c r="NQK1076" s="5"/>
      <c r="NQL1076" s="5"/>
      <c r="NQM1076" s="5"/>
      <c r="NQN1076" s="5"/>
      <c r="NQO1076" s="5"/>
      <c r="NQP1076" s="5"/>
      <c r="NQQ1076" s="5"/>
      <c r="NQR1076" s="5"/>
      <c r="NQS1076" s="5"/>
      <c r="NQT1076" s="5"/>
      <c r="NQU1076" s="5"/>
      <c r="NQV1076" s="5"/>
      <c r="NQW1076" s="5"/>
      <c r="NQX1076" s="5"/>
      <c r="NQY1076" s="5"/>
      <c r="NQZ1076" s="5"/>
      <c r="NRA1076" s="5"/>
      <c r="NRB1076" s="5"/>
      <c r="NRC1076" s="5"/>
      <c r="NRD1076" s="5"/>
      <c r="NRE1076" s="5"/>
      <c r="NRF1076" s="5"/>
      <c r="NRG1076" s="5"/>
      <c r="NRH1076" s="5"/>
      <c r="NRI1076" s="5"/>
      <c r="NRJ1076" s="5"/>
      <c r="NRK1076" s="5"/>
      <c r="NRL1076" s="5"/>
      <c r="NRM1076" s="5"/>
      <c r="NRN1076" s="5"/>
      <c r="NRO1076" s="5"/>
      <c r="NRP1076" s="5"/>
      <c r="NRQ1076" s="5"/>
      <c r="NRR1076" s="5"/>
      <c r="NRS1076" s="5"/>
      <c r="NRT1076" s="5"/>
      <c r="NRU1076" s="5"/>
      <c r="NRV1076" s="5"/>
      <c r="NRW1076" s="5"/>
      <c r="NRX1076" s="5"/>
      <c r="NRY1076" s="5"/>
      <c r="NRZ1076" s="5"/>
      <c r="NSA1076" s="5"/>
      <c r="NSB1076" s="5"/>
      <c r="NSC1076" s="5"/>
      <c r="NSD1076" s="5"/>
      <c r="NSE1076" s="5"/>
      <c r="NSF1076" s="5"/>
      <c r="NSG1076" s="5"/>
      <c r="NSH1076" s="5"/>
      <c r="NSI1076" s="5"/>
      <c r="NSJ1076" s="5"/>
      <c r="NSK1076" s="5"/>
      <c r="NSL1076" s="5"/>
      <c r="NSM1076" s="5"/>
      <c r="NSN1076" s="5"/>
      <c r="NSO1076" s="5"/>
      <c r="NSP1076" s="5"/>
      <c r="NSQ1076" s="5"/>
      <c r="NSR1076" s="5"/>
      <c r="NSS1076" s="5"/>
      <c r="NST1076" s="5"/>
      <c r="NSU1076" s="5"/>
      <c r="NSV1076" s="5"/>
      <c r="NSW1076" s="5"/>
      <c r="NSX1076" s="5"/>
      <c r="NSY1076" s="5"/>
      <c r="NSZ1076" s="5"/>
      <c r="NTA1076" s="5"/>
      <c r="NTB1076" s="5"/>
      <c r="NTC1076" s="5"/>
      <c r="NTD1076" s="5"/>
      <c r="NTE1076" s="5"/>
      <c r="NTF1076" s="5"/>
      <c r="NTG1076" s="5"/>
      <c r="NTH1076" s="5"/>
      <c r="NTI1076" s="5"/>
      <c r="NTJ1076" s="5"/>
      <c r="NTK1076" s="5"/>
      <c r="NTL1076" s="5"/>
      <c r="NTM1076" s="5"/>
      <c r="NTN1076" s="5"/>
      <c r="NTO1076" s="5"/>
      <c r="NTP1076" s="5"/>
      <c r="NTQ1076" s="5"/>
      <c r="NTR1076" s="5"/>
      <c r="NTS1076" s="5"/>
      <c r="NTT1076" s="5"/>
      <c r="NTU1076" s="5"/>
      <c r="NTV1076" s="5"/>
      <c r="NTW1076" s="5"/>
      <c r="NTX1076" s="5"/>
      <c r="NTY1076" s="5"/>
      <c r="NTZ1076" s="5"/>
      <c r="NUA1076" s="5"/>
      <c r="NUB1076" s="5"/>
      <c r="NUC1076" s="5"/>
      <c r="NUD1076" s="5"/>
      <c r="NUE1076" s="5"/>
      <c r="NUF1076" s="5"/>
      <c r="NUG1076" s="5"/>
      <c r="NUH1076" s="5"/>
      <c r="NUI1076" s="5"/>
      <c r="NUJ1076" s="5"/>
      <c r="NUK1076" s="5"/>
      <c r="NUL1076" s="5"/>
      <c r="NUM1076" s="5"/>
      <c r="NUN1076" s="5"/>
      <c r="NUO1076" s="5"/>
      <c r="NUP1076" s="5"/>
      <c r="NUQ1076" s="5"/>
      <c r="NUR1076" s="5"/>
      <c r="NUS1076" s="5"/>
      <c r="NUT1076" s="5"/>
      <c r="NUU1076" s="5"/>
      <c r="NUV1076" s="5"/>
      <c r="NUW1076" s="5"/>
      <c r="NUX1076" s="5"/>
      <c r="NUY1076" s="5"/>
      <c r="NUZ1076" s="5"/>
      <c r="NVA1076" s="5"/>
      <c r="NVB1076" s="5"/>
      <c r="NVC1076" s="5"/>
      <c r="NVD1076" s="5"/>
      <c r="NVE1076" s="5"/>
      <c r="NVF1076" s="5"/>
      <c r="NVG1076" s="5"/>
      <c r="NVH1076" s="5"/>
      <c r="NVI1076" s="5"/>
      <c r="NVJ1076" s="5"/>
      <c r="NVK1076" s="5"/>
      <c r="NVL1076" s="5"/>
      <c r="NVM1076" s="5"/>
      <c r="NVN1076" s="5"/>
      <c r="NVO1076" s="5"/>
      <c r="NVP1076" s="5"/>
      <c r="NVQ1076" s="5"/>
      <c r="NVR1076" s="5"/>
      <c r="NVS1076" s="5"/>
      <c r="NVT1076" s="5"/>
      <c r="NVU1076" s="5"/>
      <c r="NVV1076" s="5"/>
      <c r="NVW1076" s="5"/>
      <c r="NVX1076" s="5"/>
      <c r="NVY1076" s="5"/>
      <c r="NVZ1076" s="5"/>
      <c r="NWA1076" s="5"/>
      <c r="NWB1076" s="5"/>
      <c r="NWC1076" s="5"/>
      <c r="NWD1076" s="5"/>
      <c r="NWE1076" s="5"/>
      <c r="NWF1076" s="5"/>
      <c r="NWG1076" s="5"/>
      <c r="NWH1076" s="5"/>
      <c r="NWI1076" s="5"/>
      <c r="NWJ1076" s="5"/>
      <c r="NWK1076" s="5"/>
      <c r="NWL1076" s="5"/>
      <c r="NWM1076" s="5"/>
      <c r="NWN1076" s="5"/>
      <c r="NWO1076" s="5"/>
      <c r="NWP1076" s="5"/>
      <c r="NWQ1076" s="5"/>
      <c r="NWR1076" s="5"/>
      <c r="NWS1076" s="5"/>
      <c r="NWT1076" s="5"/>
      <c r="NWU1076" s="5"/>
      <c r="NWV1076" s="5"/>
      <c r="NWW1076" s="5"/>
      <c r="NWX1076" s="5"/>
      <c r="NWY1076" s="5"/>
      <c r="NWZ1076" s="5"/>
      <c r="NXA1076" s="5"/>
      <c r="NXB1076" s="5"/>
      <c r="NXC1076" s="5"/>
      <c r="NXD1076" s="5"/>
      <c r="NXE1076" s="5"/>
      <c r="NXF1076" s="5"/>
      <c r="NXG1076" s="5"/>
      <c r="NXH1076" s="5"/>
      <c r="NXI1076" s="5"/>
      <c r="NXJ1076" s="5"/>
      <c r="NXK1076" s="5"/>
      <c r="NXL1076" s="5"/>
      <c r="NXM1076" s="5"/>
      <c r="NXN1076" s="5"/>
      <c r="NXO1076" s="5"/>
      <c r="NXP1076" s="5"/>
      <c r="NXQ1076" s="5"/>
      <c r="NXR1076" s="5"/>
      <c r="NXS1076" s="5"/>
      <c r="NXT1076" s="5"/>
      <c r="NXU1076" s="5"/>
      <c r="NXV1076" s="5"/>
      <c r="NXW1076" s="5"/>
      <c r="NXX1076" s="5"/>
      <c r="NXY1076" s="5"/>
      <c r="NXZ1076" s="5"/>
      <c r="NYA1076" s="5"/>
      <c r="NYB1076" s="5"/>
      <c r="NYC1076" s="5"/>
      <c r="NYD1076" s="5"/>
      <c r="NYE1076" s="5"/>
      <c r="NYF1076" s="5"/>
      <c r="NYG1076" s="5"/>
      <c r="NYH1076" s="5"/>
      <c r="NYI1076" s="5"/>
      <c r="NYJ1076" s="5"/>
      <c r="NYK1076" s="5"/>
      <c r="NYL1076" s="5"/>
      <c r="NYM1076" s="5"/>
      <c r="NYN1076" s="5"/>
      <c r="NYO1076" s="5"/>
      <c r="NYP1076" s="5"/>
      <c r="NYQ1076" s="5"/>
      <c r="NYR1076" s="5"/>
      <c r="NYS1076" s="5"/>
      <c r="NYT1076" s="5"/>
      <c r="NYU1076" s="5"/>
      <c r="NYV1076" s="5"/>
      <c r="NYW1076" s="5"/>
      <c r="NYX1076" s="5"/>
      <c r="NYY1076" s="5"/>
      <c r="NYZ1076" s="5"/>
      <c r="NZA1076" s="5"/>
      <c r="NZB1076" s="5"/>
      <c r="NZC1076" s="5"/>
      <c r="NZD1076" s="5"/>
      <c r="NZE1076" s="5"/>
      <c r="NZF1076" s="5"/>
      <c r="NZG1076" s="5"/>
      <c r="NZH1076" s="5"/>
      <c r="NZI1076" s="5"/>
      <c r="NZJ1076" s="5"/>
      <c r="NZK1076" s="5"/>
      <c r="NZL1076" s="5"/>
      <c r="NZM1076" s="5"/>
      <c r="NZN1076" s="5"/>
      <c r="NZO1076" s="5"/>
      <c r="NZP1076" s="5"/>
      <c r="NZQ1076" s="5"/>
      <c r="NZR1076" s="5"/>
      <c r="NZS1076" s="5"/>
      <c r="NZT1076" s="5"/>
      <c r="NZU1076" s="5"/>
      <c r="NZV1076" s="5"/>
      <c r="NZW1076" s="5"/>
      <c r="NZX1076" s="5"/>
      <c r="NZY1076" s="5"/>
      <c r="NZZ1076" s="5"/>
      <c r="OAA1076" s="5"/>
      <c r="OAB1076" s="5"/>
      <c r="OAC1076" s="5"/>
      <c r="OAD1076" s="5"/>
      <c r="OAE1076" s="5"/>
      <c r="OAF1076" s="5"/>
      <c r="OAG1076" s="5"/>
      <c r="OAH1076" s="5"/>
      <c r="OAI1076" s="5"/>
      <c r="OAJ1076" s="5"/>
      <c r="OAK1076" s="5"/>
      <c r="OAL1076" s="5"/>
      <c r="OAM1076" s="5"/>
      <c r="OAN1076" s="5"/>
      <c r="OAO1076" s="5"/>
      <c r="OAP1076" s="5"/>
      <c r="OAQ1076" s="5"/>
      <c r="OAR1076" s="5"/>
      <c r="OAS1076" s="5"/>
      <c r="OAT1076" s="5"/>
      <c r="OAU1076" s="5"/>
      <c r="OAV1076" s="5"/>
      <c r="OAW1076" s="5"/>
      <c r="OAX1076" s="5"/>
      <c r="OAY1076" s="5"/>
      <c r="OAZ1076" s="5"/>
      <c r="OBA1076" s="5"/>
      <c r="OBB1076" s="5"/>
      <c r="OBC1076" s="5"/>
      <c r="OBD1076" s="5"/>
      <c r="OBE1076" s="5"/>
      <c r="OBF1076" s="5"/>
      <c r="OBG1076" s="5"/>
      <c r="OBH1076" s="5"/>
      <c r="OBI1076" s="5"/>
      <c r="OBJ1076" s="5"/>
      <c r="OBK1076" s="5"/>
      <c r="OBL1076" s="5"/>
      <c r="OBM1076" s="5"/>
      <c r="OBN1076" s="5"/>
      <c r="OBO1076" s="5"/>
      <c r="OBP1076" s="5"/>
      <c r="OBQ1076" s="5"/>
      <c r="OBR1076" s="5"/>
      <c r="OBS1076" s="5"/>
      <c r="OBT1076" s="5"/>
      <c r="OBU1076" s="5"/>
      <c r="OBV1076" s="5"/>
      <c r="OBW1076" s="5"/>
      <c r="OBX1076" s="5"/>
      <c r="OBY1076" s="5"/>
      <c r="OBZ1076" s="5"/>
      <c r="OCA1076" s="5"/>
      <c r="OCB1076" s="5"/>
      <c r="OCC1076" s="5"/>
      <c r="OCD1076" s="5"/>
      <c r="OCE1076" s="5"/>
      <c r="OCF1076" s="5"/>
      <c r="OCG1076" s="5"/>
      <c r="OCH1076" s="5"/>
      <c r="OCI1076" s="5"/>
      <c r="OCJ1076" s="5"/>
      <c r="OCK1076" s="5"/>
      <c r="OCL1076" s="5"/>
      <c r="OCM1076" s="5"/>
      <c r="OCN1076" s="5"/>
      <c r="OCO1076" s="5"/>
      <c r="OCP1076" s="5"/>
      <c r="OCQ1076" s="5"/>
      <c r="OCR1076" s="5"/>
      <c r="OCS1076" s="5"/>
      <c r="OCT1076" s="5"/>
      <c r="OCU1076" s="5"/>
      <c r="OCV1076" s="5"/>
      <c r="OCW1076" s="5"/>
      <c r="OCX1076" s="5"/>
      <c r="OCY1076" s="5"/>
      <c r="OCZ1076" s="5"/>
      <c r="ODA1076" s="5"/>
      <c r="ODB1076" s="5"/>
      <c r="ODC1076" s="5"/>
      <c r="ODD1076" s="5"/>
      <c r="ODE1076" s="5"/>
      <c r="ODF1076" s="5"/>
      <c r="ODG1076" s="5"/>
      <c r="ODH1076" s="5"/>
      <c r="ODI1076" s="5"/>
      <c r="ODJ1076" s="5"/>
      <c r="ODK1076" s="5"/>
      <c r="ODL1076" s="5"/>
      <c r="ODM1076" s="5"/>
      <c r="ODN1076" s="5"/>
      <c r="ODO1076" s="5"/>
      <c r="ODP1076" s="5"/>
      <c r="ODQ1076" s="5"/>
      <c r="ODR1076" s="5"/>
      <c r="ODS1076" s="5"/>
      <c r="ODT1076" s="5"/>
      <c r="ODU1076" s="5"/>
      <c r="ODV1076" s="5"/>
      <c r="ODW1076" s="5"/>
      <c r="ODX1076" s="5"/>
      <c r="ODY1076" s="5"/>
      <c r="ODZ1076" s="5"/>
      <c r="OEA1076" s="5"/>
      <c r="OEB1076" s="5"/>
      <c r="OEC1076" s="5"/>
      <c r="OED1076" s="5"/>
      <c r="OEE1076" s="5"/>
      <c r="OEF1076" s="5"/>
      <c r="OEG1076" s="5"/>
      <c r="OEH1076" s="5"/>
      <c r="OEI1076" s="5"/>
      <c r="OEJ1076" s="5"/>
      <c r="OEK1076" s="5"/>
      <c r="OEL1076" s="5"/>
      <c r="OEM1076" s="5"/>
      <c r="OEN1076" s="5"/>
      <c r="OEO1076" s="5"/>
      <c r="OEP1076" s="5"/>
      <c r="OEQ1076" s="5"/>
      <c r="OER1076" s="5"/>
      <c r="OES1076" s="5"/>
      <c r="OET1076" s="5"/>
      <c r="OEU1076" s="5"/>
      <c r="OEV1076" s="5"/>
      <c r="OEW1076" s="5"/>
      <c r="OEX1076" s="5"/>
      <c r="OEY1076" s="5"/>
      <c r="OEZ1076" s="5"/>
      <c r="OFA1076" s="5"/>
      <c r="OFB1076" s="5"/>
      <c r="OFC1076" s="5"/>
      <c r="OFD1076" s="5"/>
      <c r="OFE1076" s="5"/>
      <c r="OFF1076" s="5"/>
      <c r="OFG1076" s="5"/>
      <c r="OFH1076" s="5"/>
      <c r="OFI1076" s="5"/>
      <c r="OFJ1076" s="5"/>
      <c r="OFK1076" s="5"/>
      <c r="OFL1076" s="5"/>
      <c r="OFM1076" s="5"/>
      <c r="OFN1076" s="5"/>
      <c r="OFO1076" s="5"/>
      <c r="OFP1076" s="5"/>
      <c r="OFQ1076" s="5"/>
      <c r="OFR1076" s="5"/>
      <c r="OFS1076" s="5"/>
      <c r="OFT1076" s="5"/>
      <c r="OFU1076" s="5"/>
      <c r="OFV1076" s="5"/>
      <c r="OFW1076" s="5"/>
      <c r="OFX1076" s="5"/>
      <c r="OFY1076" s="5"/>
      <c r="OFZ1076" s="5"/>
      <c r="OGA1076" s="5"/>
      <c r="OGB1076" s="5"/>
      <c r="OGC1076" s="5"/>
      <c r="OGD1076" s="5"/>
      <c r="OGE1076" s="5"/>
      <c r="OGF1076" s="5"/>
      <c r="OGG1076" s="5"/>
      <c r="OGH1076" s="5"/>
      <c r="OGI1076" s="5"/>
      <c r="OGJ1076" s="5"/>
      <c r="OGK1076" s="5"/>
      <c r="OGL1076" s="5"/>
      <c r="OGM1076" s="5"/>
      <c r="OGN1076" s="5"/>
      <c r="OGO1076" s="5"/>
      <c r="OGP1076" s="5"/>
      <c r="OGQ1076" s="5"/>
      <c r="OGR1076" s="5"/>
      <c r="OGS1076" s="5"/>
      <c r="OGT1076" s="5"/>
      <c r="OGU1076" s="5"/>
      <c r="OGV1076" s="5"/>
      <c r="OGW1076" s="5"/>
      <c r="OGX1076" s="5"/>
      <c r="OGY1076" s="5"/>
      <c r="OGZ1076" s="5"/>
      <c r="OHA1076" s="5"/>
      <c r="OHB1076" s="5"/>
      <c r="OHC1076" s="5"/>
      <c r="OHD1076" s="5"/>
      <c r="OHE1076" s="5"/>
      <c r="OHF1076" s="5"/>
      <c r="OHG1076" s="5"/>
      <c r="OHH1076" s="5"/>
      <c r="OHI1076" s="5"/>
      <c r="OHJ1076" s="5"/>
      <c r="OHK1076" s="5"/>
      <c r="OHL1076" s="5"/>
      <c r="OHM1076" s="5"/>
      <c r="OHN1076" s="5"/>
      <c r="OHO1076" s="5"/>
      <c r="OHP1076" s="5"/>
      <c r="OHQ1076" s="5"/>
      <c r="OHR1076" s="5"/>
      <c r="OHS1076" s="5"/>
      <c r="OHT1076" s="5"/>
      <c r="OHU1076" s="5"/>
      <c r="OHV1076" s="5"/>
      <c r="OHW1076" s="5"/>
      <c r="OHX1076" s="5"/>
      <c r="OHY1076" s="5"/>
      <c r="OHZ1076" s="5"/>
      <c r="OIA1076" s="5"/>
      <c r="OIB1076" s="5"/>
      <c r="OIC1076" s="5"/>
      <c r="OID1076" s="5"/>
      <c r="OIE1076" s="5"/>
      <c r="OIF1076" s="5"/>
      <c r="OIG1076" s="5"/>
      <c r="OIH1076" s="5"/>
      <c r="OII1076" s="5"/>
      <c r="OIJ1076" s="5"/>
      <c r="OIK1076" s="5"/>
      <c r="OIL1076" s="5"/>
      <c r="OIM1076" s="5"/>
      <c r="OIN1076" s="5"/>
      <c r="OIO1076" s="5"/>
      <c r="OIP1076" s="5"/>
      <c r="OIQ1076" s="5"/>
      <c r="OIR1076" s="5"/>
      <c r="OIS1076" s="5"/>
      <c r="OIT1076" s="5"/>
      <c r="OIU1076" s="5"/>
      <c r="OIV1076" s="5"/>
      <c r="OIW1076" s="5"/>
      <c r="OIX1076" s="5"/>
      <c r="OIY1076" s="5"/>
      <c r="OIZ1076" s="5"/>
      <c r="OJA1076" s="5"/>
      <c r="OJB1076" s="5"/>
      <c r="OJC1076" s="5"/>
      <c r="OJD1076" s="5"/>
      <c r="OJE1076" s="5"/>
      <c r="OJF1076" s="5"/>
      <c r="OJG1076" s="5"/>
      <c r="OJH1076" s="5"/>
      <c r="OJI1076" s="5"/>
      <c r="OJJ1076" s="5"/>
      <c r="OJK1076" s="5"/>
      <c r="OJL1076" s="5"/>
      <c r="OJM1076" s="5"/>
      <c r="OJN1076" s="5"/>
      <c r="OJO1076" s="5"/>
      <c r="OJP1076" s="5"/>
      <c r="OJQ1076" s="5"/>
      <c r="OJR1076" s="5"/>
      <c r="OJS1076" s="5"/>
      <c r="OJT1076" s="5"/>
      <c r="OJU1076" s="5"/>
      <c r="OJV1076" s="5"/>
      <c r="OJW1076" s="5"/>
      <c r="OJX1076" s="5"/>
      <c r="OJY1076" s="5"/>
      <c r="OJZ1076" s="5"/>
      <c r="OKA1076" s="5"/>
      <c r="OKB1076" s="5"/>
      <c r="OKC1076" s="5"/>
      <c r="OKD1076" s="5"/>
      <c r="OKE1076" s="5"/>
      <c r="OKF1076" s="5"/>
      <c r="OKG1076" s="5"/>
      <c r="OKH1076" s="5"/>
      <c r="OKI1076" s="5"/>
      <c r="OKJ1076" s="5"/>
      <c r="OKK1076" s="5"/>
      <c r="OKL1076" s="5"/>
      <c r="OKM1076" s="5"/>
      <c r="OKN1076" s="5"/>
      <c r="OKO1076" s="5"/>
      <c r="OKP1076" s="5"/>
      <c r="OKQ1076" s="5"/>
      <c r="OKR1076" s="5"/>
      <c r="OKS1076" s="5"/>
      <c r="OKT1076" s="5"/>
      <c r="OKU1076" s="5"/>
      <c r="OKV1076" s="5"/>
      <c r="OKW1076" s="5"/>
      <c r="OKX1076" s="5"/>
      <c r="OKY1076" s="5"/>
      <c r="OKZ1076" s="5"/>
      <c r="OLA1076" s="5"/>
      <c r="OLB1076" s="5"/>
      <c r="OLC1076" s="5"/>
      <c r="OLD1076" s="5"/>
      <c r="OLE1076" s="5"/>
      <c r="OLF1076" s="5"/>
      <c r="OLG1076" s="5"/>
      <c r="OLH1076" s="5"/>
      <c r="OLI1076" s="5"/>
      <c r="OLJ1076" s="5"/>
      <c r="OLK1076" s="5"/>
      <c r="OLL1076" s="5"/>
      <c r="OLM1076" s="5"/>
      <c r="OLN1076" s="5"/>
      <c r="OLO1076" s="5"/>
      <c r="OLP1076" s="5"/>
      <c r="OLQ1076" s="5"/>
      <c r="OLR1076" s="5"/>
      <c r="OLS1076" s="5"/>
      <c r="OLT1076" s="5"/>
      <c r="OLU1076" s="5"/>
      <c r="OLV1076" s="5"/>
      <c r="OLW1076" s="5"/>
      <c r="OLX1076" s="5"/>
      <c r="OLY1076" s="5"/>
      <c r="OLZ1076" s="5"/>
      <c r="OMA1076" s="5"/>
      <c r="OMB1076" s="5"/>
      <c r="OMC1076" s="5"/>
      <c r="OMD1076" s="5"/>
      <c r="OME1076" s="5"/>
      <c r="OMF1076" s="5"/>
      <c r="OMG1076" s="5"/>
      <c r="OMH1076" s="5"/>
      <c r="OMI1076" s="5"/>
      <c r="OMJ1076" s="5"/>
      <c r="OMK1076" s="5"/>
      <c r="OML1076" s="5"/>
      <c r="OMM1076" s="5"/>
      <c r="OMN1076" s="5"/>
      <c r="OMO1076" s="5"/>
      <c r="OMP1076" s="5"/>
      <c r="OMQ1076" s="5"/>
      <c r="OMR1076" s="5"/>
      <c r="OMS1076" s="5"/>
      <c r="OMT1076" s="5"/>
      <c r="OMU1076" s="5"/>
      <c r="OMV1076" s="5"/>
      <c r="OMW1076" s="5"/>
      <c r="OMX1076" s="5"/>
      <c r="OMY1076" s="5"/>
      <c r="OMZ1076" s="5"/>
      <c r="ONA1076" s="5"/>
      <c r="ONB1076" s="5"/>
      <c r="ONC1076" s="5"/>
      <c r="OND1076" s="5"/>
      <c r="ONE1076" s="5"/>
      <c r="ONF1076" s="5"/>
      <c r="ONG1076" s="5"/>
      <c r="ONH1076" s="5"/>
      <c r="ONI1076" s="5"/>
      <c r="ONJ1076" s="5"/>
      <c r="ONK1076" s="5"/>
      <c r="ONL1076" s="5"/>
      <c r="ONM1076" s="5"/>
      <c r="ONN1076" s="5"/>
      <c r="ONO1076" s="5"/>
      <c r="ONP1076" s="5"/>
      <c r="ONQ1076" s="5"/>
      <c r="ONR1076" s="5"/>
      <c r="ONS1076" s="5"/>
      <c r="ONT1076" s="5"/>
      <c r="ONU1076" s="5"/>
      <c r="ONV1076" s="5"/>
      <c r="ONW1076" s="5"/>
      <c r="ONX1076" s="5"/>
      <c r="ONY1076" s="5"/>
      <c r="ONZ1076" s="5"/>
      <c r="OOA1076" s="5"/>
      <c r="OOB1076" s="5"/>
      <c r="OOC1076" s="5"/>
      <c r="OOD1076" s="5"/>
      <c r="OOE1076" s="5"/>
      <c r="OOF1076" s="5"/>
      <c r="OOG1076" s="5"/>
      <c r="OOH1076" s="5"/>
      <c r="OOI1076" s="5"/>
      <c r="OOJ1076" s="5"/>
      <c r="OOK1076" s="5"/>
      <c r="OOL1076" s="5"/>
      <c r="OOM1076" s="5"/>
      <c r="OON1076" s="5"/>
      <c r="OOO1076" s="5"/>
      <c r="OOP1076" s="5"/>
      <c r="OOQ1076" s="5"/>
      <c r="OOR1076" s="5"/>
      <c r="OOS1076" s="5"/>
      <c r="OOT1076" s="5"/>
      <c r="OOU1076" s="5"/>
      <c r="OOV1076" s="5"/>
      <c r="OOW1076" s="5"/>
      <c r="OOX1076" s="5"/>
      <c r="OOY1076" s="5"/>
      <c r="OOZ1076" s="5"/>
      <c r="OPA1076" s="5"/>
      <c r="OPB1076" s="5"/>
      <c r="OPC1076" s="5"/>
      <c r="OPD1076" s="5"/>
      <c r="OPE1076" s="5"/>
      <c r="OPF1076" s="5"/>
      <c r="OPG1076" s="5"/>
      <c r="OPH1076" s="5"/>
      <c r="OPI1076" s="5"/>
      <c r="OPJ1076" s="5"/>
      <c r="OPK1076" s="5"/>
      <c r="OPL1076" s="5"/>
      <c r="OPM1076" s="5"/>
      <c r="OPN1076" s="5"/>
      <c r="OPO1076" s="5"/>
      <c r="OPP1076" s="5"/>
      <c r="OPQ1076" s="5"/>
      <c r="OPR1076" s="5"/>
      <c r="OPS1076" s="5"/>
      <c r="OPT1076" s="5"/>
      <c r="OPU1076" s="5"/>
      <c r="OPV1076" s="5"/>
      <c r="OPW1076" s="5"/>
      <c r="OPX1076" s="5"/>
      <c r="OPY1076" s="5"/>
      <c r="OPZ1076" s="5"/>
      <c r="OQA1076" s="5"/>
      <c r="OQB1076" s="5"/>
      <c r="OQC1076" s="5"/>
      <c r="OQD1076" s="5"/>
      <c r="OQE1076" s="5"/>
      <c r="OQF1076" s="5"/>
      <c r="OQG1076" s="5"/>
      <c r="OQH1076" s="5"/>
      <c r="OQI1076" s="5"/>
      <c r="OQJ1076" s="5"/>
      <c r="OQK1076" s="5"/>
      <c r="OQL1076" s="5"/>
      <c r="OQM1076" s="5"/>
      <c r="OQN1076" s="5"/>
      <c r="OQO1076" s="5"/>
      <c r="OQP1076" s="5"/>
      <c r="OQQ1076" s="5"/>
      <c r="OQR1076" s="5"/>
      <c r="OQS1076" s="5"/>
      <c r="OQT1076" s="5"/>
      <c r="OQU1076" s="5"/>
      <c r="OQV1076" s="5"/>
      <c r="OQW1076" s="5"/>
      <c r="OQX1076" s="5"/>
      <c r="OQY1076" s="5"/>
      <c r="OQZ1076" s="5"/>
      <c r="ORA1076" s="5"/>
      <c r="ORB1076" s="5"/>
      <c r="ORC1076" s="5"/>
      <c r="ORD1076" s="5"/>
      <c r="ORE1076" s="5"/>
      <c r="ORF1076" s="5"/>
      <c r="ORG1076" s="5"/>
      <c r="ORH1076" s="5"/>
      <c r="ORI1076" s="5"/>
      <c r="ORJ1076" s="5"/>
      <c r="ORK1076" s="5"/>
      <c r="ORL1076" s="5"/>
      <c r="ORM1076" s="5"/>
      <c r="ORN1076" s="5"/>
      <c r="ORO1076" s="5"/>
      <c r="ORP1076" s="5"/>
      <c r="ORQ1076" s="5"/>
      <c r="ORR1076" s="5"/>
      <c r="ORS1076" s="5"/>
      <c r="ORT1076" s="5"/>
      <c r="ORU1076" s="5"/>
      <c r="ORV1076" s="5"/>
      <c r="ORW1076" s="5"/>
      <c r="ORX1076" s="5"/>
      <c r="ORY1076" s="5"/>
      <c r="ORZ1076" s="5"/>
      <c r="OSA1076" s="5"/>
      <c r="OSB1076" s="5"/>
      <c r="OSC1076" s="5"/>
      <c r="OSD1076" s="5"/>
      <c r="OSE1076" s="5"/>
      <c r="OSF1076" s="5"/>
      <c r="OSG1076" s="5"/>
      <c r="OSH1076" s="5"/>
      <c r="OSI1076" s="5"/>
      <c r="OSJ1076" s="5"/>
      <c r="OSK1076" s="5"/>
      <c r="OSL1076" s="5"/>
      <c r="OSM1076" s="5"/>
      <c r="OSN1076" s="5"/>
      <c r="OSO1076" s="5"/>
      <c r="OSP1076" s="5"/>
      <c r="OSQ1076" s="5"/>
      <c r="OSR1076" s="5"/>
      <c r="OSS1076" s="5"/>
      <c r="OST1076" s="5"/>
      <c r="OSU1076" s="5"/>
      <c r="OSV1076" s="5"/>
      <c r="OSW1076" s="5"/>
      <c r="OSX1076" s="5"/>
      <c r="OSY1076" s="5"/>
      <c r="OSZ1076" s="5"/>
      <c r="OTA1076" s="5"/>
      <c r="OTB1076" s="5"/>
      <c r="OTC1076" s="5"/>
      <c r="OTD1076" s="5"/>
      <c r="OTE1076" s="5"/>
      <c r="OTF1076" s="5"/>
      <c r="OTG1076" s="5"/>
      <c r="OTH1076" s="5"/>
      <c r="OTI1076" s="5"/>
      <c r="OTJ1076" s="5"/>
      <c r="OTK1076" s="5"/>
      <c r="OTL1076" s="5"/>
      <c r="OTM1076" s="5"/>
      <c r="OTN1076" s="5"/>
      <c r="OTO1076" s="5"/>
      <c r="OTP1076" s="5"/>
      <c r="OTQ1076" s="5"/>
      <c r="OTR1076" s="5"/>
      <c r="OTS1076" s="5"/>
      <c r="OTT1076" s="5"/>
      <c r="OTU1076" s="5"/>
      <c r="OTV1076" s="5"/>
      <c r="OTW1076" s="5"/>
      <c r="OTX1076" s="5"/>
      <c r="OTY1076" s="5"/>
      <c r="OTZ1076" s="5"/>
      <c r="OUA1076" s="5"/>
      <c r="OUB1076" s="5"/>
      <c r="OUC1076" s="5"/>
      <c r="OUD1076" s="5"/>
      <c r="OUE1076" s="5"/>
      <c r="OUF1076" s="5"/>
      <c r="OUG1076" s="5"/>
      <c r="OUH1076" s="5"/>
      <c r="OUI1076" s="5"/>
      <c r="OUJ1076" s="5"/>
      <c r="OUK1076" s="5"/>
      <c r="OUL1076" s="5"/>
      <c r="OUM1076" s="5"/>
      <c r="OUN1076" s="5"/>
      <c r="OUO1076" s="5"/>
      <c r="OUP1076" s="5"/>
      <c r="OUQ1076" s="5"/>
      <c r="OUR1076" s="5"/>
      <c r="OUS1076" s="5"/>
      <c r="OUT1076" s="5"/>
      <c r="OUU1076" s="5"/>
      <c r="OUV1076" s="5"/>
      <c r="OUW1076" s="5"/>
      <c r="OUX1076" s="5"/>
      <c r="OUY1076" s="5"/>
      <c r="OUZ1076" s="5"/>
      <c r="OVA1076" s="5"/>
      <c r="OVB1076" s="5"/>
      <c r="OVC1076" s="5"/>
      <c r="OVD1076" s="5"/>
      <c r="OVE1076" s="5"/>
      <c r="OVF1076" s="5"/>
      <c r="OVG1076" s="5"/>
      <c r="OVH1076" s="5"/>
      <c r="OVI1076" s="5"/>
      <c r="OVJ1076" s="5"/>
      <c r="OVK1076" s="5"/>
      <c r="OVL1076" s="5"/>
      <c r="OVM1076" s="5"/>
      <c r="OVN1076" s="5"/>
      <c r="OVO1076" s="5"/>
      <c r="OVP1076" s="5"/>
      <c r="OVQ1076" s="5"/>
      <c r="OVR1076" s="5"/>
      <c r="OVS1076" s="5"/>
      <c r="OVT1076" s="5"/>
      <c r="OVU1076" s="5"/>
      <c r="OVV1076" s="5"/>
      <c r="OVW1076" s="5"/>
      <c r="OVX1076" s="5"/>
      <c r="OVY1076" s="5"/>
      <c r="OVZ1076" s="5"/>
      <c r="OWA1076" s="5"/>
      <c r="OWB1076" s="5"/>
      <c r="OWC1076" s="5"/>
      <c r="OWD1076" s="5"/>
      <c r="OWE1076" s="5"/>
      <c r="OWF1076" s="5"/>
      <c r="OWG1076" s="5"/>
      <c r="OWH1076" s="5"/>
      <c r="OWI1076" s="5"/>
      <c r="OWJ1076" s="5"/>
      <c r="OWK1076" s="5"/>
      <c r="OWL1076" s="5"/>
      <c r="OWM1076" s="5"/>
      <c r="OWN1076" s="5"/>
      <c r="OWO1076" s="5"/>
      <c r="OWP1076" s="5"/>
      <c r="OWQ1076" s="5"/>
      <c r="OWR1076" s="5"/>
      <c r="OWS1076" s="5"/>
      <c r="OWT1076" s="5"/>
      <c r="OWU1076" s="5"/>
      <c r="OWV1076" s="5"/>
      <c r="OWW1076" s="5"/>
      <c r="OWX1076" s="5"/>
      <c r="OWY1076" s="5"/>
      <c r="OWZ1076" s="5"/>
      <c r="OXA1076" s="5"/>
      <c r="OXB1076" s="5"/>
      <c r="OXC1076" s="5"/>
      <c r="OXD1076" s="5"/>
      <c r="OXE1076" s="5"/>
      <c r="OXF1076" s="5"/>
      <c r="OXG1076" s="5"/>
      <c r="OXH1076" s="5"/>
      <c r="OXI1076" s="5"/>
      <c r="OXJ1076" s="5"/>
      <c r="OXK1076" s="5"/>
      <c r="OXL1076" s="5"/>
      <c r="OXM1076" s="5"/>
      <c r="OXN1076" s="5"/>
      <c r="OXO1076" s="5"/>
      <c r="OXP1076" s="5"/>
      <c r="OXQ1076" s="5"/>
      <c r="OXR1076" s="5"/>
      <c r="OXS1076" s="5"/>
      <c r="OXT1076" s="5"/>
      <c r="OXU1076" s="5"/>
      <c r="OXV1076" s="5"/>
      <c r="OXW1076" s="5"/>
      <c r="OXX1076" s="5"/>
      <c r="OXY1076" s="5"/>
      <c r="OXZ1076" s="5"/>
      <c r="OYA1076" s="5"/>
      <c r="OYB1076" s="5"/>
      <c r="OYC1076" s="5"/>
      <c r="OYD1076" s="5"/>
      <c r="OYE1076" s="5"/>
      <c r="OYF1076" s="5"/>
      <c r="OYG1076" s="5"/>
      <c r="OYH1076" s="5"/>
      <c r="OYI1076" s="5"/>
      <c r="OYJ1076" s="5"/>
      <c r="OYK1076" s="5"/>
      <c r="OYL1076" s="5"/>
      <c r="OYM1076" s="5"/>
      <c r="OYN1076" s="5"/>
      <c r="OYO1076" s="5"/>
      <c r="OYP1076" s="5"/>
      <c r="OYQ1076" s="5"/>
      <c r="OYR1076" s="5"/>
      <c r="OYS1076" s="5"/>
      <c r="OYT1076" s="5"/>
      <c r="OYU1076" s="5"/>
      <c r="OYV1076" s="5"/>
      <c r="OYW1076" s="5"/>
      <c r="OYX1076" s="5"/>
      <c r="OYY1076" s="5"/>
      <c r="OYZ1076" s="5"/>
      <c r="OZA1076" s="5"/>
      <c r="OZB1076" s="5"/>
      <c r="OZC1076" s="5"/>
      <c r="OZD1076" s="5"/>
      <c r="OZE1076" s="5"/>
      <c r="OZF1076" s="5"/>
      <c r="OZG1076" s="5"/>
      <c r="OZH1076" s="5"/>
      <c r="OZI1076" s="5"/>
      <c r="OZJ1076" s="5"/>
      <c r="OZK1076" s="5"/>
      <c r="OZL1076" s="5"/>
      <c r="OZM1076" s="5"/>
      <c r="OZN1076" s="5"/>
      <c r="OZO1076" s="5"/>
      <c r="OZP1076" s="5"/>
      <c r="OZQ1076" s="5"/>
      <c r="OZR1076" s="5"/>
      <c r="OZS1076" s="5"/>
      <c r="OZT1076" s="5"/>
      <c r="OZU1076" s="5"/>
      <c r="OZV1076" s="5"/>
      <c r="OZW1076" s="5"/>
      <c r="OZX1076" s="5"/>
      <c r="OZY1076" s="5"/>
      <c r="OZZ1076" s="5"/>
      <c r="PAA1076" s="5"/>
      <c r="PAB1076" s="5"/>
      <c r="PAC1076" s="5"/>
      <c r="PAD1076" s="5"/>
      <c r="PAE1076" s="5"/>
      <c r="PAF1076" s="5"/>
      <c r="PAG1076" s="5"/>
      <c r="PAH1076" s="5"/>
      <c r="PAI1076" s="5"/>
      <c r="PAJ1076" s="5"/>
      <c r="PAK1076" s="5"/>
      <c r="PAL1076" s="5"/>
      <c r="PAM1076" s="5"/>
      <c r="PAN1076" s="5"/>
      <c r="PAO1076" s="5"/>
      <c r="PAP1076" s="5"/>
      <c r="PAQ1076" s="5"/>
      <c r="PAR1076" s="5"/>
      <c r="PAS1076" s="5"/>
      <c r="PAT1076" s="5"/>
      <c r="PAU1076" s="5"/>
      <c r="PAV1076" s="5"/>
      <c r="PAW1076" s="5"/>
      <c r="PAX1076" s="5"/>
      <c r="PAY1076" s="5"/>
      <c r="PAZ1076" s="5"/>
      <c r="PBA1076" s="5"/>
      <c r="PBB1076" s="5"/>
      <c r="PBC1076" s="5"/>
      <c r="PBD1076" s="5"/>
      <c r="PBE1076" s="5"/>
      <c r="PBF1076" s="5"/>
      <c r="PBG1076" s="5"/>
      <c r="PBH1076" s="5"/>
      <c r="PBI1076" s="5"/>
      <c r="PBJ1076" s="5"/>
      <c r="PBK1076" s="5"/>
      <c r="PBL1076" s="5"/>
      <c r="PBM1076" s="5"/>
      <c r="PBN1076" s="5"/>
      <c r="PBO1076" s="5"/>
      <c r="PBP1076" s="5"/>
      <c r="PBQ1076" s="5"/>
      <c r="PBR1076" s="5"/>
      <c r="PBS1076" s="5"/>
      <c r="PBT1076" s="5"/>
      <c r="PBU1076" s="5"/>
      <c r="PBV1076" s="5"/>
      <c r="PBW1076" s="5"/>
      <c r="PBX1076" s="5"/>
      <c r="PBY1076" s="5"/>
      <c r="PBZ1076" s="5"/>
      <c r="PCA1076" s="5"/>
      <c r="PCB1076" s="5"/>
      <c r="PCC1076" s="5"/>
      <c r="PCD1076" s="5"/>
      <c r="PCE1076" s="5"/>
      <c r="PCF1076" s="5"/>
      <c r="PCG1076" s="5"/>
      <c r="PCH1076" s="5"/>
      <c r="PCI1076" s="5"/>
      <c r="PCJ1076" s="5"/>
      <c r="PCK1076" s="5"/>
      <c r="PCL1076" s="5"/>
      <c r="PCM1076" s="5"/>
      <c r="PCN1076" s="5"/>
      <c r="PCO1076" s="5"/>
      <c r="PCP1076" s="5"/>
      <c r="PCQ1076" s="5"/>
      <c r="PCR1076" s="5"/>
      <c r="PCS1076" s="5"/>
      <c r="PCT1076" s="5"/>
      <c r="PCU1076" s="5"/>
      <c r="PCV1076" s="5"/>
      <c r="PCW1076" s="5"/>
      <c r="PCX1076" s="5"/>
      <c r="PCY1076" s="5"/>
      <c r="PCZ1076" s="5"/>
      <c r="PDA1076" s="5"/>
      <c r="PDB1076" s="5"/>
      <c r="PDC1076" s="5"/>
      <c r="PDD1076" s="5"/>
      <c r="PDE1076" s="5"/>
      <c r="PDF1076" s="5"/>
      <c r="PDG1076" s="5"/>
      <c r="PDH1076" s="5"/>
      <c r="PDI1076" s="5"/>
      <c r="PDJ1076" s="5"/>
      <c r="PDK1076" s="5"/>
      <c r="PDL1076" s="5"/>
      <c r="PDM1076" s="5"/>
      <c r="PDN1076" s="5"/>
      <c r="PDO1076" s="5"/>
      <c r="PDP1076" s="5"/>
      <c r="PDQ1076" s="5"/>
      <c r="PDR1076" s="5"/>
      <c r="PDS1076" s="5"/>
      <c r="PDT1076" s="5"/>
      <c r="PDU1076" s="5"/>
      <c r="PDV1076" s="5"/>
      <c r="PDW1076" s="5"/>
      <c r="PDX1076" s="5"/>
      <c r="PDY1076" s="5"/>
      <c r="PDZ1076" s="5"/>
      <c r="PEA1076" s="5"/>
      <c r="PEB1076" s="5"/>
      <c r="PEC1076" s="5"/>
      <c r="PED1076" s="5"/>
      <c r="PEE1076" s="5"/>
      <c r="PEF1076" s="5"/>
      <c r="PEG1076" s="5"/>
      <c r="PEH1076" s="5"/>
      <c r="PEI1076" s="5"/>
      <c r="PEJ1076" s="5"/>
      <c r="PEK1076" s="5"/>
      <c r="PEL1076" s="5"/>
      <c r="PEM1076" s="5"/>
      <c r="PEN1076" s="5"/>
      <c r="PEO1076" s="5"/>
      <c r="PEP1076" s="5"/>
      <c r="PEQ1076" s="5"/>
      <c r="PER1076" s="5"/>
      <c r="PES1076" s="5"/>
      <c r="PET1076" s="5"/>
      <c r="PEU1076" s="5"/>
      <c r="PEV1076" s="5"/>
      <c r="PEW1076" s="5"/>
      <c r="PEX1076" s="5"/>
      <c r="PEY1076" s="5"/>
      <c r="PEZ1076" s="5"/>
      <c r="PFA1076" s="5"/>
      <c r="PFB1076" s="5"/>
      <c r="PFC1076" s="5"/>
      <c r="PFD1076" s="5"/>
      <c r="PFE1076" s="5"/>
      <c r="PFF1076" s="5"/>
      <c r="PFG1076" s="5"/>
      <c r="PFH1076" s="5"/>
      <c r="PFI1076" s="5"/>
      <c r="PFJ1076" s="5"/>
      <c r="PFK1076" s="5"/>
      <c r="PFL1076" s="5"/>
      <c r="PFM1076" s="5"/>
      <c r="PFN1076" s="5"/>
      <c r="PFO1076" s="5"/>
      <c r="PFP1076" s="5"/>
      <c r="PFQ1076" s="5"/>
      <c r="PFR1076" s="5"/>
      <c r="PFS1076" s="5"/>
      <c r="PFT1076" s="5"/>
      <c r="PFU1076" s="5"/>
      <c r="PFV1076" s="5"/>
      <c r="PFW1076" s="5"/>
      <c r="PFX1076" s="5"/>
      <c r="PFY1076" s="5"/>
      <c r="PFZ1076" s="5"/>
      <c r="PGA1076" s="5"/>
      <c r="PGB1076" s="5"/>
      <c r="PGC1076" s="5"/>
      <c r="PGD1076" s="5"/>
      <c r="PGE1076" s="5"/>
      <c r="PGF1076" s="5"/>
      <c r="PGG1076" s="5"/>
      <c r="PGH1076" s="5"/>
      <c r="PGI1076" s="5"/>
      <c r="PGJ1076" s="5"/>
      <c r="PGK1076" s="5"/>
      <c r="PGL1076" s="5"/>
      <c r="PGM1076" s="5"/>
      <c r="PGN1076" s="5"/>
      <c r="PGO1076" s="5"/>
      <c r="PGP1076" s="5"/>
      <c r="PGQ1076" s="5"/>
      <c r="PGR1076" s="5"/>
      <c r="PGS1076" s="5"/>
      <c r="PGT1076" s="5"/>
      <c r="PGU1076" s="5"/>
      <c r="PGV1076" s="5"/>
      <c r="PGW1076" s="5"/>
      <c r="PGX1076" s="5"/>
      <c r="PGY1076" s="5"/>
      <c r="PGZ1076" s="5"/>
      <c r="PHA1076" s="5"/>
      <c r="PHB1076" s="5"/>
      <c r="PHC1076" s="5"/>
      <c r="PHD1076" s="5"/>
      <c r="PHE1076" s="5"/>
      <c r="PHF1076" s="5"/>
      <c r="PHG1076" s="5"/>
      <c r="PHH1076" s="5"/>
      <c r="PHI1076" s="5"/>
      <c r="PHJ1076" s="5"/>
      <c r="PHK1076" s="5"/>
      <c r="PHL1076" s="5"/>
      <c r="PHM1076" s="5"/>
      <c r="PHN1076" s="5"/>
      <c r="PHO1076" s="5"/>
      <c r="PHP1076" s="5"/>
      <c r="PHQ1076" s="5"/>
      <c r="PHR1076" s="5"/>
      <c r="PHS1076" s="5"/>
      <c r="PHT1076" s="5"/>
      <c r="PHU1076" s="5"/>
      <c r="PHV1076" s="5"/>
      <c r="PHW1076" s="5"/>
      <c r="PHX1076" s="5"/>
      <c r="PHY1076" s="5"/>
      <c r="PHZ1076" s="5"/>
      <c r="PIA1076" s="5"/>
      <c r="PIB1076" s="5"/>
      <c r="PIC1076" s="5"/>
      <c r="PID1076" s="5"/>
      <c r="PIE1076" s="5"/>
      <c r="PIF1076" s="5"/>
      <c r="PIG1076" s="5"/>
      <c r="PIH1076" s="5"/>
      <c r="PII1076" s="5"/>
      <c r="PIJ1076" s="5"/>
      <c r="PIK1076" s="5"/>
      <c r="PIL1076" s="5"/>
      <c r="PIM1076" s="5"/>
      <c r="PIN1076" s="5"/>
      <c r="PIO1076" s="5"/>
      <c r="PIP1076" s="5"/>
      <c r="PIQ1076" s="5"/>
      <c r="PIR1076" s="5"/>
      <c r="PIS1076" s="5"/>
      <c r="PIT1076" s="5"/>
      <c r="PIU1076" s="5"/>
      <c r="PIV1076" s="5"/>
      <c r="PIW1076" s="5"/>
      <c r="PIX1076" s="5"/>
      <c r="PIY1076" s="5"/>
      <c r="PIZ1076" s="5"/>
      <c r="PJA1076" s="5"/>
      <c r="PJB1076" s="5"/>
      <c r="PJC1076" s="5"/>
      <c r="PJD1076" s="5"/>
      <c r="PJE1076" s="5"/>
      <c r="PJF1076" s="5"/>
      <c r="PJG1076" s="5"/>
      <c r="PJH1076" s="5"/>
      <c r="PJI1076" s="5"/>
      <c r="PJJ1076" s="5"/>
      <c r="PJK1076" s="5"/>
      <c r="PJL1076" s="5"/>
      <c r="PJM1076" s="5"/>
      <c r="PJN1076" s="5"/>
      <c r="PJO1076" s="5"/>
      <c r="PJP1076" s="5"/>
      <c r="PJQ1076" s="5"/>
      <c r="PJR1076" s="5"/>
      <c r="PJS1076" s="5"/>
      <c r="PJT1076" s="5"/>
      <c r="PJU1076" s="5"/>
      <c r="PJV1076" s="5"/>
      <c r="PJW1076" s="5"/>
      <c r="PJX1076" s="5"/>
      <c r="PJY1076" s="5"/>
      <c r="PJZ1076" s="5"/>
      <c r="PKA1076" s="5"/>
      <c r="PKB1076" s="5"/>
      <c r="PKC1076" s="5"/>
      <c r="PKD1076" s="5"/>
      <c r="PKE1076" s="5"/>
      <c r="PKF1076" s="5"/>
      <c r="PKG1076" s="5"/>
      <c r="PKH1076" s="5"/>
      <c r="PKI1076" s="5"/>
      <c r="PKJ1076" s="5"/>
      <c r="PKK1076" s="5"/>
      <c r="PKL1076" s="5"/>
      <c r="PKM1076" s="5"/>
      <c r="PKN1076" s="5"/>
      <c r="PKO1076" s="5"/>
      <c r="PKP1076" s="5"/>
      <c r="PKQ1076" s="5"/>
      <c r="PKR1076" s="5"/>
      <c r="PKS1076" s="5"/>
      <c r="PKT1076" s="5"/>
      <c r="PKU1076" s="5"/>
      <c r="PKV1076" s="5"/>
      <c r="PKW1076" s="5"/>
      <c r="PKX1076" s="5"/>
      <c r="PKY1076" s="5"/>
      <c r="PKZ1076" s="5"/>
      <c r="PLA1076" s="5"/>
      <c r="PLB1076" s="5"/>
      <c r="PLC1076" s="5"/>
      <c r="PLD1076" s="5"/>
      <c r="PLE1076" s="5"/>
      <c r="PLF1076" s="5"/>
      <c r="PLG1076" s="5"/>
      <c r="PLH1076" s="5"/>
      <c r="PLI1076" s="5"/>
      <c r="PLJ1076" s="5"/>
      <c r="PLK1076" s="5"/>
      <c r="PLL1076" s="5"/>
      <c r="PLM1076" s="5"/>
      <c r="PLN1076" s="5"/>
      <c r="PLO1076" s="5"/>
      <c r="PLP1076" s="5"/>
      <c r="PLQ1076" s="5"/>
      <c r="PLR1076" s="5"/>
      <c r="PLS1076" s="5"/>
      <c r="PLT1076" s="5"/>
      <c r="PLU1076" s="5"/>
      <c r="PLV1076" s="5"/>
      <c r="PLW1076" s="5"/>
      <c r="PLX1076" s="5"/>
      <c r="PLY1076" s="5"/>
      <c r="PLZ1076" s="5"/>
      <c r="PMA1076" s="5"/>
      <c r="PMB1076" s="5"/>
      <c r="PMC1076" s="5"/>
      <c r="PMD1076" s="5"/>
      <c r="PME1076" s="5"/>
      <c r="PMF1076" s="5"/>
      <c r="PMG1076" s="5"/>
      <c r="PMH1076" s="5"/>
      <c r="PMI1076" s="5"/>
      <c r="PMJ1076" s="5"/>
      <c r="PMK1076" s="5"/>
      <c r="PML1076" s="5"/>
      <c r="PMM1076" s="5"/>
      <c r="PMN1076" s="5"/>
      <c r="PMO1076" s="5"/>
      <c r="PMP1076" s="5"/>
      <c r="PMQ1076" s="5"/>
      <c r="PMR1076" s="5"/>
      <c r="PMS1076" s="5"/>
      <c r="PMT1076" s="5"/>
      <c r="PMU1076" s="5"/>
      <c r="PMV1076" s="5"/>
      <c r="PMW1076" s="5"/>
      <c r="PMX1076" s="5"/>
      <c r="PMY1076" s="5"/>
      <c r="PMZ1076" s="5"/>
      <c r="PNA1076" s="5"/>
      <c r="PNB1076" s="5"/>
      <c r="PNC1076" s="5"/>
      <c r="PND1076" s="5"/>
      <c r="PNE1076" s="5"/>
      <c r="PNF1076" s="5"/>
      <c r="PNG1076" s="5"/>
      <c r="PNH1076" s="5"/>
      <c r="PNI1076" s="5"/>
      <c r="PNJ1076" s="5"/>
      <c r="PNK1076" s="5"/>
      <c r="PNL1076" s="5"/>
      <c r="PNM1076" s="5"/>
      <c r="PNN1076" s="5"/>
      <c r="PNO1076" s="5"/>
      <c r="PNP1076" s="5"/>
      <c r="PNQ1076" s="5"/>
      <c r="PNR1076" s="5"/>
      <c r="PNS1076" s="5"/>
      <c r="PNT1076" s="5"/>
      <c r="PNU1076" s="5"/>
      <c r="PNV1076" s="5"/>
      <c r="PNW1076" s="5"/>
      <c r="PNX1076" s="5"/>
      <c r="PNY1076" s="5"/>
      <c r="PNZ1076" s="5"/>
      <c r="POA1076" s="5"/>
      <c r="POB1076" s="5"/>
      <c r="POC1076" s="5"/>
      <c r="POD1076" s="5"/>
      <c r="POE1076" s="5"/>
      <c r="POF1076" s="5"/>
      <c r="POG1076" s="5"/>
      <c r="POH1076" s="5"/>
      <c r="POI1076" s="5"/>
      <c r="POJ1076" s="5"/>
      <c r="POK1076" s="5"/>
      <c r="POL1076" s="5"/>
      <c r="POM1076" s="5"/>
      <c r="PON1076" s="5"/>
      <c r="POO1076" s="5"/>
      <c r="POP1076" s="5"/>
      <c r="POQ1076" s="5"/>
      <c r="POR1076" s="5"/>
      <c r="POS1076" s="5"/>
      <c r="POT1076" s="5"/>
      <c r="POU1076" s="5"/>
      <c r="POV1076" s="5"/>
      <c r="POW1076" s="5"/>
      <c r="POX1076" s="5"/>
      <c r="POY1076" s="5"/>
      <c r="POZ1076" s="5"/>
      <c r="PPA1076" s="5"/>
      <c r="PPB1076" s="5"/>
      <c r="PPC1076" s="5"/>
      <c r="PPD1076" s="5"/>
      <c r="PPE1076" s="5"/>
      <c r="PPF1076" s="5"/>
      <c r="PPG1076" s="5"/>
      <c r="PPH1076" s="5"/>
      <c r="PPI1076" s="5"/>
      <c r="PPJ1076" s="5"/>
      <c r="PPK1076" s="5"/>
      <c r="PPL1076" s="5"/>
      <c r="PPM1076" s="5"/>
      <c r="PPN1076" s="5"/>
      <c r="PPO1076" s="5"/>
      <c r="PPP1076" s="5"/>
      <c r="PPQ1076" s="5"/>
      <c r="PPR1076" s="5"/>
      <c r="PPS1076" s="5"/>
      <c r="PPT1076" s="5"/>
      <c r="PPU1076" s="5"/>
      <c r="PPV1076" s="5"/>
      <c r="PPW1076" s="5"/>
      <c r="PPX1076" s="5"/>
      <c r="PPY1076" s="5"/>
      <c r="PPZ1076" s="5"/>
      <c r="PQA1076" s="5"/>
      <c r="PQB1076" s="5"/>
      <c r="PQC1076" s="5"/>
      <c r="PQD1076" s="5"/>
      <c r="PQE1076" s="5"/>
      <c r="PQF1076" s="5"/>
      <c r="PQG1076" s="5"/>
      <c r="PQH1076" s="5"/>
      <c r="PQI1076" s="5"/>
      <c r="PQJ1076" s="5"/>
      <c r="PQK1076" s="5"/>
      <c r="PQL1076" s="5"/>
      <c r="PQM1076" s="5"/>
      <c r="PQN1076" s="5"/>
      <c r="PQO1076" s="5"/>
      <c r="PQP1076" s="5"/>
      <c r="PQQ1076" s="5"/>
      <c r="PQR1076" s="5"/>
      <c r="PQS1076" s="5"/>
      <c r="PQT1076" s="5"/>
      <c r="PQU1076" s="5"/>
      <c r="PQV1076" s="5"/>
      <c r="PQW1076" s="5"/>
      <c r="PQX1076" s="5"/>
      <c r="PQY1076" s="5"/>
      <c r="PQZ1076" s="5"/>
      <c r="PRA1076" s="5"/>
      <c r="PRB1076" s="5"/>
      <c r="PRC1076" s="5"/>
      <c r="PRD1076" s="5"/>
      <c r="PRE1076" s="5"/>
      <c r="PRF1076" s="5"/>
      <c r="PRG1076" s="5"/>
      <c r="PRH1076" s="5"/>
      <c r="PRI1076" s="5"/>
      <c r="PRJ1076" s="5"/>
      <c r="PRK1076" s="5"/>
      <c r="PRL1076" s="5"/>
      <c r="PRM1076" s="5"/>
      <c r="PRN1076" s="5"/>
      <c r="PRO1076" s="5"/>
      <c r="PRP1076" s="5"/>
      <c r="PRQ1076" s="5"/>
      <c r="PRR1076" s="5"/>
      <c r="PRS1076" s="5"/>
      <c r="PRT1076" s="5"/>
      <c r="PRU1076" s="5"/>
      <c r="PRV1076" s="5"/>
      <c r="PRW1076" s="5"/>
      <c r="PRX1076" s="5"/>
      <c r="PRY1076" s="5"/>
      <c r="PRZ1076" s="5"/>
      <c r="PSA1076" s="5"/>
      <c r="PSB1076" s="5"/>
      <c r="PSC1076" s="5"/>
      <c r="PSD1076" s="5"/>
      <c r="PSE1076" s="5"/>
      <c r="PSF1076" s="5"/>
      <c r="PSG1076" s="5"/>
      <c r="PSH1076" s="5"/>
      <c r="PSI1076" s="5"/>
      <c r="PSJ1076" s="5"/>
      <c r="PSK1076" s="5"/>
      <c r="PSL1076" s="5"/>
      <c r="PSM1076" s="5"/>
      <c r="PSN1076" s="5"/>
      <c r="PSO1076" s="5"/>
      <c r="PSP1076" s="5"/>
      <c r="PSQ1076" s="5"/>
      <c r="PSR1076" s="5"/>
      <c r="PSS1076" s="5"/>
      <c r="PST1076" s="5"/>
      <c r="PSU1076" s="5"/>
      <c r="PSV1076" s="5"/>
      <c r="PSW1076" s="5"/>
      <c r="PSX1076" s="5"/>
      <c r="PSY1076" s="5"/>
      <c r="PSZ1076" s="5"/>
      <c r="PTA1076" s="5"/>
      <c r="PTB1076" s="5"/>
      <c r="PTC1076" s="5"/>
      <c r="PTD1076" s="5"/>
      <c r="PTE1076" s="5"/>
      <c r="PTF1076" s="5"/>
      <c r="PTG1076" s="5"/>
      <c r="PTH1076" s="5"/>
      <c r="PTI1076" s="5"/>
      <c r="PTJ1076" s="5"/>
      <c r="PTK1076" s="5"/>
      <c r="PTL1076" s="5"/>
      <c r="PTM1076" s="5"/>
      <c r="PTN1076" s="5"/>
      <c r="PTO1076" s="5"/>
      <c r="PTP1076" s="5"/>
      <c r="PTQ1076" s="5"/>
      <c r="PTR1076" s="5"/>
      <c r="PTS1076" s="5"/>
      <c r="PTT1076" s="5"/>
      <c r="PTU1076" s="5"/>
      <c r="PTV1076" s="5"/>
      <c r="PTW1076" s="5"/>
      <c r="PTX1076" s="5"/>
      <c r="PTY1076" s="5"/>
      <c r="PTZ1076" s="5"/>
      <c r="PUA1076" s="5"/>
      <c r="PUB1076" s="5"/>
      <c r="PUC1076" s="5"/>
      <c r="PUD1076" s="5"/>
      <c r="PUE1076" s="5"/>
      <c r="PUF1076" s="5"/>
      <c r="PUG1076" s="5"/>
      <c r="PUH1076" s="5"/>
      <c r="PUI1076" s="5"/>
      <c r="PUJ1076" s="5"/>
      <c r="PUK1076" s="5"/>
      <c r="PUL1076" s="5"/>
      <c r="PUM1076" s="5"/>
      <c r="PUN1076" s="5"/>
      <c r="PUO1076" s="5"/>
      <c r="PUP1076" s="5"/>
      <c r="PUQ1076" s="5"/>
      <c r="PUR1076" s="5"/>
      <c r="PUS1076" s="5"/>
      <c r="PUT1076" s="5"/>
      <c r="PUU1076" s="5"/>
      <c r="PUV1076" s="5"/>
      <c r="PUW1076" s="5"/>
      <c r="PUX1076" s="5"/>
      <c r="PUY1076" s="5"/>
      <c r="PUZ1076" s="5"/>
      <c r="PVA1076" s="5"/>
      <c r="PVB1076" s="5"/>
      <c r="PVC1076" s="5"/>
      <c r="PVD1076" s="5"/>
      <c r="PVE1076" s="5"/>
      <c r="PVF1076" s="5"/>
      <c r="PVG1076" s="5"/>
      <c r="PVH1076" s="5"/>
      <c r="PVI1076" s="5"/>
      <c r="PVJ1076" s="5"/>
      <c r="PVK1076" s="5"/>
      <c r="PVL1076" s="5"/>
      <c r="PVM1076" s="5"/>
      <c r="PVN1076" s="5"/>
      <c r="PVO1076" s="5"/>
      <c r="PVP1076" s="5"/>
      <c r="PVQ1076" s="5"/>
      <c r="PVR1076" s="5"/>
      <c r="PVS1076" s="5"/>
      <c r="PVT1076" s="5"/>
      <c r="PVU1076" s="5"/>
      <c r="PVV1076" s="5"/>
      <c r="PVW1076" s="5"/>
      <c r="PVX1076" s="5"/>
      <c r="PVY1076" s="5"/>
      <c r="PVZ1076" s="5"/>
      <c r="PWA1076" s="5"/>
      <c r="PWB1076" s="5"/>
      <c r="PWC1076" s="5"/>
      <c r="PWD1076" s="5"/>
      <c r="PWE1076" s="5"/>
      <c r="PWF1076" s="5"/>
      <c r="PWG1076" s="5"/>
      <c r="PWH1076" s="5"/>
      <c r="PWI1076" s="5"/>
      <c r="PWJ1076" s="5"/>
      <c r="PWK1076" s="5"/>
      <c r="PWL1076" s="5"/>
      <c r="PWM1076" s="5"/>
      <c r="PWN1076" s="5"/>
      <c r="PWO1076" s="5"/>
      <c r="PWP1076" s="5"/>
      <c r="PWQ1076" s="5"/>
      <c r="PWR1076" s="5"/>
      <c r="PWS1076" s="5"/>
      <c r="PWT1076" s="5"/>
      <c r="PWU1076" s="5"/>
      <c r="PWV1076" s="5"/>
      <c r="PWW1076" s="5"/>
      <c r="PWX1076" s="5"/>
      <c r="PWY1076" s="5"/>
      <c r="PWZ1076" s="5"/>
      <c r="PXA1076" s="5"/>
      <c r="PXB1076" s="5"/>
      <c r="PXC1076" s="5"/>
      <c r="PXD1076" s="5"/>
      <c r="PXE1076" s="5"/>
      <c r="PXF1076" s="5"/>
      <c r="PXG1076" s="5"/>
      <c r="PXH1076" s="5"/>
      <c r="PXI1076" s="5"/>
      <c r="PXJ1076" s="5"/>
      <c r="PXK1076" s="5"/>
      <c r="PXL1076" s="5"/>
      <c r="PXM1076" s="5"/>
      <c r="PXN1076" s="5"/>
      <c r="PXO1076" s="5"/>
      <c r="PXP1076" s="5"/>
      <c r="PXQ1076" s="5"/>
      <c r="PXR1076" s="5"/>
      <c r="PXS1076" s="5"/>
      <c r="PXT1076" s="5"/>
      <c r="PXU1076" s="5"/>
      <c r="PXV1076" s="5"/>
      <c r="PXW1076" s="5"/>
      <c r="PXX1076" s="5"/>
      <c r="PXY1076" s="5"/>
      <c r="PXZ1076" s="5"/>
      <c r="PYA1076" s="5"/>
      <c r="PYB1076" s="5"/>
      <c r="PYC1076" s="5"/>
      <c r="PYD1076" s="5"/>
      <c r="PYE1076" s="5"/>
      <c r="PYF1076" s="5"/>
      <c r="PYG1076" s="5"/>
      <c r="PYH1076" s="5"/>
      <c r="PYI1076" s="5"/>
      <c r="PYJ1076" s="5"/>
      <c r="PYK1076" s="5"/>
      <c r="PYL1076" s="5"/>
      <c r="PYM1076" s="5"/>
      <c r="PYN1076" s="5"/>
      <c r="PYO1076" s="5"/>
      <c r="PYP1076" s="5"/>
      <c r="PYQ1076" s="5"/>
      <c r="PYR1076" s="5"/>
      <c r="PYS1076" s="5"/>
      <c r="PYT1076" s="5"/>
      <c r="PYU1076" s="5"/>
      <c r="PYV1076" s="5"/>
      <c r="PYW1076" s="5"/>
      <c r="PYX1076" s="5"/>
      <c r="PYY1076" s="5"/>
      <c r="PYZ1076" s="5"/>
      <c r="PZA1076" s="5"/>
      <c r="PZB1076" s="5"/>
      <c r="PZC1076" s="5"/>
      <c r="PZD1076" s="5"/>
      <c r="PZE1076" s="5"/>
      <c r="PZF1076" s="5"/>
      <c r="PZG1076" s="5"/>
      <c r="PZH1076" s="5"/>
      <c r="PZI1076" s="5"/>
      <c r="PZJ1076" s="5"/>
      <c r="PZK1076" s="5"/>
      <c r="PZL1076" s="5"/>
      <c r="PZM1076" s="5"/>
      <c r="PZN1076" s="5"/>
      <c r="PZO1076" s="5"/>
      <c r="PZP1076" s="5"/>
      <c r="PZQ1076" s="5"/>
      <c r="PZR1076" s="5"/>
      <c r="PZS1076" s="5"/>
      <c r="PZT1076" s="5"/>
      <c r="PZU1076" s="5"/>
      <c r="PZV1076" s="5"/>
      <c r="PZW1076" s="5"/>
      <c r="PZX1076" s="5"/>
      <c r="PZY1076" s="5"/>
      <c r="PZZ1076" s="5"/>
      <c r="QAA1076" s="5"/>
      <c r="QAB1076" s="5"/>
      <c r="QAC1076" s="5"/>
      <c r="QAD1076" s="5"/>
      <c r="QAE1076" s="5"/>
      <c r="QAF1076" s="5"/>
      <c r="QAG1076" s="5"/>
      <c r="QAH1076" s="5"/>
      <c r="QAI1076" s="5"/>
      <c r="QAJ1076" s="5"/>
      <c r="QAK1076" s="5"/>
      <c r="QAL1076" s="5"/>
      <c r="QAM1076" s="5"/>
      <c r="QAN1076" s="5"/>
      <c r="QAO1076" s="5"/>
      <c r="QAP1076" s="5"/>
      <c r="QAQ1076" s="5"/>
      <c r="QAR1076" s="5"/>
      <c r="QAS1076" s="5"/>
      <c r="QAT1076" s="5"/>
      <c r="QAU1076" s="5"/>
      <c r="QAV1076" s="5"/>
      <c r="QAW1076" s="5"/>
      <c r="QAX1076" s="5"/>
      <c r="QAY1076" s="5"/>
      <c r="QAZ1076" s="5"/>
      <c r="QBA1076" s="5"/>
      <c r="QBB1076" s="5"/>
      <c r="QBC1076" s="5"/>
      <c r="QBD1076" s="5"/>
      <c r="QBE1076" s="5"/>
      <c r="QBF1076" s="5"/>
      <c r="QBG1076" s="5"/>
      <c r="QBH1076" s="5"/>
      <c r="QBI1076" s="5"/>
      <c r="QBJ1076" s="5"/>
      <c r="QBK1076" s="5"/>
      <c r="QBL1076" s="5"/>
      <c r="QBM1076" s="5"/>
      <c r="QBN1076" s="5"/>
      <c r="QBO1076" s="5"/>
      <c r="QBP1076" s="5"/>
      <c r="QBQ1076" s="5"/>
      <c r="QBR1076" s="5"/>
      <c r="QBS1076" s="5"/>
      <c r="QBT1076" s="5"/>
      <c r="QBU1076" s="5"/>
      <c r="QBV1076" s="5"/>
      <c r="QBW1076" s="5"/>
      <c r="QBX1076" s="5"/>
      <c r="QBY1076" s="5"/>
      <c r="QBZ1076" s="5"/>
      <c r="QCA1076" s="5"/>
      <c r="QCB1076" s="5"/>
      <c r="QCC1076" s="5"/>
      <c r="QCD1076" s="5"/>
      <c r="QCE1076" s="5"/>
      <c r="QCF1076" s="5"/>
      <c r="QCG1076" s="5"/>
      <c r="QCH1076" s="5"/>
      <c r="QCI1076" s="5"/>
      <c r="QCJ1076" s="5"/>
      <c r="QCK1076" s="5"/>
      <c r="QCL1076" s="5"/>
      <c r="QCM1076" s="5"/>
      <c r="QCN1076" s="5"/>
      <c r="QCO1076" s="5"/>
      <c r="QCP1076" s="5"/>
      <c r="QCQ1076" s="5"/>
      <c r="QCR1076" s="5"/>
      <c r="QCS1076" s="5"/>
      <c r="QCT1076" s="5"/>
      <c r="QCU1076" s="5"/>
      <c r="QCV1076" s="5"/>
      <c r="QCW1076" s="5"/>
      <c r="QCX1076" s="5"/>
      <c r="QCY1076" s="5"/>
      <c r="QCZ1076" s="5"/>
      <c r="QDA1076" s="5"/>
      <c r="QDB1076" s="5"/>
      <c r="QDC1076" s="5"/>
      <c r="QDD1076" s="5"/>
      <c r="QDE1076" s="5"/>
      <c r="QDF1076" s="5"/>
      <c r="QDG1076" s="5"/>
      <c r="QDH1076" s="5"/>
      <c r="QDI1076" s="5"/>
      <c r="QDJ1076" s="5"/>
      <c r="QDK1076" s="5"/>
      <c r="QDL1076" s="5"/>
      <c r="QDM1076" s="5"/>
      <c r="QDN1076" s="5"/>
      <c r="QDO1076" s="5"/>
      <c r="QDP1076" s="5"/>
      <c r="QDQ1076" s="5"/>
      <c r="QDR1076" s="5"/>
      <c r="QDS1076" s="5"/>
      <c r="QDT1076" s="5"/>
      <c r="QDU1076" s="5"/>
      <c r="QDV1076" s="5"/>
      <c r="QDW1076" s="5"/>
      <c r="QDX1076" s="5"/>
      <c r="QDY1076" s="5"/>
      <c r="QDZ1076" s="5"/>
      <c r="QEA1076" s="5"/>
      <c r="QEB1076" s="5"/>
      <c r="QEC1076" s="5"/>
      <c r="QED1076" s="5"/>
      <c r="QEE1076" s="5"/>
      <c r="QEF1076" s="5"/>
      <c r="QEG1076" s="5"/>
      <c r="QEH1076" s="5"/>
      <c r="QEI1076" s="5"/>
      <c r="QEJ1076" s="5"/>
      <c r="QEK1076" s="5"/>
      <c r="QEL1076" s="5"/>
      <c r="QEM1076" s="5"/>
      <c r="QEN1076" s="5"/>
      <c r="QEO1076" s="5"/>
      <c r="QEP1076" s="5"/>
      <c r="QEQ1076" s="5"/>
      <c r="QER1076" s="5"/>
      <c r="QES1076" s="5"/>
      <c r="QET1076" s="5"/>
      <c r="QEU1076" s="5"/>
      <c r="QEV1076" s="5"/>
      <c r="QEW1076" s="5"/>
      <c r="QEX1076" s="5"/>
      <c r="QEY1076" s="5"/>
      <c r="QEZ1076" s="5"/>
      <c r="QFA1076" s="5"/>
      <c r="QFB1076" s="5"/>
      <c r="QFC1076" s="5"/>
      <c r="QFD1076" s="5"/>
      <c r="QFE1076" s="5"/>
      <c r="QFF1076" s="5"/>
      <c r="QFG1076" s="5"/>
      <c r="QFH1076" s="5"/>
      <c r="QFI1076" s="5"/>
      <c r="QFJ1076" s="5"/>
      <c r="QFK1076" s="5"/>
      <c r="QFL1076" s="5"/>
      <c r="QFM1076" s="5"/>
      <c r="QFN1076" s="5"/>
      <c r="QFO1076" s="5"/>
      <c r="QFP1076" s="5"/>
      <c r="QFQ1076" s="5"/>
      <c r="QFR1076" s="5"/>
      <c r="QFS1076" s="5"/>
      <c r="QFT1076" s="5"/>
      <c r="QFU1076" s="5"/>
      <c r="QFV1076" s="5"/>
      <c r="QFW1076" s="5"/>
      <c r="QFX1076" s="5"/>
      <c r="QFY1076" s="5"/>
      <c r="QFZ1076" s="5"/>
      <c r="QGA1076" s="5"/>
      <c r="QGB1076" s="5"/>
      <c r="QGC1076" s="5"/>
      <c r="QGD1076" s="5"/>
      <c r="QGE1076" s="5"/>
      <c r="QGF1076" s="5"/>
      <c r="QGG1076" s="5"/>
      <c r="QGH1076" s="5"/>
      <c r="QGI1076" s="5"/>
      <c r="QGJ1076" s="5"/>
      <c r="QGK1076" s="5"/>
      <c r="QGL1076" s="5"/>
      <c r="QGM1076" s="5"/>
      <c r="QGN1076" s="5"/>
      <c r="QGO1076" s="5"/>
      <c r="QGP1076" s="5"/>
      <c r="QGQ1076" s="5"/>
      <c r="QGR1076" s="5"/>
      <c r="QGS1076" s="5"/>
      <c r="QGT1076" s="5"/>
      <c r="QGU1076" s="5"/>
      <c r="QGV1076" s="5"/>
      <c r="QGW1076" s="5"/>
      <c r="QGX1076" s="5"/>
      <c r="QGY1076" s="5"/>
      <c r="QGZ1076" s="5"/>
      <c r="QHA1076" s="5"/>
      <c r="QHB1076" s="5"/>
      <c r="QHC1076" s="5"/>
      <c r="QHD1076" s="5"/>
      <c r="QHE1076" s="5"/>
      <c r="QHF1076" s="5"/>
      <c r="QHG1076" s="5"/>
      <c r="QHH1076" s="5"/>
      <c r="QHI1076" s="5"/>
      <c r="QHJ1076" s="5"/>
      <c r="QHK1076" s="5"/>
      <c r="QHL1076" s="5"/>
      <c r="QHM1076" s="5"/>
      <c r="QHN1076" s="5"/>
      <c r="QHO1076" s="5"/>
      <c r="QHP1076" s="5"/>
      <c r="QHQ1076" s="5"/>
      <c r="QHR1076" s="5"/>
      <c r="QHS1076" s="5"/>
      <c r="QHT1076" s="5"/>
      <c r="QHU1076" s="5"/>
      <c r="QHV1076" s="5"/>
      <c r="QHW1076" s="5"/>
      <c r="QHX1076" s="5"/>
      <c r="QHY1076" s="5"/>
      <c r="QHZ1076" s="5"/>
      <c r="QIA1076" s="5"/>
      <c r="QIB1076" s="5"/>
      <c r="QIC1076" s="5"/>
      <c r="QID1076" s="5"/>
      <c r="QIE1076" s="5"/>
      <c r="QIF1076" s="5"/>
      <c r="QIG1076" s="5"/>
      <c r="QIH1076" s="5"/>
      <c r="QII1076" s="5"/>
      <c r="QIJ1076" s="5"/>
      <c r="QIK1076" s="5"/>
      <c r="QIL1076" s="5"/>
      <c r="QIM1076" s="5"/>
      <c r="QIN1076" s="5"/>
      <c r="QIO1076" s="5"/>
      <c r="QIP1076" s="5"/>
      <c r="QIQ1076" s="5"/>
      <c r="QIR1076" s="5"/>
      <c r="QIS1076" s="5"/>
      <c r="QIT1076" s="5"/>
      <c r="QIU1076" s="5"/>
      <c r="QIV1076" s="5"/>
      <c r="QIW1076" s="5"/>
      <c r="QIX1076" s="5"/>
      <c r="QIY1076" s="5"/>
      <c r="QIZ1076" s="5"/>
      <c r="QJA1076" s="5"/>
      <c r="QJB1076" s="5"/>
      <c r="QJC1076" s="5"/>
      <c r="QJD1076" s="5"/>
      <c r="QJE1076" s="5"/>
      <c r="QJF1076" s="5"/>
      <c r="QJG1076" s="5"/>
      <c r="QJH1076" s="5"/>
      <c r="QJI1076" s="5"/>
      <c r="QJJ1076" s="5"/>
      <c r="QJK1076" s="5"/>
      <c r="QJL1076" s="5"/>
      <c r="QJM1076" s="5"/>
      <c r="QJN1076" s="5"/>
      <c r="QJO1076" s="5"/>
      <c r="QJP1076" s="5"/>
      <c r="QJQ1076" s="5"/>
      <c r="QJR1076" s="5"/>
      <c r="QJS1076" s="5"/>
      <c r="QJT1076" s="5"/>
      <c r="QJU1076" s="5"/>
      <c r="QJV1076" s="5"/>
      <c r="QJW1076" s="5"/>
      <c r="QJX1076" s="5"/>
      <c r="QJY1076" s="5"/>
      <c r="QJZ1076" s="5"/>
      <c r="QKA1076" s="5"/>
      <c r="QKB1076" s="5"/>
      <c r="QKC1076" s="5"/>
      <c r="QKD1076" s="5"/>
      <c r="QKE1076" s="5"/>
      <c r="QKF1076" s="5"/>
      <c r="QKG1076" s="5"/>
      <c r="QKH1076" s="5"/>
      <c r="QKI1076" s="5"/>
      <c r="QKJ1076" s="5"/>
      <c r="QKK1076" s="5"/>
      <c r="QKL1076" s="5"/>
      <c r="QKM1076" s="5"/>
      <c r="QKN1076" s="5"/>
      <c r="QKO1076" s="5"/>
      <c r="QKP1076" s="5"/>
      <c r="QKQ1076" s="5"/>
      <c r="QKR1076" s="5"/>
      <c r="QKS1076" s="5"/>
      <c r="QKT1076" s="5"/>
      <c r="QKU1076" s="5"/>
      <c r="QKV1076" s="5"/>
      <c r="QKW1076" s="5"/>
      <c r="QKX1076" s="5"/>
      <c r="QKY1076" s="5"/>
      <c r="QKZ1076" s="5"/>
      <c r="QLA1076" s="5"/>
      <c r="QLB1076" s="5"/>
      <c r="QLC1076" s="5"/>
      <c r="QLD1076" s="5"/>
      <c r="QLE1076" s="5"/>
      <c r="QLF1076" s="5"/>
      <c r="QLG1076" s="5"/>
      <c r="QLH1076" s="5"/>
      <c r="QLI1076" s="5"/>
      <c r="QLJ1076" s="5"/>
      <c r="QLK1076" s="5"/>
      <c r="QLL1076" s="5"/>
      <c r="QLM1076" s="5"/>
      <c r="QLN1076" s="5"/>
      <c r="QLO1076" s="5"/>
      <c r="QLP1076" s="5"/>
      <c r="QLQ1076" s="5"/>
      <c r="QLR1076" s="5"/>
      <c r="QLS1076" s="5"/>
      <c r="QLT1076" s="5"/>
      <c r="QLU1076" s="5"/>
      <c r="QLV1076" s="5"/>
      <c r="QLW1076" s="5"/>
      <c r="QLX1076" s="5"/>
      <c r="QLY1076" s="5"/>
      <c r="QLZ1076" s="5"/>
      <c r="QMA1076" s="5"/>
      <c r="QMB1076" s="5"/>
      <c r="QMC1076" s="5"/>
      <c r="QMD1076" s="5"/>
      <c r="QME1076" s="5"/>
      <c r="QMF1076" s="5"/>
      <c r="QMG1076" s="5"/>
      <c r="QMH1076" s="5"/>
      <c r="QMI1076" s="5"/>
      <c r="QMJ1076" s="5"/>
      <c r="QMK1076" s="5"/>
      <c r="QML1076" s="5"/>
      <c r="QMM1076" s="5"/>
      <c r="QMN1076" s="5"/>
      <c r="QMO1076" s="5"/>
      <c r="QMP1076" s="5"/>
      <c r="QMQ1076" s="5"/>
      <c r="QMR1076" s="5"/>
      <c r="QMS1076" s="5"/>
      <c r="QMT1076" s="5"/>
      <c r="QMU1076" s="5"/>
      <c r="QMV1076" s="5"/>
      <c r="QMW1076" s="5"/>
      <c r="QMX1076" s="5"/>
      <c r="QMY1076" s="5"/>
      <c r="QMZ1076" s="5"/>
      <c r="QNA1076" s="5"/>
      <c r="QNB1076" s="5"/>
      <c r="QNC1076" s="5"/>
      <c r="QND1076" s="5"/>
      <c r="QNE1076" s="5"/>
      <c r="QNF1076" s="5"/>
      <c r="QNG1076" s="5"/>
      <c r="QNH1076" s="5"/>
      <c r="QNI1076" s="5"/>
      <c r="QNJ1076" s="5"/>
      <c r="QNK1076" s="5"/>
      <c r="QNL1076" s="5"/>
      <c r="QNM1076" s="5"/>
      <c r="QNN1076" s="5"/>
      <c r="QNO1076" s="5"/>
      <c r="QNP1076" s="5"/>
      <c r="QNQ1076" s="5"/>
      <c r="QNR1076" s="5"/>
      <c r="QNS1076" s="5"/>
      <c r="QNT1076" s="5"/>
      <c r="QNU1076" s="5"/>
      <c r="QNV1076" s="5"/>
      <c r="QNW1076" s="5"/>
      <c r="QNX1076" s="5"/>
      <c r="QNY1076" s="5"/>
      <c r="QNZ1076" s="5"/>
      <c r="QOA1076" s="5"/>
      <c r="QOB1076" s="5"/>
      <c r="QOC1076" s="5"/>
      <c r="QOD1076" s="5"/>
      <c r="QOE1076" s="5"/>
      <c r="QOF1076" s="5"/>
      <c r="QOG1076" s="5"/>
      <c r="QOH1076" s="5"/>
      <c r="QOI1076" s="5"/>
      <c r="QOJ1076" s="5"/>
      <c r="QOK1076" s="5"/>
      <c r="QOL1076" s="5"/>
      <c r="QOM1076" s="5"/>
      <c r="QON1076" s="5"/>
      <c r="QOO1076" s="5"/>
      <c r="QOP1076" s="5"/>
      <c r="QOQ1076" s="5"/>
      <c r="QOR1076" s="5"/>
      <c r="QOS1076" s="5"/>
      <c r="QOT1076" s="5"/>
      <c r="QOU1076" s="5"/>
      <c r="QOV1076" s="5"/>
      <c r="QOW1076" s="5"/>
      <c r="QOX1076" s="5"/>
      <c r="QOY1076" s="5"/>
      <c r="QOZ1076" s="5"/>
      <c r="QPA1076" s="5"/>
      <c r="QPB1076" s="5"/>
      <c r="QPC1076" s="5"/>
      <c r="QPD1076" s="5"/>
      <c r="QPE1076" s="5"/>
      <c r="QPF1076" s="5"/>
      <c r="QPG1076" s="5"/>
      <c r="QPH1076" s="5"/>
      <c r="QPI1076" s="5"/>
      <c r="QPJ1076" s="5"/>
      <c r="QPK1076" s="5"/>
      <c r="QPL1076" s="5"/>
      <c r="QPM1076" s="5"/>
      <c r="QPN1076" s="5"/>
      <c r="QPO1076" s="5"/>
      <c r="QPP1076" s="5"/>
      <c r="QPQ1076" s="5"/>
      <c r="QPR1076" s="5"/>
      <c r="QPS1076" s="5"/>
      <c r="QPT1076" s="5"/>
      <c r="QPU1076" s="5"/>
      <c r="QPV1076" s="5"/>
      <c r="QPW1076" s="5"/>
      <c r="QPX1076" s="5"/>
      <c r="QPY1076" s="5"/>
      <c r="QPZ1076" s="5"/>
      <c r="QQA1076" s="5"/>
      <c r="QQB1076" s="5"/>
      <c r="QQC1076" s="5"/>
      <c r="QQD1076" s="5"/>
      <c r="QQE1076" s="5"/>
      <c r="QQF1076" s="5"/>
      <c r="QQG1076" s="5"/>
      <c r="QQH1076" s="5"/>
      <c r="QQI1076" s="5"/>
      <c r="QQJ1076" s="5"/>
      <c r="QQK1076" s="5"/>
      <c r="QQL1076" s="5"/>
      <c r="QQM1076" s="5"/>
      <c r="QQN1076" s="5"/>
      <c r="QQO1076" s="5"/>
      <c r="QQP1076" s="5"/>
      <c r="QQQ1076" s="5"/>
      <c r="QQR1076" s="5"/>
      <c r="QQS1076" s="5"/>
      <c r="QQT1076" s="5"/>
      <c r="QQU1076" s="5"/>
      <c r="QQV1076" s="5"/>
      <c r="QQW1076" s="5"/>
      <c r="QQX1076" s="5"/>
      <c r="QQY1076" s="5"/>
      <c r="QQZ1076" s="5"/>
      <c r="QRA1076" s="5"/>
      <c r="QRB1076" s="5"/>
      <c r="QRC1076" s="5"/>
      <c r="QRD1076" s="5"/>
      <c r="QRE1076" s="5"/>
      <c r="QRF1076" s="5"/>
      <c r="QRG1076" s="5"/>
      <c r="QRH1076" s="5"/>
      <c r="QRI1076" s="5"/>
      <c r="QRJ1076" s="5"/>
      <c r="QRK1076" s="5"/>
      <c r="QRL1076" s="5"/>
      <c r="QRM1076" s="5"/>
      <c r="QRN1076" s="5"/>
      <c r="QRO1076" s="5"/>
      <c r="QRP1076" s="5"/>
      <c r="QRQ1076" s="5"/>
      <c r="QRR1076" s="5"/>
      <c r="QRS1076" s="5"/>
      <c r="QRT1076" s="5"/>
      <c r="QRU1076" s="5"/>
      <c r="QRV1076" s="5"/>
      <c r="QRW1076" s="5"/>
      <c r="QRX1076" s="5"/>
      <c r="QRY1076" s="5"/>
      <c r="QRZ1076" s="5"/>
      <c r="QSA1076" s="5"/>
      <c r="QSB1076" s="5"/>
      <c r="QSC1076" s="5"/>
      <c r="QSD1076" s="5"/>
      <c r="QSE1076" s="5"/>
      <c r="QSF1076" s="5"/>
      <c r="QSG1076" s="5"/>
      <c r="QSH1076" s="5"/>
      <c r="QSI1076" s="5"/>
      <c r="QSJ1076" s="5"/>
      <c r="QSK1076" s="5"/>
      <c r="QSL1076" s="5"/>
      <c r="QSM1076" s="5"/>
      <c r="QSN1076" s="5"/>
      <c r="QSO1076" s="5"/>
      <c r="QSP1076" s="5"/>
      <c r="QSQ1076" s="5"/>
      <c r="QSR1076" s="5"/>
      <c r="QSS1076" s="5"/>
      <c r="QST1076" s="5"/>
      <c r="QSU1076" s="5"/>
      <c r="QSV1076" s="5"/>
      <c r="QSW1076" s="5"/>
      <c r="QSX1076" s="5"/>
      <c r="QSY1076" s="5"/>
      <c r="QSZ1076" s="5"/>
      <c r="QTA1076" s="5"/>
      <c r="QTB1076" s="5"/>
      <c r="QTC1076" s="5"/>
      <c r="QTD1076" s="5"/>
      <c r="QTE1076" s="5"/>
      <c r="QTF1076" s="5"/>
      <c r="QTG1076" s="5"/>
      <c r="QTH1076" s="5"/>
      <c r="QTI1076" s="5"/>
      <c r="QTJ1076" s="5"/>
      <c r="QTK1076" s="5"/>
      <c r="QTL1076" s="5"/>
      <c r="QTM1076" s="5"/>
      <c r="QTN1076" s="5"/>
      <c r="QTO1076" s="5"/>
      <c r="QTP1076" s="5"/>
      <c r="QTQ1076" s="5"/>
      <c r="QTR1076" s="5"/>
      <c r="QTS1076" s="5"/>
      <c r="QTT1076" s="5"/>
      <c r="QTU1076" s="5"/>
      <c r="QTV1076" s="5"/>
      <c r="QTW1076" s="5"/>
      <c r="QTX1076" s="5"/>
      <c r="QTY1076" s="5"/>
      <c r="QTZ1076" s="5"/>
      <c r="QUA1076" s="5"/>
      <c r="QUB1076" s="5"/>
      <c r="QUC1076" s="5"/>
      <c r="QUD1076" s="5"/>
      <c r="QUE1076" s="5"/>
      <c r="QUF1076" s="5"/>
      <c r="QUG1076" s="5"/>
      <c r="QUH1076" s="5"/>
      <c r="QUI1076" s="5"/>
      <c r="QUJ1076" s="5"/>
      <c r="QUK1076" s="5"/>
      <c r="QUL1076" s="5"/>
      <c r="QUM1076" s="5"/>
      <c r="QUN1076" s="5"/>
      <c r="QUO1076" s="5"/>
      <c r="QUP1076" s="5"/>
      <c r="QUQ1076" s="5"/>
      <c r="QUR1076" s="5"/>
      <c r="QUS1076" s="5"/>
      <c r="QUT1076" s="5"/>
      <c r="QUU1076" s="5"/>
      <c r="QUV1076" s="5"/>
      <c r="QUW1076" s="5"/>
      <c r="QUX1076" s="5"/>
      <c r="QUY1076" s="5"/>
      <c r="QUZ1076" s="5"/>
      <c r="QVA1076" s="5"/>
      <c r="QVB1076" s="5"/>
      <c r="QVC1076" s="5"/>
      <c r="QVD1076" s="5"/>
      <c r="QVE1076" s="5"/>
      <c r="QVF1076" s="5"/>
      <c r="QVG1076" s="5"/>
      <c r="QVH1076" s="5"/>
      <c r="QVI1076" s="5"/>
      <c r="QVJ1076" s="5"/>
      <c r="QVK1076" s="5"/>
      <c r="QVL1076" s="5"/>
      <c r="QVM1076" s="5"/>
      <c r="QVN1076" s="5"/>
      <c r="QVO1076" s="5"/>
      <c r="QVP1076" s="5"/>
      <c r="QVQ1076" s="5"/>
      <c r="QVR1076" s="5"/>
      <c r="QVS1076" s="5"/>
      <c r="QVT1076" s="5"/>
      <c r="QVU1076" s="5"/>
      <c r="QVV1076" s="5"/>
      <c r="QVW1076" s="5"/>
      <c r="QVX1076" s="5"/>
      <c r="QVY1076" s="5"/>
      <c r="QVZ1076" s="5"/>
      <c r="QWA1076" s="5"/>
      <c r="QWB1076" s="5"/>
      <c r="QWC1076" s="5"/>
      <c r="QWD1076" s="5"/>
      <c r="QWE1076" s="5"/>
      <c r="QWF1076" s="5"/>
      <c r="QWG1076" s="5"/>
      <c r="QWH1076" s="5"/>
      <c r="QWI1076" s="5"/>
      <c r="QWJ1076" s="5"/>
      <c r="QWK1076" s="5"/>
      <c r="QWL1076" s="5"/>
      <c r="QWM1076" s="5"/>
      <c r="QWN1076" s="5"/>
      <c r="QWO1076" s="5"/>
      <c r="QWP1076" s="5"/>
      <c r="QWQ1076" s="5"/>
      <c r="QWR1076" s="5"/>
      <c r="QWS1076" s="5"/>
      <c r="QWT1076" s="5"/>
      <c r="QWU1076" s="5"/>
      <c r="QWV1076" s="5"/>
      <c r="QWW1076" s="5"/>
      <c r="QWX1076" s="5"/>
      <c r="QWY1076" s="5"/>
      <c r="QWZ1076" s="5"/>
      <c r="QXA1076" s="5"/>
      <c r="QXB1076" s="5"/>
      <c r="QXC1076" s="5"/>
      <c r="QXD1076" s="5"/>
      <c r="QXE1076" s="5"/>
      <c r="QXF1076" s="5"/>
      <c r="QXG1076" s="5"/>
      <c r="QXH1076" s="5"/>
      <c r="QXI1076" s="5"/>
      <c r="QXJ1076" s="5"/>
      <c r="QXK1076" s="5"/>
      <c r="QXL1076" s="5"/>
      <c r="QXM1076" s="5"/>
      <c r="QXN1076" s="5"/>
      <c r="QXO1076" s="5"/>
      <c r="QXP1076" s="5"/>
      <c r="QXQ1076" s="5"/>
      <c r="QXR1076" s="5"/>
      <c r="QXS1076" s="5"/>
      <c r="QXT1076" s="5"/>
      <c r="QXU1076" s="5"/>
      <c r="QXV1076" s="5"/>
      <c r="QXW1076" s="5"/>
      <c r="QXX1076" s="5"/>
      <c r="QXY1076" s="5"/>
      <c r="QXZ1076" s="5"/>
      <c r="QYA1076" s="5"/>
      <c r="QYB1076" s="5"/>
      <c r="QYC1076" s="5"/>
      <c r="QYD1076" s="5"/>
      <c r="QYE1076" s="5"/>
      <c r="QYF1076" s="5"/>
      <c r="QYG1076" s="5"/>
      <c r="QYH1076" s="5"/>
      <c r="QYI1076" s="5"/>
      <c r="QYJ1076" s="5"/>
      <c r="QYK1076" s="5"/>
      <c r="QYL1076" s="5"/>
      <c r="QYM1076" s="5"/>
      <c r="QYN1076" s="5"/>
      <c r="QYO1076" s="5"/>
      <c r="QYP1076" s="5"/>
      <c r="QYQ1076" s="5"/>
      <c r="QYR1076" s="5"/>
      <c r="QYS1076" s="5"/>
      <c r="QYT1076" s="5"/>
      <c r="QYU1076" s="5"/>
      <c r="QYV1076" s="5"/>
      <c r="QYW1076" s="5"/>
      <c r="QYX1076" s="5"/>
      <c r="QYY1076" s="5"/>
      <c r="QYZ1076" s="5"/>
      <c r="QZA1076" s="5"/>
      <c r="QZB1076" s="5"/>
      <c r="QZC1076" s="5"/>
      <c r="QZD1076" s="5"/>
      <c r="QZE1076" s="5"/>
      <c r="QZF1076" s="5"/>
      <c r="QZG1076" s="5"/>
      <c r="QZH1076" s="5"/>
      <c r="QZI1076" s="5"/>
      <c r="QZJ1076" s="5"/>
      <c r="QZK1076" s="5"/>
      <c r="QZL1076" s="5"/>
      <c r="QZM1076" s="5"/>
      <c r="QZN1076" s="5"/>
      <c r="QZO1076" s="5"/>
      <c r="QZP1076" s="5"/>
      <c r="QZQ1076" s="5"/>
      <c r="QZR1076" s="5"/>
      <c r="QZS1076" s="5"/>
      <c r="QZT1076" s="5"/>
      <c r="QZU1076" s="5"/>
      <c r="QZV1076" s="5"/>
      <c r="QZW1076" s="5"/>
      <c r="QZX1076" s="5"/>
      <c r="QZY1076" s="5"/>
      <c r="QZZ1076" s="5"/>
      <c r="RAA1076" s="5"/>
      <c r="RAB1076" s="5"/>
      <c r="RAC1076" s="5"/>
      <c r="RAD1076" s="5"/>
      <c r="RAE1076" s="5"/>
      <c r="RAF1076" s="5"/>
      <c r="RAG1076" s="5"/>
      <c r="RAH1076" s="5"/>
      <c r="RAI1076" s="5"/>
      <c r="RAJ1076" s="5"/>
      <c r="RAK1076" s="5"/>
      <c r="RAL1076" s="5"/>
      <c r="RAM1076" s="5"/>
      <c r="RAN1076" s="5"/>
      <c r="RAO1076" s="5"/>
      <c r="RAP1076" s="5"/>
      <c r="RAQ1076" s="5"/>
      <c r="RAR1076" s="5"/>
      <c r="RAS1076" s="5"/>
      <c r="RAT1076" s="5"/>
      <c r="RAU1076" s="5"/>
      <c r="RAV1076" s="5"/>
      <c r="RAW1076" s="5"/>
      <c r="RAX1076" s="5"/>
      <c r="RAY1076" s="5"/>
      <c r="RAZ1076" s="5"/>
      <c r="RBA1076" s="5"/>
      <c r="RBB1076" s="5"/>
      <c r="RBC1076" s="5"/>
      <c r="RBD1076" s="5"/>
      <c r="RBE1076" s="5"/>
      <c r="RBF1076" s="5"/>
      <c r="RBG1076" s="5"/>
      <c r="RBH1076" s="5"/>
      <c r="RBI1076" s="5"/>
      <c r="RBJ1076" s="5"/>
      <c r="RBK1076" s="5"/>
      <c r="RBL1076" s="5"/>
      <c r="RBM1076" s="5"/>
      <c r="RBN1076" s="5"/>
      <c r="RBO1076" s="5"/>
      <c r="RBP1076" s="5"/>
      <c r="RBQ1076" s="5"/>
      <c r="RBR1076" s="5"/>
      <c r="RBS1076" s="5"/>
      <c r="RBT1076" s="5"/>
      <c r="RBU1076" s="5"/>
      <c r="RBV1076" s="5"/>
      <c r="RBW1076" s="5"/>
      <c r="RBX1076" s="5"/>
      <c r="RBY1076" s="5"/>
      <c r="RBZ1076" s="5"/>
      <c r="RCA1076" s="5"/>
      <c r="RCB1076" s="5"/>
      <c r="RCC1076" s="5"/>
      <c r="RCD1076" s="5"/>
      <c r="RCE1076" s="5"/>
      <c r="RCF1076" s="5"/>
      <c r="RCG1076" s="5"/>
      <c r="RCH1076" s="5"/>
      <c r="RCI1076" s="5"/>
      <c r="RCJ1076" s="5"/>
      <c r="RCK1076" s="5"/>
      <c r="RCL1076" s="5"/>
      <c r="RCM1076" s="5"/>
      <c r="RCN1076" s="5"/>
      <c r="RCO1076" s="5"/>
      <c r="RCP1076" s="5"/>
      <c r="RCQ1076" s="5"/>
      <c r="RCR1076" s="5"/>
      <c r="RCS1076" s="5"/>
      <c r="RCT1076" s="5"/>
      <c r="RCU1076" s="5"/>
      <c r="RCV1076" s="5"/>
      <c r="RCW1076" s="5"/>
      <c r="RCX1076" s="5"/>
      <c r="RCY1076" s="5"/>
      <c r="RCZ1076" s="5"/>
      <c r="RDA1076" s="5"/>
      <c r="RDB1076" s="5"/>
      <c r="RDC1076" s="5"/>
      <c r="RDD1076" s="5"/>
      <c r="RDE1076" s="5"/>
      <c r="RDF1076" s="5"/>
      <c r="RDG1076" s="5"/>
      <c r="RDH1076" s="5"/>
      <c r="RDI1076" s="5"/>
      <c r="RDJ1076" s="5"/>
      <c r="RDK1076" s="5"/>
      <c r="RDL1076" s="5"/>
      <c r="RDM1076" s="5"/>
      <c r="RDN1076" s="5"/>
      <c r="RDO1076" s="5"/>
      <c r="RDP1076" s="5"/>
      <c r="RDQ1076" s="5"/>
      <c r="RDR1076" s="5"/>
      <c r="RDS1076" s="5"/>
      <c r="RDT1076" s="5"/>
      <c r="RDU1076" s="5"/>
      <c r="RDV1076" s="5"/>
      <c r="RDW1076" s="5"/>
      <c r="RDX1076" s="5"/>
      <c r="RDY1076" s="5"/>
      <c r="RDZ1076" s="5"/>
      <c r="REA1076" s="5"/>
      <c r="REB1076" s="5"/>
      <c r="REC1076" s="5"/>
      <c r="RED1076" s="5"/>
      <c r="REE1076" s="5"/>
      <c r="REF1076" s="5"/>
      <c r="REG1076" s="5"/>
      <c r="REH1076" s="5"/>
      <c r="REI1076" s="5"/>
      <c r="REJ1076" s="5"/>
      <c r="REK1076" s="5"/>
      <c r="REL1076" s="5"/>
      <c r="REM1076" s="5"/>
      <c r="REN1076" s="5"/>
      <c r="REO1076" s="5"/>
      <c r="REP1076" s="5"/>
      <c r="REQ1076" s="5"/>
      <c r="RER1076" s="5"/>
      <c r="RES1076" s="5"/>
      <c r="RET1076" s="5"/>
      <c r="REU1076" s="5"/>
      <c r="REV1076" s="5"/>
      <c r="REW1076" s="5"/>
      <c r="REX1076" s="5"/>
      <c r="REY1076" s="5"/>
      <c r="REZ1076" s="5"/>
      <c r="RFA1076" s="5"/>
      <c r="RFB1076" s="5"/>
      <c r="RFC1076" s="5"/>
      <c r="RFD1076" s="5"/>
      <c r="RFE1076" s="5"/>
      <c r="RFF1076" s="5"/>
      <c r="RFG1076" s="5"/>
      <c r="RFH1076" s="5"/>
      <c r="RFI1076" s="5"/>
      <c r="RFJ1076" s="5"/>
      <c r="RFK1076" s="5"/>
      <c r="RFL1076" s="5"/>
      <c r="RFM1076" s="5"/>
      <c r="RFN1076" s="5"/>
      <c r="RFO1076" s="5"/>
      <c r="RFP1076" s="5"/>
      <c r="RFQ1076" s="5"/>
      <c r="RFR1076" s="5"/>
      <c r="RFS1076" s="5"/>
      <c r="RFT1076" s="5"/>
      <c r="RFU1076" s="5"/>
      <c r="RFV1076" s="5"/>
      <c r="RFW1076" s="5"/>
      <c r="RFX1076" s="5"/>
      <c r="RFY1076" s="5"/>
      <c r="RFZ1076" s="5"/>
      <c r="RGA1076" s="5"/>
      <c r="RGB1076" s="5"/>
      <c r="RGC1076" s="5"/>
      <c r="RGD1076" s="5"/>
      <c r="RGE1076" s="5"/>
      <c r="RGF1076" s="5"/>
      <c r="RGG1076" s="5"/>
      <c r="RGH1076" s="5"/>
      <c r="RGI1076" s="5"/>
      <c r="RGJ1076" s="5"/>
      <c r="RGK1076" s="5"/>
      <c r="RGL1076" s="5"/>
      <c r="RGM1076" s="5"/>
      <c r="RGN1076" s="5"/>
      <c r="RGO1076" s="5"/>
      <c r="RGP1076" s="5"/>
      <c r="RGQ1076" s="5"/>
      <c r="RGR1076" s="5"/>
      <c r="RGS1076" s="5"/>
      <c r="RGT1076" s="5"/>
      <c r="RGU1076" s="5"/>
      <c r="RGV1076" s="5"/>
      <c r="RGW1076" s="5"/>
      <c r="RGX1076" s="5"/>
      <c r="RGY1076" s="5"/>
      <c r="RGZ1076" s="5"/>
      <c r="RHA1076" s="5"/>
      <c r="RHB1076" s="5"/>
      <c r="RHC1076" s="5"/>
      <c r="RHD1076" s="5"/>
      <c r="RHE1076" s="5"/>
      <c r="RHF1076" s="5"/>
      <c r="RHG1076" s="5"/>
      <c r="RHH1076" s="5"/>
      <c r="RHI1076" s="5"/>
      <c r="RHJ1076" s="5"/>
      <c r="RHK1076" s="5"/>
      <c r="RHL1076" s="5"/>
      <c r="RHM1076" s="5"/>
      <c r="RHN1076" s="5"/>
      <c r="RHO1076" s="5"/>
      <c r="RHP1076" s="5"/>
      <c r="RHQ1076" s="5"/>
      <c r="RHR1076" s="5"/>
      <c r="RHS1076" s="5"/>
      <c r="RHT1076" s="5"/>
      <c r="RHU1076" s="5"/>
      <c r="RHV1076" s="5"/>
      <c r="RHW1076" s="5"/>
      <c r="RHX1076" s="5"/>
      <c r="RHY1076" s="5"/>
      <c r="RHZ1076" s="5"/>
      <c r="RIA1076" s="5"/>
      <c r="RIB1076" s="5"/>
      <c r="RIC1076" s="5"/>
      <c r="RID1076" s="5"/>
      <c r="RIE1076" s="5"/>
      <c r="RIF1076" s="5"/>
      <c r="RIG1076" s="5"/>
      <c r="RIH1076" s="5"/>
      <c r="RII1076" s="5"/>
      <c r="RIJ1076" s="5"/>
      <c r="RIK1076" s="5"/>
      <c r="RIL1076" s="5"/>
      <c r="RIM1076" s="5"/>
      <c r="RIN1076" s="5"/>
      <c r="RIO1076" s="5"/>
      <c r="RIP1076" s="5"/>
      <c r="RIQ1076" s="5"/>
      <c r="RIR1076" s="5"/>
      <c r="RIS1076" s="5"/>
      <c r="RIT1076" s="5"/>
      <c r="RIU1076" s="5"/>
      <c r="RIV1076" s="5"/>
      <c r="RIW1076" s="5"/>
      <c r="RIX1076" s="5"/>
      <c r="RIY1076" s="5"/>
      <c r="RIZ1076" s="5"/>
      <c r="RJA1076" s="5"/>
      <c r="RJB1076" s="5"/>
      <c r="RJC1076" s="5"/>
      <c r="RJD1076" s="5"/>
      <c r="RJE1076" s="5"/>
      <c r="RJF1076" s="5"/>
      <c r="RJG1076" s="5"/>
      <c r="RJH1076" s="5"/>
      <c r="RJI1076" s="5"/>
      <c r="RJJ1076" s="5"/>
      <c r="RJK1076" s="5"/>
      <c r="RJL1076" s="5"/>
      <c r="RJM1076" s="5"/>
      <c r="RJN1076" s="5"/>
      <c r="RJO1076" s="5"/>
      <c r="RJP1076" s="5"/>
      <c r="RJQ1076" s="5"/>
      <c r="RJR1076" s="5"/>
      <c r="RJS1076" s="5"/>
      <c r="RJT1076" s="5"/>
      <c r="RJU1076" s="5"/>
      <c r="RJV1076" s="5"/>
      <c r="RJW1076" s="5"/>
      <c r="RJX1076" s="5"/>
      <c r="RJY1076" s="5"/>
      <c r="RJZ1076" s="5"/>
      <c r="RKA1076" s="5"/>
      <c r="RKB1076" s="5"/>
      <c r="RKC1076" s="5"/>
      <c r="RKD1076" s="5"/>
      <c r="RKE1076" s="5"/>
      <c r="RKF1076" s="5"/>
      <c r="RKG1076" s="5"/>
      <c r="RKH1076" s="5"/>
      <c r="RKI1076" s="5"/>
      <c r="RKJ1076" s="5"/>
      <c r="RKK1076" s="5"/>
      <c r="RKL1076" s="5"/>
      <c r="RKM1076" s="5"/>
      <c r="RKN1076" s="5"/>
      <c r="RKO1076" s="5"/>
      <c r="RKP1076" s="5"/>
      <c r="RKQ1076" s="5"/>
      <c r="RKR1076" s="5"/>
      <c r="RKS1076" s="5"/>
      <c r="RKT1076" s="5"/>
      <c r="RKU1076" s="5"/>
      <c r="RKV1076" s="5"/>
      <c r="RKW1076" s="5"/>
      <c r="RKX1076" s="5"/>
      <c r="RKY1076" s="5"/>
      <c r="RKZ1076" s="5"/>
      <c r="RLA1076" s="5"/>
      <c r="RLB1076" s="5"/>
      <c r="RLC1076" s="5"/>
      <c r="RLD1076" s="5"/>
      <c r="RLE1076" s="5"/>
      <c r="RLF1076" s="5"/>
      <c r="RLG1076" s="5"/>
      <c r="RLH1076" s="5"/>
      <c r="RLI1076" s="5"/>
      <c r="RLJ1076" s="5"/>
      <c r="RLK1076" s="5"/>
      <c r="RLL1076" s="5"/>
      <c r="RLM1076" s="5"/>
      <c r="RLN1076" s="5"/>
      <c r="RLO1076" s="5"/>
      <c r="RLP1076" s="5"/>
      <c r="RLQ1076" s="5"/>
      <c r="RLR1076" s="5"/>
      <c r="RLS1076" s="5"/>
      <c r="RLT1076" s="5"/>
      <c r="RLU1076" s="5"/>
      <c r="RLV1076" s="5"/>
      <c r="RLW1076" s="5"/>
      <c r="RLX1076" s="5"/>
      <c r="RLY1076" s="5"/>
      <c r="RLZ1076" s="5"/>
      <c r="RMA1076" s="5"/>
      <c r="RMB1076" s="5"/>
      <c r="RMC1076" s="5"/>
      <c r="RMD1076" s="5"/>
      <c r="RME1076" s="5"/>
      <c r="RMF1076" s="5"/>
      <c r="RMG1076" s="5"/>
      <c r="RMH1076" s="5"/>
      <c r="RMI1076" s="5"/>
      <c r="RMJ1076" s="5"/>
      <c r="RMK1076" s="5"/>
      <c r="RML1076" s="5"/>
      <c r="RMM1076" s="5"/>
      <c r="RMN1076" s="5"/>
      <c r="RMO1076" s="5"/>
      <c r="RMP1076" s="5"/>
      <c r="RMQ1076" s="5"/>
      <c r="RMR1076" s="5"/>
      <c r="RMS1076" s="5"/>
      <c r="RMT1076" s="5"/>
      <c r="RMU1076" s="5"/>
      <c r="RMV1076" s="5"/>
      <c r="RMW1076" s="5"/>
      <c r="RMX1076" s="5"/>
      <c r="RMY1076" s="5"/>
      <c r="RMZ1076" s="5"/>
      <c r="RNA1076" s="5"/>
      <c r="RNB1076" s="5"/>
      <c r="RNC1076" s="5"/>
      <c r="RND1076" s="5"/>
      <c r="RNE1076" s="5"/>
      <c r="RNF1076" s="5"/>
      <c r="RNG1076" s="5"/>
      <c r="RNH1076" s="5"/>
      <c r="RNI1076" s="5"/>
      <c r="RNJ1076" s="5"/>
      <c r="RNK1076" s="5"/>
      <c r="RNL1076" s="5"/>
      <c r="RNM1076" s="5"/>
      <c r="RNN1076" s="5"/>
      <c r="RNO1076" s="5"/>
      <c r="RNP1076" s="5"/>
      <c r="RNQ1076" s="5"/>
      <c r="RNR1076" s="5"/>
      <c r="RNS1076" s="5"/>
      <c r="RNT1076" s="5"/>
      <c r="RNU1076" s="5"/>
      <c r="RNV1076" s="5"/>
      <c r="RNW1076" s="5"/>
      <c r="RNX1076" s="5"/>
      <c r="RNY1076" s="5"/>
      <c r="RNZ1076" s="5"/>
      <c r="ROA1076" s="5"/>
      <c r="ROB1076" s="5"/>
      <c r="ROC1076" s="5"/>
      <c r="ROD1076" s="5"/>
      <c r="ROE1076" s="5"/>
      <c r="ROF1076" s="5"/>
      <c r="ROG1076" s="5"/>
      <c r="ROH1076" s="5"/>
      <c r="ROI1076" s="5"/>
      <c r="ROJ1076" s="5"/>
      <c r="ROK1076" s="5"/>
      <c r="ROL1076" s="5"/>
      <c r="ROM1076" s="5"/>
      <c r="RON1076" s="5"/>
      <c r="ROO1076" s="5"/>
      <c r="ROP1076" s="5"/>
      <c r="ROQ1076" s="5"/>
      <c r="ROR1076" s="5"/>
      <c r="ROS1076" s="5"/>
      <c r="ROT1076" s="5"/>
      <c r="ROU1076" s="5"/>
      <c r="ROV1076" s="5"/>
      <c r="ROW1076" s="5"/>
      <c r="ROX1076" s="5"/>
      <c r="ROY1076" s="5"/>
      <c r="ROZ1076" s="5"/>
      <c r="RPA1076" s="5"/>
      <c r="RPB1076" s="5"/>
      <c r="RPC1076" s="5"/>
      <c r="RPD1076" s="5"/>
      <c r="RPE1076" s="5"/>
      <c r="RPF1076" s="5"/>
      <c r="RPG1076" s="5"/>
      <c r="RPH1076" s="5"/>
      <c r="RPI1076" s="5"/>
      <c r="RPJ1076" s="5"/>
      <c r="RPK1076" s="5"/>
      <c r="RPL1076" s="5"/>
      <c r="RPM1076" s="5"/>
      <c r="RPN1076" s="5"/>
      <c r="RPO1076" s="5"/>
      <c r="RPP1076" s="5"/>
      <c r="RPQ1076" s="5"/>
      <c r="RPR1076" s="5"/>
      <c r="RPS1076" s="5"/>
      <c r="RPT1076" s="5"/>
      <c r="RPU1076" s="5"/>
      <c r="RPV1076" s="5"/>
      <c r="RPW1076" s="5"/>
      <c r="RPX1076" s="5"/>
      <c r="RPY1076" s="5"/>
      <c r="RPZ1076" s="5"/>
      <c r="RQA1076" s="5"/>
      <c r="RQB1076" s="5"/>
      <c r="RQC1076" s="5"/>
      <c r="RQD1076" s="5"/>
      <c r="RQE1076" s="5"/>
      <c r="RQF1076" s="5"/>
      <c r="RQG1076" s="5"/>
      <c r="RQH1076" s="5"/>
      <c r="RQI1076" s="5"/>
      <c r="RQJ1076" s="5"/>
      <c r="RQK1076" s="5"/>
      <c r="RQL1076" s="5"/>
      <c r="RQM1076" s="5"/>
      <c r="RQN1076" s="5"/>
      <c r="RQO1076" s="5"/>
      <c r="RQP1076" s="5"/>
      <c r="RQQ1076" s="5"/>
      <c r="RQR1076" s="5"/>
      <c r="RQS1076" s="5"/>
      <c r="RQT1076" s="5"/>
      <c r="RQU1076" s="5"/>
      <c r="RQV1076" s="5"/>
      <c r="RQW1076" s="5"/>
      <c r="RQX1076" s="5"/>
      <c r="RQY1076" s="5"/>
      <c r="RQZ1076" s="5"/>
      <c r="RRA1076" s="5"/>
      <c r="RRB1076" s="5"/>
      <c r="RRC1076" s="5"/>
      <c r="RRD1076" s="5"/>
      <c r="RRE1076" s="5"/>
      <c r="RRF1076" s="5"/>
      <c r="RRG1076" s="5"/>
      <c r="RRH1076" s="5"/>
      <c r="RRI1076" s="5"/>
      <c r="RRJ1076" s="5"/>
      <c r="RRK1076" s="5"/>
      <c r="RRL1076" s="5"/>
      <c r="RRM1076" s="5"/>
      <c r="RRN1076" s="5"/>
      <c r="RRO1076" s="5"/>
      <c r="RRP1076" s="5"/>
      <c r="RRQ1076" s="5"/>
      <c r="RRR1076" s="5"/>
      <c r="RRS1076" s="5"/>
      <c r="RRT1076" s="5"/>
      <c r="RRU1076" s="5"/>
      <c r="RRV1076" s="5"/>
      <c r="RRW1076" s="5"/>
      <c r="RRX1076" s="5"/>
      <c r="RRY1076" s="5"/>
      <c r="RRZ1076" s="5"/>
      <c r="RSA1076" s="5"/>
      <c r="RSB1076" s="5"/>
      <c r="RSC1076" s="5"/>
      <c r="RSD1076" s="5"/>
      <c r="RSE1076" s="5"/>
      <c r="RSF1076" s="5"/>
      <c r="RSG1076" s="5"/>
      <c r="RSH1076" s="5"/>
      <c r="RSI1076" s="5"/>
      <c r="RSJ1076" s="5"/>
      <c r="RSK1076" s="5"/>
      <c r="RSL1076" s="5"/>
      <c r="RSM1076" s="5"/>
      <c r="RSN1076" s="5"/>
      <c r="RSO1076" s="5"/>
      <c r="RSP1076" s="5"/>
      <c r="RSQ1076" s="5"/>
      <c r="RSR1076" s="5"/>
      <c r="RSS1076" s="5"/>
      <c r="RST1076" s="5"/>
      <c r="RSU1076" s="5"/>
      <c r="RSV1076" s="5"/>
      <c r="RSW1076" s="5"/>
      <c r="RSX1076" s="5"/>
      <c r="RSY1076" s="5"/>
      <c r="RSZ1076" s="5"/>
      <c r="RTA1076" s="5"/>
      <c r="RTB1076" s="5"/>
      <c r="RTC1076" s="5"/>
      <c r="RTD1076" s="5"/>
      <c r="RTE1076" s="5"/>
      <c r="RTF1076" s="5"/>
      <c r="RTG1076" s="5"/>
      <c r="RTH1076" s="5"/>
      <c r="RTI1076" s="5"/>
      <c r="RTJ1076" s="5"/>
      <c r="RTK1076" s="5"/>
      <c r="RTL1076" s="5"/>
      <c r="RTM1076" s="5"/>
      <c r="RTN1076" s="5"/>
      <c r="RTO1076" s="5"/>
      <c r="RTP1076" s="5"/>
      <c r="RTQ1076" s="5"/>
      <c r="RTR1076" s="5"/>
      <c r="RTS1076" s="5"/>
      <c r="RTT1076" s="5"/>
      <c r="RTU1076" s="5"/>
      <c r="RTV1076" s="5"/>
      <c r="RTW1076" s="5"/>
      <c r="RTX1076" s="5"/>
      <c r="RTY1076" s="5"/>
      <c r="RTZ1076" s="5"/>
      <c r="RUA1076" s="5"/>
      <c r="RUB1076" s="5"/>
      <c r="RUC1076" s="5"/>
      <c r="RUD1076" s="5"/>
      <c r="RUE1076" s="5"/>
      <c r="RUF1076" s="5"/>
      <c r="RUG1076" s="5"/>
      <c r="RUH1076" s="5"/>
      <c r="RUI1076" s="5"/>
      <c r="RUJ1076" s="5"/>
      <c r="RUK1076" s="5"/>
      <c r="RUL1076" s="5"/>
      <c r="RUM1076" s="5"/>
      <c r="RUN1076" s="5"/>
      <c r="RUO1076" s="5"/>
      <c r="RUP1076" s="5"/>
      <c r="RUQ1076" s="5"/>
      <c r="RUR1076" s="5"/>
      <c r="RUS1076" s="5"/>
      <c r="RUT1076" s="5"/>
      <c r="RUU1076" s="5"/>
      <c r="RUV1076" s="5"/>
      <c r="RUW1076" s="5"/>
      <c r="RUX1076" s="5"/>
      <c r="RUY1076" s="5"/>
      <c r="RUZ1076" s="5"/>
      <c r="RVA1076" s="5"/>
      <c r="RVB1076" s="5"/>
      <c r="RVC1076" s="5"/>
      <c r="RVD1076" s="5"/>
      <c r="RVE1076" s="5"/>
      <c r="RVF1076" s="5"/>
      <c r="RVG1076" s="5"/>
      <c r="RVH1076" s="5"/>
      <c r="RVI1076" s="5"/>
      <c r="RVJ1076" s="5"/>
      <c r="RVK1076" s="5"/>
      <c r="RVL1076" s="5"/>
      <c r="RVM1076" s="5"/>
      <c r="RVN1076" s="5"/>
      <c r="RVO1076" s="5"/>
      <c r="RVP1076" s="5"/>
      <c r="RVQ1076" s="5"/>
      <c r="RVR1076" s="5"/>
      <c r="RVS1076" s="5"/>
      <c r="RVT1076" s="5"/>
      <c r="RVU1076" s="5"/>
      <c r="RVV1076" s="5"/>
      <c r="RVW1076" s="5"/>
      <c r="RVX1076" s="5"/>
      <c r="RVY1076" s="5"/>
      <c r="RVZ1076" s="5"/>
      <c r="RWA1076" s="5"/>
      <c r="RWB1076" s="5"/>
      <c r="RWC1076" s="5"/>
      <c r="RWD1076" s="5"/>
      <c r="RWE1076" s="5"/>
      <c r="RWF1076" s="5"/>
      <c r="RWG1076" s="5"/>
      <c r="RWH1076" s="5"/>
      <c r="RWI1076" s="5"/>
      <c r="RWJ1076" s="5"/>
      <c r="RWK1076" s="5"/>
      <c r="RWL1076" s="5"/>
      <c r="RWM1076" s="5"/>
      <c r="RWN1076" s="5"/>
      <c r="RWO1076" s="5"/>
      <c r="RWP1076" s="5"/>
      <c r="RWQ1076" s="5"/>
      <c r="RWR1076" s="5"/>
      <c r="RWS1076" s="5"/>
      <c r="RWT1076" s="5"/>
      <c r="RWU1076" s="5"/>
      <c r="RWV1076" s="5"/>
      <c r="RWW1076" s="5"/>
      <c r="RWX1076" s="5"/>
      <c r="RWY1076" s="5"/>
      <c r="RWZ1076" s="5"/>
      <c r="RXA1076" s="5"/>
      <c r="RXB1076" s="5"/>
      <c r="RXC1076" s="5"/>
      <c r="RXD1076" s="5"/>
      <c r="RXE1076" s="5"/>
      <c r="RXF1076" s="5"/>
      <c r="RXG1076" s="5"/>
      <c r="RXH1076" s="5"/>
      <c r="RXI1076" s="5"/>
      <c r="RXJ1076" s="5"/>
      <c r="RXK1076" s="5"/>
      <c r="RXL1076" s="5"/>
      <c r="RXM1076" s="5"/>
      <c r="RXN1076" s="5"/>
      <c r="RXO1076" s="5"/>
      <c r="RXP1076" s="5"/>
      <c r="RXQ1076" s="5"/>
      <c r="RXR1076" s="5"/>
      <c r="RXS1076" s="5"/>
      <c r="RXT1076" s="5"/>
      <c r="RXU1076" s="5"/>
      <c r="RXV1076" s="5"/>
      <c r="RXW1076" s="5"/>
      <c r="RXX1076" s="5"/>
      <c r="RXY1076" s="5"/>
      <c r="RXZ1076" s="5"/>
      <c r="RYA1076" s="5"/>
      <c r="RYB1076" s="5"/>
      <c r="RYC1076" s="5"/>
      <c r="RYD1076" s="5"/>
      <c r="RYE1076" s="5"/>
      <c r="RYF1076" s="5"/>
      <c r="RYG1076" s="5"/>
      <c r="RYH1076" s="5"/>
      <c r="RYI1076" s="5"/>
      <c r="RYJ1076" s="5"/>
      <c r="RYK1076" s="5"/>
      <c r="RYL1076" s="5"/>
      <c r="RYM1076" s="5"/>
      <c r="RYN1076" s="5"/>
      <c r="RYO1076" s="5"/>
      <c r="RYP1076" s="5"/>
      <c r="RYQ1076" s="5"/>
      <c r="RYR1076" s="5"/>
      <c r="RYS1076" s="5"/>
      <c r="RYT1076" s="5"/>
      <c r="RYU1076" s="5"/>
      <c r="RYV1076" s="5"/>
      <c r="RYW1076" s="5"/>
      <c r="RYX1076" s="5"/>
      <c r="RYY1076" s="5"/>
      <c r="RYZ1076" s="5"/>
      <c r="RZA1076" s="5"/>
      <c r="RZB1076" s="5"/>
      <c r="RZC1076" s="5"/>
      <c r="RZD1076" s="5"/>
      <c r="RZE1076" s="5"/>
      <c r="RZF1076" s="5"/>
      <c r="RZG1076" s="5"/>
      <c r="RZH1076" s="5"/>
      <c r="RZI1076" s="5"/>
      <c r="RZJ1076" s="5"/>
      <c r="RZK1076" s="5"/>
      <c r="RZL1076" s="5"/>
      <c r="RZM1076" s="5"/>
      <c r="RZN1076" s="5"/>
      <c r="RZO1076" s="5"/>
      <c r="RZP1076" s="5"/>
      <c r="RZQ1076" s="5"/>
      <c r="RZR1076" s="5"/>
      <c r="RZS1076" s="5"/>
      <c r="RZT1076" s="5"/>
      <c r="RZU1076" s="5"/>
      <c r="RZV1076" s="5"/>
      <c r="RZW1076" s="5"/>
      <c r="RZX1076" s="5"/>
      <c r="RZY1076" s="5"/>
      <c r="RZZ1076" s="5"/>
      <c r="SAA1076" s="5"/>
      <c r="SAB1076" s="5"/>
      <c r="SAC1076" s="5"/>
      <c r="SAD1076" s="5"/>
      <c r="SAE1076" s="5"/>
      <c r="SAF1076" s="5"/>
      <c r="SAG1076" s="5"/>
      <c r="SAH1076" s="5"/>
      <c r="SAI1076" s="5"/>
      <c r="SAJ1076" s="5"/>
      <c r="SAK1076" s="5"/>
      <c r="SAL1076" s="5"/>
      <c r="SAM1076" s="5"/>
      <c r="SAN1076" s="5"/>
      <c r="SAO1076" s="5"/>
      <c r="SAP1076" s="5"/>
      <c r="SAQ1076" s="5"/>
      <c r="SAR1076" s="5"/>
      <c r="SAS1076" s="5"/>
      <c r="SAT1076" s="5"/>
      <c r="SAU1076" s="5"/>
      <c r="SAV1076" s="5"/>
      <c r="SAW1076" s="5"/>
      <c r="SAX1076" s="5"/>
      <c r="SAY1076" s="5"/>
      <c r="SAZ1076" s="5"/>
      <c r="SBA1076" s="5"/>
      <c r="SBB1076" s="5"/>
      <c r="SBC1076" s="5"/>
      <c r="SBD1076" s="5"/>
      <c r="SBE1076" s="5"/>
      <c r="SBF1076" s="5"/>
      <c r="SBG1076" s="5"/>
      <c r="SBH1076" s="5"/>
      <c r="SBI1076" s="5"/>
      <c r="SBJ1076" s="5"/>
      <c r="SBK1076" s="5"/>
      <c r="SBL1076" s="5"/>
      <c r="SBM1076" s="5"/>
      <c r="SBN1076" s="5"/>
      <c r="SBO1076" s="5"/>
      <c r="SBP1076" s="5"/>
      <c r="SBQ1076" s="5"/>
      <c r="SBR1076" s="5"/>
      <c r="SBS1076" s="5"/>
      <c r="SBT1076" s="5"/>
      <c r="SBU1076" s="5"/>
      <c r="SBV1076" s="5"/>
      <c r="SBW1076" s="5"/>
      <c r="SBX1076" s="5"/>
      <c r="SBY1076" s="5"/>
      <c r="SBZ1076" s="5"/>
      <c r="SCA1076" s="5"/>
      <c r="SCB1076" s="5"/>
      <c r="SCC1076" s="5"/>
      <c r="SCD1076" s="5"/>
      <c r="SCE1076" s="5"/>
      <c r="SCF1076" s="5"/>
      <c r="SCG1076" s="5"/>
      <c r="SCH1076" s="5"/>
      <c r="SCI1076" s="5"/>
      <c r="SCJ1076" s="5"/>
      <c r="SCK1076" s="5"/>
      <c r="SCL1076" s="5"/>
      <c r="SCM1076" s="5"/>
      <c r="SCN1076" s="5"/>
      <c r="SCO1076" s="5"/>
      <c r="SCP1076" s="5"/>
      <c r="SCQ1076" s="5"/>
      <c r="SCR1076" s="5"/>
      <c r="SCS1076" s="5"/>
      <c r="SCT1076" s="5"/>
      <c r="SCU1076" s="5"/>
      <c r="SCV1076" s="5"/>
      <c r="SCW1076" s="5"/>
      <c r="SCX1076" s="5"/>
      <c r="SCY1076" s="5"/>
      <c r="SCZ1076" s="5"/>
      <c r="SDA1076" s="5"/>
      <c r="SDB1076" s="5"/>
      <c r="SDC1076" s="5"/>
      <c r="SDD1076" s="5"/>
      <c r="SDE1076" s="5"/>
      <c r="SDF1076" s="5"/>
      <c r="SDG1076" s="5"/>
      <c r="SDH1076" s="5"/>
      <c r="SDI1076" s="5"/>
      <c r="SDJ1076" s="5"/>
      <c r="SDK1076" s="5"/>
      <c r="SDL1076" s="5"/>
      <c r="SDM1076" s="5"/>
      <c r="SDN1076" s="5"/>
      <c r="SDO1076" s="5"/>
      <c r="SDP1076" s="5"/>
      <c r="SDQ1076" s="5"/>
      <c r="SDR1076" s="5"/>
      <c r="SDS1076" s="5"/>
      <c r="SDT1076" s="5"/>
      <c r="SDU1076" s="5"/>
      <c r="SDV1076" s="5"/>
      <c r="SDW1076" s="5"/>
      <c r="SDX1076" s="5"/>
      <c r="SDY1076" s="5"/>
      <c r="SDZ1076" s="5"/>
      <c r="SEA1076" s="5"/>
      <c r="SEB1076" s="5"/>
      <c r="SEC1076" s="5"/>
      <c r="SED1076" s="5"/>
      <c r="SEE1076" s="5"/>
      <c r="SEF1076" s="5"/>
      <c r="SEG1076" s="5"/>
      <c r="SEH1076" s="5"/>
      <c r="SEI1076" s="5"/>
      <c r="SEJ1076" s="5"/>
      <c r="SEK1076" s="5"/>
      <c r="SEL1076" s="5"/>
      <c r="SEM1076" s="5"/>
      <c r="SEN1076" s="5"/>
      <c r="SEO1076" s="5"/>
      <c r="SEP1076" s="5"/>
      <c r="SEQ1076" s="5"/>
      <c r="SER1076" s="5"/>
      <c r="SES1076" s="5"/>
      <c r="SET1076" s="5"/>
      <c r="SEU1076" s="5"/>
      <c r="SEV1076" s="5"/>
      <c r="SEW1076" s="5"/>
      <c r="SEX1076" s="5"/>
      <c r="SEY1076" s="5"/>
      <c r="SEZ1076" s="5"/>
      <c r="SFA1076" s="5"/>
      <c r="SFB1076" s="5"/>
      <c r="SFC1076" s="5"/>
      <c r="SFD1076" s="5"/>
      <c r="SFE1076" s="5"/>
      <c r="SFF1076" s="5"/>
      <c r="SFG1076" s="5"/>
      <c r="SFH1076" s="5"/>
      <c r="SFI1076" s="5"/>
      <c r="SFJ1076" s="5"/>
      <c r="SFK1076" s="5"/>
      <c r="SFL1076" s="5"/>
      <c r="SFM1076" s="5"/>
      <c r="SFN1076" s="5"/>
      <c r="SFO1076" s="5"/>
      <c r="SFP1076" s="5"/>
      <c r="SFQ1076" s="5"/>
      <c r="SFR1076" s="5"/>
      <c r="SFS1076" s="5"/>
      <c r="SFT1076" s="5"/>
      <c r="SFU1076" s="5"/>
      <c r="SFV1076" s="5"/>
      <c r="SFW1076" s="5"/>
      <c r="SFX1076" s="5"/>
      <c r="SFY1076" s="5"/>
      <c r="SFZ1076" s="5"/>
      <c r="SGA1076" s="5"/>
      <c r="SGB1076" s="5"/>
      <c r="SGC1076" s="5"/>
      <c r="SGD1076" s="5"/>
      <c r="SGE1076" s="5"/>
      <c r="SGF1076" s="5"/>
      <c r="SGG1076" s="5"/>
      <c r="SGH1076" s="5"/>
      <c r="SGI1076" s="5"/>
      <c r="SGJ1076" s="5"/>
      <c r="SGK1076" s="5"/>
      <c r="SGL1076" s="5"/>
      <c r="SGM1076" s="5"/>
      <c r="SGN1076" s="5"/>
      <c r="SGO1076" s="5"/>
      <c r="SGP1076" s="5"/>
      <c r="SGQ1076" s="5"/>
      <c r="SGR1076" s="5"/>
      <c r="SGS1076" s="5"/>
      <c r="SGT1076" s="5"/>
      <c r="SGU1076" s="5"/>
      <c r="SGV1076" s="5"/>
      <c r="SGW1076" s="5"/>
      <c r="SGX1076" s="5"/>
      <c r="SGY1076" s="5"/>
      <c r="SGZ1076" s="5"/>
      <c r="SHA1076" s="5"/>
      <c r="SHB1076" s="5"/>
      <c r="SHC1076" s="5"/>
      <c r="SHD1076" s="5"/>
      <c r="SHE1076" s="5"/>
      <c r="SHF1076" s="5"/>
      <c r="SHG1076" s="5"/>
      <c r="SHH1076" s="5"/>
      <c r="SHI1076" s="5"/>
      <c r="SHJ1076" s="5"/>
      <c r="SHK1076" s="5"/>
      <c r="SHL1076" s="5"/>
      <c r="SHM1076" s="5"/>
      <c r="SHN1076" s="5"/>
      <c r="SHO1076" s="5"/>
      <c r="SHP1076" s="5"/>
      <c r="SHQ1076" s="5"/>
      <c r="SHR1076" s="5"/>
      <c r="SHS1076" s="5"/>
      <c r="SHT1076" s="5"/>
      <c r="SHU1076" s="5"/>
      <c r="SHV1076" s="5"/>
      <c r="SHW1076" s="5"/>
      <c r="SHX1076" s="5"/>
      <c r="SHY1076" s="5"/>
      <c r="SHZ1076" s="5"/>
      <c r="SIA1076" s="5"/>
      <c r="SIB1076" s="5"/>
      <c r="SIC1076" s="5"/>
      <c r="SID1076" s="5"/>
      <c r="SIE1076" s="5"/>
      <c r="SIF1076" s="5"/>
      <c r="SIG1076" s="5"/>
      <c r="SIH1076" s="5"/>
      <c r="SII1076" s="5"/>
      <c r="SIJ1076" s="5"/>
      <c r="SIK1076" s="5"/>
      <c r="SIL1076" s="5"/>
      <c r="SIM1076" s="5"/>
      <c r="SIN1076" s="5"/>
      <c r="SIO1076" s="5"/>
      <c r="SIP1076" s="5"/>
      <c r="SIQ1076" s="5"/>
      <c r="SIR1076" s="5"/>
      <c r="SIS1076" s="5"/>
      <c r="SIT1076" s="5"/>
      <c r="SIU1076" s="5"/>
      <c r="SIV1076" s="5"/>
      <c r="SIW1076" s="5"/>
      <c r="SIX1076" s="5"/>
      <c r="SIY1076" s="5"/>
      <c r="SIZ1076" s="5"/>
      <c r="SJA1076" s="5"/>
      <c r="SJB1076" s="5"/>
      <c r="SJC1076" s="5"/>
      <c r="SJD1076" s="5"/>
      <c r="SJE1076" s="5"/>
      <c r="SJF1076" s="5"/>
      <c r="SJG1076" s="5"/>
      <c r="SJH1076" s="5"/>
      <c r="SJI1076" s="5"/>
      <c r="SJJ1076" s="5"/>
      <c r="SJK1076" s="5"/>
      <c r="SJL1076" s="5"/>
      <c r="SJM1076" s="5"/>
      <c r="SJN1076" s="5"/>
      <c r="SJO1076" s="5"/>
      <c r="SJP1076" s="5"/>
      <c r="SJQ1076" s="5"/>
      <c r="SJR1076" s="5"/>
      <c r="SJS1076" s="5"/>
      <c r="SJT1076" s="5"/>
      <c r="SJU1076" s="5"/>
      <c r="SJV1076" s="5"/>
      <c r="SJW1076" s="5"/>
      <c r="SJX1076" s="5"/>
      <c r="SJY1076" s="5"/>
      <c r="SJZ1076" s="5"/>
      <c r="SKA1076" s="5"/>
      <c r="SKB1076" s="5"/>
      <c r="SKC1076" s="5"/>
      <c r="SKD1076" s="5"/>
      <c r="SKE1076" s="5"/>
      <c r="SKF1076" s="5"/>
      <c r="SKG1076" s="5"/>
      <c r="SKH1076" s="5"/>
      <c r="SKI1076" s="5"/>
      <c r="SKJ1076" s="5"/>
      <c r="SKK1076" s="5"/>
      <c r="SKL1076" s="5"/>
      <c r="SKM1076" s="5"/>
      <c r="SKN1076" s="5"/>
      <c r="SKO1076" s="5"/>
      <c r="SKP1076" s="5"/>
      <c r="SKQ1076" s="5"/>
      <c r="SKR1076" s="5"/>
      <c r="SKS1076" s="5"/>
      <c r="SKT1076" s="5"/>
      <c r="SKU1076" s="5"/>
      <c r="SKV1076" s="5"/>
      <c r="SKW1076" s="5"/>
      <c r="SKX1076" s="5"/>
      <c r="SKY1076" s="5"/>
      <c r="SKZ1076" s="5"/>
      <c r="SLA1076" s="5"/>
      <c r="SLB1076" s="5"/>
      <c r="SLC1076" s="5"/>
      <c r="SLD1076" s="5"/>
      <c r="SLE1076" s="5"/>
      <c r="SLF1076" s="5"/>
      <c r="SLG1076" s="5"/>
      <c r="SLH1076" s="5"/>
      <c r="SLI1076" s="5"/>
      <c r="SLJ1076" s="5"/>
      <c r="SLK1076" s="5"/>
      <c r="SLL1076" s="5"/>
      <c r="SLM1076" s="5"/>
      <c r="SLN1076" s="5"/>
      <c r="SLO1076" s="5"/>
      <c r="SLP1076" s="5"/>
      <c r="SLQ1076" s="5"/>
      <c r="SLR1076" s="5"/>
      <c r="SLS1076" s="5"/>
      <c r="SLT1076" s="5"/>
      <c r="SLU1076" s="5"/>
      <c r="SLV1076" s="5"/>
      <c r="SLW1076" s="5"/>
      <c r="SLX1076" s="5"/>
      <c r="SLY1076" s="5"/>
      <c r="SLZ1076" s="5"/>
      <c r="SMA1076" s="5"/>
      <c r="SMB1076" s="5"/>
      <c r="SMC1076" s="5"/>
      <c r="SMD1076" s="5"/>
      <c r="SME1076" s="5"/>
      <c r="SMF1076" s="5"/>
      <c r="SMG1076" s="5"/>
      <c r="SMH1076" s="5"/>
      <c r="SMI1076" s="5"/>
      <c r="SMJ1076" s="5"/>
      <c r="SMK1076" s="5"/>
      <c r="SML1076" s="5"/>
      <c r="SMM1076" s="5"/>
      <c r="SMN1076" s="5"/>
      <c r="SMO1076" s="5"/>
      <c r="SMP1076" s="5"/>
      <c r="SMQ1076" s="5"/>
      <c r="SMR1076" s="5"/>
      <c r="SMS1076" s="5"/>
      <c r="SMT1076" s="5"/>
      <c r="SMU1076" s="5"/>
      <c r="SMV1076" s="5"/>
      <c r="SMW1076" s="5"/>
      <c r="SMX1076" s="5"/>
      <c r="SMY1076" s="5"/>
      <c r="SMZ1076" s="5"/>
      <c r="SNA1076" s="5"/>
      <c r="SNB1076" s="5"/>
      <c r="SNC1076" s="5"/>
      <c r="SND1076" s="5"/>
      <c r="SNE1076" s="5"/>
      <c r="SNF1076" s="5"/>
      <c r="SNG1076" s="5"/>
      <c r="SNH1076" s="5"/>
      <c r="SNI1076" s="5"/>
      <c r="SNJ1076" s="5"/>
      <c r="SNK1076" s="5"/>
      <c r="SNL1076" s="5"/>
      <c r="SNM1076" s="5"/>
      <c r="SNN1076" s="5"/>
      <c r="SNO1076" s="5"/>
      <c r="SNP1076" s="5"/>
      <c r="SNQ1076" s="5"/>
      <c r="SNR1076" s="5"/>
      <c r="SNS1076" s="5"/>
      <c r="SNT1076" s="5"/>
      <c r="SNU1076" s="5"/>
      <c r="SNV1076" s="5"/>
      <c r="SNW1076" s="5"/>
      <c r="SNX1076" s="5"/>
      <c r="SNY1076" s="5"/>
      <c r="SNZ1076" s="5"/>
      <c r="SOA1076" s="5"/>
      <c r="SOB1076" s="5"/>
      <c r="SOC1076" s="5"/>
      <c r="SOD1076" s="5"/>
      <c r="SOE1076" s="5"/>
      <c r="SOF1076" s="5"/>
      <c r="SOG1076" s="5"/>
      <c r="SOH1076" s="5"/>
      <c r="SOI1076" s="5"/>
      <c r="SOJ1076" s="5"/>
      <c r="SOK1076" s="5"/>
      <c r="SOL1076" s="5"/>
      <c r="SOM1076" s="5"/>
      <c r="SON1076" s="5"/>
      <c r="SOO1076" s="5"/>
      <c r="SOP1076" s="5"/>
      <c r="SOQ1076" s="5"/>
      <c r="SOR1076" s="5"/>
      <c r="SOS1076" s="5"/>
      <c r="SOT1076" s="5"/>
      <c r="SOU1076" s="5"/>
      <c r="SOV1076" s="5"/>
      <c r="SOW1076" s="5"/>
      <c r="SOX1076" s="5"/>
      <c r="SOY1076" s="5"/>
      <c r="SOZ1076" s="5"/>
      <c r="SPA1076" s="5"/>
      <c r="SPB1076" s="5"/>
      <c r="SPC1076" s="5"/>
      <c r="SPD1076" s="5"/>
      <c r="SPE1076" s="5"/>
      <c r="SPF1076" s="5"/>
      <c r="SPG1076" s="5"/>
      <c r="SPH1076" s="5"/>
      <c r="SPI1076" s="5"/>
      <c r="SPJ1076" s="5"/>
      <c r="SPK1076" s="5"/>
      <c r="SPL1076" s="5"/>
      <c r="SPM1076" s="5"/>
      <c r="SPN1076" s="5"/>
      <c r="SPO1076" s="5"/>
      <c r="SPP1076" s="5"/>
      <c r="SPQ1076" s="5"/>
      <c r="SPR1076" s="5"/>
      <c r="SPS1076" s="5"/>
      <c r="SPT1076" s="5"/>
      <c r="SPU1076" s="5"/>
      <c r="SPV1076" s="5"/>
      <c r="SPW1076" s="5"/>
      <c r="SPX1076" s="5"/>
      <c r="SPY1076" s="5"/>
      <c r="SPZ1076" s="5"/>
      <c r="SQA1076" s="5"/>
      <c r="SQB1076" s="5"/>
      <c r="SQC1076" s="5"/>
      <c r="SQD1076" s="5"/>
      <c r="SQE1076" s="5"/>
      <c r="SQF1076" s="5"/>
      <c r="SQG1076" s="5"/>
      <c r="SQH1076" s="5"/>
      <c r="SQI1076" s="5"/>
      <c r="SQJ1076" s="5"/>
      <c r="SQK1076" s="5"/>
      <c r="SQL1076" s="5"/>
      <c r="SQM1076" s="5"/>
      <c r="SQN1076" s="5"/>
      <c r="SQO1076" s="5"/>
      <c r="SQP1076" s="5"/>
      <c r="SQQ1076" s="5"/>
      <c r="SQR1076" s="5"/>
      <c r="SQS1076" s="5"/>
      <c r="SQT1076" s="5"/>
      <c r="SQU1076" s="5"/>
      <c r="SQV1076" s="5"/>
      <c r="SQW1076" s="5"/>
      <c r="SQX1076" s="5"/>
      <c r="SQY1076" s="5"/>
      <c r="SQZ1076" s="5"/>
      <c r="SRA1076" s="5"/>
      <c r="SRB1076" s="5"/>
      <c r="SRC1076" s="5"/>
      <c r="SRD1076" s="5"/>
      <c r="SRE1076" s="5"/>
      <c r="SRF1076" s="5"/>
      <c r="SRG1076" s="5"/>
      <c r="SRH1076" s="5"/>
      <c r="SRI1076" s="5"/>
      <c r="SRJ1076" s="5"/>
      <c r="SRK1076" s="5"/>
      <c r="SRL1076" s="5"/>
      <c r="SRM1076" s="5"/>
      <c r="SRN1076" s="5"/>
      <c r="SRO1076" s="5"/>
      <c r="SRP1076" s="5"/>
      <c r="SRQ1076" s="5"/>
      <c r="SRR1076" s="5"/>
      <c r="SRS1076" s="5"/>
      <c r="SRT1076" s="5"/>
      <c r="SRU1076" s="5"/>
      <c r="SRV1076" s="5"/>
      <c r="SRW1076" s="5"/>
      <c r="SRX1076" s="5"/>
      <c r="SRY1076" s="5"/>
      <c r="SRZ1076" s="5"/>
      <c r="SSA1076" s="5"/>
      <c r="SSB1076" s="5"/>
      <c r="SSC1076" s="5"/>
      <c r="SSD1076" s="5"/>
      <c r="SSE1076" s="5"/>
      <c r="SSF1076" s="5"/>
      <c r="SSG1076" s="5"/>
      <c r="SSH1076" s="5"/>
      <c r="SSI1076" s="5"/>
      <c r="SSJ1076" s="5"/>
      <c r="SSK1076" s="5"/>
      <c r="SSL1076" s="5"/>
      <c r="SSM1076" s="5"/>
      <c r="SSN1076" s="5"/>
      <c r="SSO1076" s="5"/>
      <c r="SSP1076" s="5"/>
      <c r="SSQ1076" s="5"/>
      <c r="SSR1076" s="5"/>
      <c r="SSS1076" s="5"/>
      <c r="SST1076" s="5"/>
      <c r="SSU1076" s="5"/>
      <c r="SSV1076" s="5"/>
      <c r="SSW1076" s="5"/>
      <c r="SSX1076" s="5"/>
      <c r="SSY1076" s="5"/>
      <c r="SSZ1076" s="5"/>
      <c r="STA1076" s="5"/>
      <c r="STB1076" s="5"/>
      <c r="STC1076" s="5"/>
      <c r="STD1076" s="5"/>
      <c r="STE1076" s="5"/>
      <c r="STF1076" s="5"/>
      <c r="STG1076" s="5"/>
      <c r="STH1076" s="5"/>
      <c r="STI1076" s="5"/>
      <c r="STJ1076" s="5"/>
      <c r="STK1076" s="5"/>
      <c r="STL1076" s="5"/>
      <c r="STM1076" s="5"/>
      <c r="STN1076" s="5"/>
      <c r="STO1076" s="5"/>
      <c r="STP1076" s="5"/>
      <c r="STQ1076" s="5"/>
      <c r="STR1076" s="5"/>
      <c r="STS1076" s="5"/>
      <c r="STT1076" s="5"/>
      <c r="STU1076" s="5"/>
      <c r="STV1076" s="5"/>
      <c r="STW1076" s="5"/>
      <c r="STX1076" s="5"/>
      <c r="STY1076" s="5"/>
      <c r="STZ1076" s="5"/>
      <c r="SUA1076" s="5"/>
      <c r="SUB1076" s="5"/>
      <c r="SUC1076" s="5"/>
      <c r="SUD1076" s="5"/>
      <c r="SUE1076" s="5"/>
      <c r="SUF1076" s="5"/>
      <c r="SUG1076" s="5"/>
      <c r="SUH1076" s="5"/>
      <c r="SUI1076" s="5"/>
      <c r="SUJ1076" s="5"/>
      <c r="SUK1076" s="5"/>
      <c r="SUL1076" s="5"/>
      <c r="SUM1076" s="5"/>
      <c r="SUN1076" s="5"/>
      <c r="SUO1076" s="5"/>
      <c r="SUP1076" s="5"/>
      <c r="SUQ1076" s="5"/>
      <c r="SUR1076" s="5"/>
      <c r="SUS1076" s="5"/>
      <c r="SUT1076" s="5"/>
      <c r="SUU1076" s="5"/>
      <c r="SUV1076" s="5"/>
      <c r="SUW1076" s="5"/>
      <c r="SUX1076" s="5"/>
      <c r="SUY1076" s="5"/>
      <c r="SUZ1076" s="5"/>
      <c r="SVA1076" s="5"/>
      <c r="SVB1076" s="5"/>
      <c r="SVC1076" s="5"/>
      <c r="SVD1076" s="5"/>
      <c r="SVE1076" s="5"/>
      <c r="SVF1076" s="5"/>
      <c r="SVG1076" s="5"/>
      <c r="SVH1076" s="5"/>
      <c r="SVI1076" s="5"/>
      <c r="SVJ1076" s="5"/>
      <c r="SVK1076" s="5"/>
      <c r="SVL1076" s="5"/>
      <c r="SVM1076" s="5"/>
      <c r="SVN1076" s="5"/>
      <c r="SVO1076" s="5"/>
      <c r="SVP1076" s="5"/>
      <c r="SVQ1076" s="5"/>
      <c r="SVR1076" s="5"/>
      <c r="SVS1076" s="5"/>
      <c r="SVT1076" s="5"/>
      <c r="SVU1076" s="5"/>
      <c r="SVV1076" s="5"/>
      <c r="SVW1076" s="5"/>
      <c r="SVX1076" s="5"/>
      <c r="SVY1076" s="5"/>
      <c r="SVZ1076" s="5"/>
      <c r="SWA1076" s="5"/>
      <c r="SWB1076" s="5"/>
      <c r="SWC1076" s="5"/>
      <c r="SWD1076" s="5"/>
      <c r="SWE1076" s="5"/>
      <c r="SWF1076" s="5"/>
      <c r="SWG1076" s="5"/>
      <c r="SWH1076" s="5"/>
      <c r="SWI1076" s="5"/>
      <c r="SWJ1076" s="5"/>
      <c r="SWK1076" s="5"/>
      <c r="SWL1076" s="5"/>
      <c r="SWM1076" s="5"/>
      <c r="SWN1076" s="5"/>
      <c r="SWO1076" s="5"/>
      <c r="SWP1076" s="5"/>
      <c r="SWQ1076" s="5"/>
      <c r="SWR1076" s="5"/>
      <c r="SWS1076" s="5"/>
      <c r="SWT1076" s="5"/>
      <c r="SWU1076" s="5"/>
      <c r="SWV1076" s="5"/>
      <c r="SWW1076" s="5"/>
      <c r="SWX1076" s="5"/>
      <c r="SWY1076" s="5"/>
      <c r="SWZ1076" s="5"/>
      <c r="SXA1076" s="5"/>
      <c r="SXB1076" s="5"/>
      <c r="SXC1076" s="5"/>
      <c r="SXD1076" s="5"/>
      <c r="SXE1076" s="5"/>
      <c r="SXF1076" s="5"/>
      <c r="SXG1076" s="5"/>
      <c r="SXH1076" s="5"/>
      <c r="SXI1076" s="5"/>
      <c r="SXJ1076" s="5"/>
      <c r="SXK1076" s="5"/>
      <c r="SXL1076" s="5"/>
      <c r="SXM1076" s="5"/>
      <c r="SXN1076" s="5"/>
      <c r="SXO1076" s="5"/>
      <c r="SXP1076" s="5"/>
      <c r="SXQ1076" s="5"/>
      <c r="SXR1076" s="5"/>
      <c r="SXS1076" s="5"/>
      <c r="SXT1076" s="5"/>
      <c r="SXU1076" s="5"/>
      <c r="SXV1076" s="5"/>
      <c r="SXW1076" s="5"/>
      <c r="SXX1076" s="5"/>
      <c r="SXY1076" s="5"/>
      <c r="SXZ1076" s="5"/>
      <c r="SYA1076" s="5"/>
      <c r="SYB1076" s="5"/>
      <c r="SYC1076" s="5"/>
      <c r="SYD1076" s="5"/>
      <c r="SYE1076" s="5"/>
      <c r="SYF1076" s="5"/>
      <c r="SYG1076" s="5"/>
      <c r="SYH1076" s="5"/>
      <c r="SYI1076" s="5"/>
      <c r="SYJ1076" s="5"/>
      <c r="SYK1076" s="5"/>
      <c r="SYL1076" s="5"/>
      <c r="SYM1076" s="5"/>
      <c r="SYN1076" s="5"/>
      <c r="SYO1076" s="5"/>
      <c r="SYP1076" s="5"/>
      <c r="SYQ1076" s="5"/>
      <c r="SYR1076" s="5"/>
      <c r="SYS1076" s="5"/>
      <c r="SYT1076" s="5"/>
      <c r="SYU1076" s="5"/>
      <c r="SYV1076" s="5"/>
      <c r="SYW1076" s="5"/>
      <c r="SYX1076" s="5"/>
      <c r="SYY1076" s="5"/>
      <c r="SYZ1076" s="5"/>
      <c r="SZA1076" s="5"/>
      <c r="SZB1076" s="5"/>
      <c r="SZC1076" s="5"/>
      <c r="SZD1076" s="5"/>
      <c r="SZE1076" s="5"/>
      <c r="SZF1076" s="5"/>
      <c r="SZG1076" s="5"/>
      <c r="SZH1076" s="5"/>
      <c r="SZI1076" s="5"/>
      <c r="SZJ1076" s="5"/>
      <c r="SZK1076" s="5"/>
      <c r="SZL1076" s="5"/>
      <c r="SZM1076" s="5"/>
      <c r="SZN1076" s="5"/>
      <c r="SZO1076" s="5"/>
      <c r="SZP1076" s="5"/>
      <c r="SZQ1076" s="5"/>
      <c r="SZR1076" s="5"/>
      <c r="SZS1076" s="5"/>
      <c r="SZT1076" s="5"/>
      <c r="SZU1076" s="5"/>
      <c r="SZV1076" s="5"/>
      <c r="SZW1076" s="5"/>
      <c r="SZX1076" s="5"/>
      <c r="SZY1076" s="5"/>
      <c r="SZZ1076" s="5"/>
      <c r="TAA1076" s="5"/>
      <c r="TAB1076" s="5"/>
      <c r="TAC1076" s="5"/>
      <c r="TAD1076" s="5"/>
      <c r="TAE1076" s="5"/>
      <c r="TAF1076" s="5"/>
      <c r="TAG1076" s="5"/>
      <c r="TAH1076" s="5"/>
      <c r="TAI1076" s="5"/>
      <c r="TAJ1076" s="5"/>
      <c r="TAK1076" s="5"/>
      <c r="TAL1076" s="5"/>
      <c r="TAM1076" s="5"/>
      <c r="TAN1076" s="5"/>
      <c r="TAO1076" s="5"/>
      <c r="TAP1076" s="5"/>
      <c r="TAQ1076" s="5"/>
      <c r="TAR1076" s="5"/>
      <c r="TAS1076" s="5"/>
      <c r="TAT1076" s="5"/>
      <c r="TAU1076" s="5"/>
      <c r="TAV1076" s="5"/>
      <c r="TAW1076" s="5"/>
      <c r="TAX1076" s="5"/>
      <c r="TAY1076" s="5"/>
      <c r="TAZ1076" s="5"/>
      <c r="TBA1076" s="5"/>
      <c r="TBB1076" s="5"/>
      <c r="TBC1076" s="5"/>
      <c r="TBD1076" s="5"/>
      <c r="TBE1076" s="5"/>
      <c r="TBF1076" s="5"/>
      <c r="TBG1076" s="5"/>
      <c r="TBH1076" s="5"/>
      <c r="TBI1076" s="5"/>
      <c r="TBJ1076" s="5"/>
      <c r="TBK1076" s="5"/>
      <c r="TBL1076" s="5"/>
      <c r="TBM1076" s="5"/>
      <c r="TBN1076" s="5"/>
      <c r="TBO1076" s="5"/>
      <c r="TBP1076" s="5"/>
      <c r="TBQ1076" s="5"/>
      <c r="TBR1076" s="5"/>
      <c r="TBS1076" s="5"/>
      <c r="TBT1076" s="5"/>
      <c r="TBU1076" s="5"/>
      <c r="TBV1076" s="5"/>
      <c r="TBW1076" s="5"/>
      <c r="TBX1076" s="5"/>
      <c r="TBY1076" s="5"/>
      <c r="TBZ1076" s="5"/>
      <c r="TCA1076" s="5"/>
      <c r="TCB1076" s="5"/>
      <c r="TCC1076" s="5"/>
      <c r="TCD1076" s="5"/>
      <c r="TCE1076" s="5"/>
      <c r="TCF1076" s="5"/>
      <c r="TCG1076" s="5"/>
      <c r="TCH1076" s="5"/>
      <c r="TCI1076" s="5"/>
      <c r="TCJ1076" s="5"/>
      <c r="TCK1076" s="5"/>
      <c r="TCL1076" s="5"/>
      <c r="TCM1076" s="5"/>
      <c r="TCN1076" s="5"/>
      <c r="TCO1076" s="5"/>
      <c r="TCP1076" s="5"/>
      <c r="TCQ1076" s="5"/>
      <c r="TCR1076" s="5"/>
      <c r="TCS1076" s="5"/>
      <c r="TCT1076" s="5"/>
      <c r="TCU1076" s="5"/>
      <c r="TCV1076" s="5"/>
      <c r="TCW1076" s="5"/>
      <c r="TCX1076" s="5"/>
      <c r="TCY1076" s="5"/>
      <c r="TCZ1076" s="5"/>
      <c r="TDA1076" s="5"/>
      <c r="TDB1076" s="5"/>
      <c r="TDC1076" s="5"/>
      <c r="TDD1076" s="5"/>
      <c r="TDE1076" s="5"/>
      <c r="TDF1076" s="5"/>
      <c r="TDG1076" s="5"/>
      <c r="TDH1076" s="5"/>
      <c r="TDI1076" s="5"/>
      <c r="TDJ1076" s="5"/>
      <c r="TDK1076" s="5"/>
      <c r="TDL1076" s="5"/>
      <c r="TDM1076" s="5"/>
      <c r="TDN1076" s="5"/>
      <c r="TDO1076" s="5"/>
      <c r="TDP1076" s="5"/>
      <c r="TDQ1076" s="5"/>
      <c r="TDR1076" s="5"/>
      <c r="TDS1076" s="5"/>
      <c r="TDT1076" s="5"/>
      <c r="TDU1076" s="5"/>
      <c r="TDV1076" s="5"/>
      <c r="TDW1076" s="5"/>
      <c r="TDX1076" s="5"/>
      <c r="TDY1076" s="5"/>
      <c r="TDZ1076" s="5"/>
      <c r="TEA1076" s="5"/>
      <c r="TEB1076" s="5"/>
      <c r="TEC1076" s="5"/>
      <c r="TED1076" s="5"/>
      <c r="TEE1076" s="5"/>
      <c r="TEF1076" s="5"/>
      <c r="TEG1076" s="5"/>
      <c r="TEH1076" s="5"/>
      <c r="TEI1076" s="5"/>
      <c r="TEJ1076" s="5"/>
      <c r="TEK1076" s="5"/>
      <c r="TEL1076" s="5"/>
      <c r="TEM1076" s="5"/>
      <c r="TEN1076" s="5"/>
      <c r="TEO1076" s="5"/>
      <c r="TEP1076" s="5"/>
      <c r="TEQ1076" s="5"/>
      <c r="TER1076" s="5"/>
      <c r="TES1076" s="5"/>
      <c r="TET1076" s="5"/>
      <c r="TEU1076" s="5"/>
      <c r="TEV1076" s="5"/>
      <c r="TEW1076" s="5"/>
      <c r="TEX1076" s="5"/>
      <c r="TEY1076" s="5"/>
      <c r="TEZ1076" s="5"/>
      <c r="TFA1076" s="5"/>
      <c r="TFB1076" s="5"/>
      <c r="TFC1076" s="5"/>
      <c r="TFD1076" s="5"/>
      <c r="TFE1076" s="5"/>
      <c r="TFF1076" s="5"/>
      <c r="TFG1076" s="5"/>
      <c r="TFH1076" s="5"/>
      <c r="TFI1076" s="5"/>
      <c r="TFJ1076" s="5"/>
      <c r="TFK1076" s="5"/>
      <c r="TFL1076" s="5"/>
      <c r="TFM1076" s="5"/>
      <c r="TFN1076" s="5"/>
      <c r="TFO1076" s="5"/>
      <c r="TFP1076" s="5"/>
      <c r="TFQ1076" s="5"/>
      <c r="TFR1076" s="5"/>
      <c r="TFS1076" s="5"/>
      <c r="TFT1076" s="5"/>
      <c r="TFU1076" s="5"/>
      <c r="TFV1076" s="5"/>
      <c r="TFW1076" s="5"/>
      <c r="TFX1076" s="5"/>
      <c r="TFY1076" s="5"/>
      <c r="TFZ1076" s="5"/>
      <c r="TGA1076" s="5"/>
      <c r="TGB1076" s="5"/>
      <c r="TGC1076" s="5"/>
      <c r="TGD1076" s="5"/>
      <c r="TGE1076" s="5"/>
      <c r="TGF1076" s="5"/>
      <c r="TGG1076" s="5"/>
      <c r="TGH1076" s="5"/>
      <c r="TGI1076" s="5"/>
      <c r="TGJ1076" s="5"/>
      <c r="TGK1076" s="5"/>
      <c r="TGL1076" s="5"/>
      <c r="TGM1076" s="5"/>
      <c r="TGN1076" s="5"/>
      <c r="TGO1076" s="5"/>
      <c r="TGP1076" s="5"/>
      <c r="TGQ1076" s="5"/>
      <c r="TGR1076" s="5"/>
      <c r="TGS1076" s="5"/>
      <c r="TGT1076" s="5"/>
      <c r="TGU1076" s="5"/>
      <c r="TGV1076" s="5"/>
      <c r="TGW1076" s="5"/>
      <c r="TGX1076" s="5"/>
      <c r="TGY1076" s="5"/>
      <c r="TGZ1076" s="5"/>
      <c r="THA1076" s="5"/>
      <c r="THB1076" s="5"/>
      <c r="THC1076" s="5"/>
      <c r="THD1076" s="5"/>
      <c r="THE1076" s="5"/>
      <c r="THF1076" s="5"/>
      <c r="THG1076" s="5"/>
      <c r="THH1076" s="5"/>
      <c r="THI1076" s="5"/>
      <c r="THJ1076" s="5"/>
      <c r="THK1076" s="5"/>
      <c r="THL1076" s="5"/>
      <c r="THM1076" s="5"/>
      <c r="THN1076" s="5"/>
      <c r="THO1076" s="5"/>
      <c r="THP1076" s="5"/>
      <c r="THQ1076" s="5"/>
      <c r="THR1076" s="5"/>
      <c r="THS1076" s="5"/>
      <c r="THT1076" s="5"/>
      <c r="THU1076" s="5"/>
      <c r="THV1076" s="5"/>
      <c r="THW1076" s="5"/>
      <c r="THX1076" s="5"/>
      <c r="THY1076" s="5"/>
      <c r="THZ1076" s="5"/>
      <c r="TIA1076" s="5"/>
      <c r="TIB1076" s="5"/>
      <c r="TIC1076" s="5"/>
      <c r="TID1076" s="5"/>
      <c r="TIE1076" s="5"/>
      <c r="TIF1076" s="5"/>
      <c r="TIG1076" s="5"/>
      <c r="TIH1076" s="5"/>
      <c r="TII1076" s="5"/>
      <c r="TIJ1076" s="5"/>
      <c r="TIK1076" s="5"/>
      <c r="TIL1076" s="5"/>
      <c r="TIM1076" s="5"/>
      <c r="TIN1076" s="5"/>
      <c r="TIO1076" s="5"/>
      <c r="TIP1076" s="5"/>
      <c r="TIQ1076" s="5"/>
      <c r="TIR1076" s="5"/>
      <c r="TIS1076" s="5"/>
      <c r="TIT1076" s="5"/>
      <c r="TIU1076" s="5"/>
      <c r="TIV1076" s="5"/>
      <c r="TIW1076" s="5"/>
      <c r="TIX1076" s="5"/>
      <c r="TIY1076" s="5"/>
      <c r="TIZ1076" s="5"/>
      <c r="TJA1076" s="5"/>
      <c r="TJB1076" s="5"/>
      <c r="TJC1076" s="5"/>
      <c r="TJD1076" s="5"/>
      <c r="TJE1076" s="5"/>
      <c r="TJF1076" s="5"/>
      <c r="TJG1076" s="5"/>
      <c r="TJH1076" s="5"/>
      <c r="TJI1076" s="5"/>
      <c r="TJJ1076" s="5"/>
      <c r="TJK1076" s="5"/>
      <c r="TJL1076" s="5"/>
      <c r="TJM1076" s="5"/>
      <c r="TJN1076" s="5"/>
      <c r="TJO1076" s="5"/>
      <c r="TJP1076" s="5"/>
      <c r="TJQ1076" s="5"/>
      <c r="TJR1076" s="5"/>
      <c r="TJS1076" s="5"/>
      <c r="TJT1076" s="5"/>
      <c r="TJU1076" s="5"/>
      <c r="TJV1076" s="5"/>
      <c r="TJW1076" s="5"/>
      <c r="TJX1076" s="5"/>
      <c r="TJY1076" s="5"/>
      <c r="TJZ1076" s="5"/>
      <c r="TKA1076" s="5"/>
      <c r="TKB1076" s="5"/>
      <c r="TKC1076" s="5"/>
      <c r="TKD1076" s="5"/>
      <c r="TKE1076" s="5"/>
      <c r="TKF1076" s="5"/>
      <c r="TKG1076" s="5"/>
      <c r="TKH1076" s="5"/>
      <c r="TKI1076" s="5"/>
      <c r="TKJ1076" s="5"/>
      <c r="TKK1076" s="5"/>
      <c r="TKL1076" s="5"/>
      <c r="TKM1076" s="5"/>
      <c r="TKN1076" s="5"/>
      <c r="TKO1076" s="5"/>
      <c r="TKP1076" s="5"/>
      <c r="TKQ1076" s="5"/>
      <c r="TKR1076" s="5"/>
      <c r="TKS1076" s="5"/>
      <c r="TKT1076" s="5"/>
      <c r="TKU1076" s="5"/>
      <c r="TKV1076" s="5"/>
      <c r="TKW1076" s="5"/>
      <c r="TKX1076" s="5"/>
      <c r="TKY1076" s="5"/>
      <c r="TKZ1076" s="5"/>
      <c r="TLA1076" s="5"/>
      <c r="TLB1076" s="5"/>
      <c r="TLC1076" s="5"/>
      <c r="TLD1076" s="5"/>
      <c r="TLE1076" s="5"/>
      <c r="TLF1076" s="5"/>
      <c r="TLG1076" s="5"/>
      <c r="TLH1076" s="5"/>
      <c r="TLI1076" s="5"/>
      <c r="TLJ1076" s="5"/>
      <c r="TLK1076" s="5"/>
      <c r="TLL1076" s="5"/>
      <c r="TLM1076" s="5"/>
      <c r="TLN1076" s="5"/>
      <c r="TLO1076" s="5"/>
      <c r="TLP1076" s="5"/>
      <c r="TLQ1076" s="5"/>
      <c r="TLR1076" s="5"/>
      <c r="TLS1076" s="5"/>
      <c r="TLT1076" s="5"/>
      <c r="TLU1076" s="5"/>
      <c r="TLV1076" s="5"/>
      <c r="TLW1076" s="5"/>
      <c r="TLX1076" s="5"/>
      <c r="TLY1076" s="5"/>
      <c r="TLZ1076" s="5"/>
      <c r="TMA1076" s="5"/>
      <c r="TMB1076" s="5"/>
      <c r="TMC1076" s="5"/>
      <c r="TMD1076" s="5"/>
      <c r="TME1076" s="5"/>
      <c r="TMF1076" s="5"/>
      <c r="TMG1076" s="5"/>
      <c r="TMH1076" s="5"/>
      <c r="TMI1076" s="5"/>
      <c r="TMJ1076" s="5"/>
      <c r="TMK1076" s="5"/>
      <c r="TML1076" s="5"/>
      <c r="TMM1076" s="5"/>
      <c r="TMN1076" s="5"/>
      <c r="TMO1076" s="5"/>
      <c r="TMP1076" s="5"/>
      <c r="TMQ1076" s="5"/>
      <c r="TMR1076" s="5"/>
      <c r="TMS1076" s="5"/>
      <c r="TMT1076" s="5"/>
      <c r="TMU1076" s="5"/>
      <c r="TMV1076" s="5"/>
      <c r="TMW1076" s="5"/>
      <c r="TMX1076" s="5"/>
      <c r="TMY1076" s="5"/>
      <c r="TMZ1076" s="5"/>
      <c r="TNA1076" s="5"/>
      <c r="TNB1076" s="5"/>
      <c r="TNC1076" s="5"/>
      <c r="TND1076" s="5"/>
      <c r="TNE1076" s="5"/>
      <c r="TNF1076" s="5"/>
      <c r="TNG1076" s="5"/>
      <c r="TNH1076" s="5"/>
      <c r="TNI1076" s="5"/>
      <c r="TNJ1076" s="5"/>
      <c r="TNK1076" s="5"/>
      <c r="TNL1076" s="5"/>
      <c r="TNM1076" s="5"/>
      <c r="TNN1076" s="5"/>
      <c r="TNO1076" s="5"/>
      <c r="TNP1076" s="5"/>
      <c r="TNQ1076" s="5"/>
      <c r="TNR1076" s="5"/>
      <c r="TNS1076" s="5"/>
      <c r="TNT1076" s="5"/>
      <c r="TNU1076" s="5"/>
      <c r="TNV1076" s="5"/>
      <c r="TNW1076" s="5"/>
      <c r="TNX1076" s="5"/>
      <c r="TNY1076" s="5"/>
      <c r="TNZ1076" s="5"/>
      <c r="TOA1076" s="5"/>
      <c r="TOB1076" s="5"/>
      <c r="TOC1076" s="5"/>
      <c r="TOD1076" s="5"/>
      <c r="TOE1076" s="5"/>
      <c r="TOF1076" s="5"/>
      <c r="TOG1076" s="5"/>
      <c r="TOH1076" s="5"/>
      <c r="TOI1076" s="5"/>
      <c r="TOJ1076" s="5"/>
      <c r="TOK1076" s="5"/>
      <c r="TOL1076" s="5"/>
      <c r="TOM1076" s="5"/>
      <c r="TON1076" s="5"/>
      <c r="TOO1076" s="5"/>
      <c r="TOP1076" s="5"/>
      <c r="TOQ1076" s="5"/>
      <c r="TOR1076" s="5"/>
      <c r="TOS1076" s="5"/>
      <c r="TOT1076" s="5"/>
      <c r="TOU1076" s="5"/>
      <c r="TOV1076" s="5"/>
      <c r="TOW1076" s="5"/>
      <c r="TOX1076" s="5"/>
      <c r="TOY1076" s="5"/>
      <c r="TOZ1076" s="5"/>
      <c r="TPA1076" s="5"/>
      <c r="TPB1076" s="5"/>
      <c r="TPC1076" s="5"/>
      <c r="TPD1076" s="5"/>
      <c r="TPE1076" s="5"/>
      <c r="TPF1076" s="5"/>
      <c r="TPG1076" s="5"/>
      <c r="TPH1076" s="5"/>
      <c r="TPI1076" s="5"/>
      <c r="TPJ1076" s="5"/>
      <c r="TPK1076" s="5"/>
      <c r="TPL1076" s="5"/>
      <c r="TPM1076" s="5"/>
      <c r="TPN1076" s="5"/>
      <c r="TPO1076" s="5"/>
      <c r="TPP1076" s="5"/>
      <c r="TPQ1076" s="5"/>
      <c r="TPR1076" s="5"/>
      <c r="TPS1076" s="5"/>
      <c r="TPT1076" s="5"/>
      <c r="TPU1076" s="5"/>
      <c r="TPV1076" s="5"/>
      <c r="TPW1076" s="5"/>
      <c r="TPX1076" s="5"/>
      <c r="TPY1076" s="5"/>
      <c r="TPZ1076" s="5"/>
      <c r="TQA1076" s="5"/>
      <c r="TQB1076" s="5"/>
      <c r="TQC1076" s="5"/>
      <c r="TQD1076" s="5"/>
      <c r="TQE1076" s="5"/>
      <c r="TQF1076" s="5"/>
      <c r="TQG1076" s="5"/>
      <c r="TQH1076" s="5"/>
      <c r="TQI1076" s="5"/>
      <c r="TQJ1076" s="5"/>
      <c r="TQK1076" s="5"/>
      <c r="TQL1076" s="5"/>
      <c r="TQM1076" s="5"/>
      <c r="TQN1076" s="5"/>
      <c r="TQO1076" s="5"/>
      <c r="TQP1076" s="5"/>
      <c r="TQQ1076" s="5"/>
      <c r="TQR1076" s="5"/>
      <c r="TQS1076" s="5"/>
      <c r="TQT1076" s="5"/>
      <c r="TQU1076" s="5"/>
      <c r="TQV1076" s="5"/>
      <c r="TQW1076" s="5"/>
      <c r="TQX1076" s="5"/>
      <c r="TQY1076" s="5"/>
      <c r="TQZ1076" s="5"/>
      <c r="TRA1076" s="5"/>
      <c r="TRB1076" s="5"/>
      <c r="TRC1076" s="5"/>
      <c r="TRD1076" s="5"/>
      <c r="TRE1076" s="5"/>
      <c r="TRF1076" s="5"/>
      <c r="TRG1076" s="5"/>
      <c r="TRH1076" s="5"/>
      <c r="TRI1076" s="5"/>
      <c r="TRJ1076" s="5"/>
      <c r="TRK1076" s="5"/>
      <c r="TRL1076" s="5"/>
      <c r="TRM1076" s="5"/>
      <c r="TRN1076" s="5"/>
      <c r="TRO1076" s="5"/>
      <c r="TRP1076" s="5"/>
      <c r="TRQ1076" s="5"/>
      <c r="TRR1076" s="5"/>
      <c r="TRS1076" s="5"/>
      <c r="TRT1076" s="5"/>
      <c r="TRU1076" s="5"/>
      <c r="TRV1076" s="5"/>
      <c r="TRW1076" s="5"/>
      <c r="TRX1076" s="5"/>
      <c r="TRY1076" s="5"/>
      <c r="TRZ1076" s="5"/>
      <c r="TSA1076" s="5"/>
      <c r="TSB1076" s="5"/>
      <c r="TSC1076" s="5"/>
      <c r="TSD1076" s="5"/>
      <c r="TSE1076" s="5"/>
      <c r="TSF1076" s="5"/>
      <c r="TSG1076" s="5"/>
      <c r="TSH1076" s="5"/>
      <c r="TSI1076" s="5"/>
      <c r="TSJ1076" s="5"/>
      <c r="TSK1076" s="5"/>
      <c r="TSL1076" s="5"/>
      <c r="TSM1076" s="5"/>
      <c r="TSN1076" s="5"/>
      <c r="TSO1076" s="5"/>
      <c r="TSP1076" s="5"/>
      <c r="TSQ1076" s="5"/>
      <c r="TSR1076" s="5"/>
      <c r="TSS1076" s="5"/>
      <c r="TST1076" s="5"/>
      <c r="TSU1076" s="5"/>
      <c r="TSV1076" s="5"/>
      <c r="TSW1076" s="5"/>
      <c r="TSX1076" s="5"/>
      <c r="TSY1076" s="5"/>
      <c r="TSZ1076" s="5"/>
      <c r="TTA1076" s="5"/>
      <c r="TTB1076" s="5"/>
      <c r="TTC1076" s="5"/>
      <c r="TTD1076" s="5"/>
      <c r="TTE1076" s="5"/>
      <c r="TTF1076" s="5"/>
      <c r="TTG1076" s="5"/>
      <c r="TTH1076" s="5"/>
      <c r="TTI1076" s="5"/>
      <c r="TTJ1076" s="5"/>
      <c r="TTK1076" s="5"/>
      <c r="TTL1076" s="5"/>
      <c r="TTM1076" s="5"/>
      <c r="TTN1076" s="5"/>
      <c r="TTO1076" s="5"/>
      <c r="TTP1076" s="5"/>
      <c r="TTQ1076" s="5"/>
      <c r="TTR1076" s="5"/>
      <c r="TTS1076" s="5"/>
      <c r="TTT1076" s="5"/>
      <c r="TTU1076" s="5"/>
      <c r="TTV1076" s="5"/>
      <c r="TTW1076" s="5"/>
      <c r="TTX1076" s="5"/>
      <c r="TTY1076" s="5"/>
      <c r="TTZ1076" s="5"/>
      <c r="TUA1076" s="5"/>
      <c r="TUB1076" s="5"/>
      <c r="TUC1076" s="5"/>
      <c r="TUD1076" s="5"/>
      <c r="TUE1076" s="5"/>
      <c r="TUF1076" s="5"/>
      <c r="TUG1076" s="5"/>
      <c r="TUH1076" s="5"/>
      <c r="TUI1076" s="5"/>
      <c r="TUJ1076" s="5"/>
      <c r="TUK1076" s="5"/>
      <c r="TUL1076" s="5"/>
      <c r="TUM1076" s="5"/>
      <c r="TUN1076" s="5"/>
      <c r="TUO1076" s="5"/>
      <c r="TUP1076" s="5"/>
      <c r="TUQ1076" s="5"/>
      <c r="TUR1076" s="5"/>
      <c r="TUS1076" s="5"/>
      <c r="TUT1076" s="5"/>
      <c r="TUU1076" s="5"/>
      <c r="TUV1076" s="5"/>
      <c r="TUW1076" s="5"/>
      <c r="TUX1076" s="5"/>
      <c r="TUY1076" s="5"/>
      <c r="TUZ1076" s="5"/>
      <c r="TVA1076" s="5"/>
      <c r="TVB1076" s="5"/>
      <c r="TVC1076" s="5"/>
      <c r="TVD1076" s="5"/>
      <c r="TVE1076" s="5"/>
      <c r="TVF1076" s="5"/>
      <c r="TVG1076" s="5"/>
      <c r="TVH1076" s="5"/>
      <c r="TVI1076" s="5"/>
      <c r="TVJ1076" s="5"/>
      <c r="TVK1076" s="5"/>
      <c r="TVL1076" s="5"/>
      <c r="TVM1076" s="5"/>
      <c r="TVN1076" s="5"/>
      <c r="TVO1076" s="5"/>
      <c r="TVP1076" s="5"/>
      <c r="TVQ1076" s="5"/>
      <c r="TVR1076" s="5"/>
      <c r="TVS1076" s="5"/>
      <c r="TVT1076" s="5"/>
      <c r="TVU1076" s="5"/>
      <c r="TVV1076" s="5"/>
      <c r="TVW1076" s="5"/>
      <c r="TVX1076" s="5"/>
      <c r="TVY1076" s="5"/>
      <c r="TVZ1076" s="5"/>
      <c r="TWA1076" s="5"/>
      <c r="TWB1076" s="5"/>
      <c r="TWC1076" s="5"/>
      <c r="TWD1076" s="5"/>
      <c r="TWE1076" s="5"/>
      <c r="TWF1076" s="5"/>
      <c r="TWG1076" s="5"/>
      <c r="TWH1076" s="5"/>
      <c r="TWI1076" s="5"/>
      <c r="TWJ1076" s="5"/>
      <c r="TWK1076" s="5"/>
      <c r="TWL1076" s="5"/>
      <c r="TWM1076" s="5"/>
      <c r="TWN1076" s="5"/>
      <c r="TWO1076" s="5"/>
      <c r="TWP1076" s="5"/>
      <c r="TWQ1076" s="5"/>
      <c r="TWR1076" s="5"/>
      <c r="TWS1076" s="5"/>
      <c r="TWT1076" s="5"/>
      <c r="TWU1076" s="5"/>
      <c r="TWV1076" s="5"/>
      <c r="TWW1076" s="5"/>
      <c r="TWX1076" s="5"/>
      <c r="TWY1076" s="5"/>
      <c r="TWZ1076" s="5"/>
      <c r="TXA1076" s="5"/>
      <c r="TXB1076" s="5"/>
      <c r="TXC1076" s="5"/>
      <c r="TXD1076" s="5"/>
      <c r="TXE1076" s="5"/>
      <c r="TXF1076" s="5"/>
      <c r="TXG1076" s="5"/>
      <c r="TXH1076" s="5"/>
      <c r="TXI1076" s="5"/>
      <c r="TXJ1076" s="5"/>
      <c r="TXK1076" s="5"/>
      <c r="TXL1076" s="5"/>
      <c r="TXM1076" s="5"/>
      <c r="TXN1076" s="5"/>
      <c r="TXO1076" s="5"/>
      <c r="TXP1076" s="5"/>
      <c r="TXQ1076" s="5"/>
      <c r="TXR1076" s="5"/>
      <c r="TXS1076" s="5"/>
      <c r="TXT1076" s="5"/>
      <c r="TXU1076" s="5"/>
      <c r="TXV1076" s="5"/>
      <c r="TXW1076" s="5"/>
      <c r="TXX1076" s="5"/>
      <c r="TXY1076" s="5"/>
      <c r="TXZ1076" s="5"/>
      <c r="TYA1076" s="5"/>
      <c r="TYB1076" s="5"/>
      <c r="TYC1076" s="5"/>
      <c r="TYD1076" s="5"/>
      <c r="TYE1076" s="5"/>
      <c r="TYF1076" s="5"/>
      <c r="TYG1076" s="5"/>
      <c r="TYH1076" s="5"/>
      <c r="TYI1076" s="5"/>
      <c r="TYJ1076" s="5"/>
      <c r="TYK1076" s="5"/>
      <c r="TYL1076" s="5"/>
      <c r="TYM1076" s="5"/>
      <c r="TYN1076" s="5"/>
      <c r="TYO1076" s="5"/>
      <c r="TYP1076" s="5"/>
      <c r="TYQ1076" s="5"/>
      <c r="TYR1076" s="5"/>
      <c r="TYS1076" s="5"/>
      <c r="TYT1076" s="5"/>
      <c r="TYU1076" s="5"/>
      <c r="TYV1076" s="5"/>
      <c r="TYW1076" s="5"/>
      <c r="TYX1076" s="5"/>
      <c r="TYY1076" s="5"/>
      <c r="TYZ1076" s="5"/>
      <c r="TZA1076" s="5"/>
      <c r="TZB1076" s="5"/>
      <c r="TZC1076" s="5"/>
      <c r="TZD1076" s="5"/>
      <c r="TZE1076" s="5"/>
      <c r="TZF1076" s="5"/>
      <c r="TZG1076" s="5"/>
      <c r="TZH1076" s="5"/>
      <c r="TZI1076" s="5"/>
      <c r="TZJ1076" s="5"/>
      <c r="TZK1076" s="5"/>
      <c r="TZL1076" s="5"/>
      <c r="TZM1076" s="5"/>
      <c r="TZN1076" s="5"/>
      <c r="TZO1076" s="5"/>
      <c r="TZP1076" s="5"/>
      <c r="TZQ1076" s="5"/>
      <c r="TZR1076" s="5"/>
      <c r="TZS1076" s="5"/>
      <c r="TZT1076" s="5"/>
      <c r="TZU1076" s="5"/>
      <c r="TZV1076" s="5"/>
      <c r="TZW1076" s="5"/>
      <c r="TZX1076" s="5"/>
      <c r="TZY1076" s="5"/>
      <c r="TZZ1076" s="5"/>
      <c r="UAA1076" s="5"/>
      <c r="UAB1076" s="5"/>
      <c r="UAC1076" s="5"/>
      <c r="UAD1076" s="5"/>
      <c r="UAE1076" s="5"/>
      <c r="UAF1076" s="5"/>
      <c r="UAG1076" s="5"/>
      <c r="UAH1076" s="5"/>
      <c r="UAI1076" s="5"/>
      <c r="UAJ1076" s="5"/>
      <c r="UAK1076" s="5"/>
      <c r="UAL1076" s="5"/>
      <c r="UAM1076" s="5"/>
      <c r="UAN1076" s="5"/>
      <c r="UAO1076" s="5"/>
      <c r="UAP1076" s="5"/>
      <c r="UAQ1076" s="5"/>
      <c r="UAR1076" s="5"/>
      <c r="UAS1076" s="5"/>
      <c r="UAT1076" s="5"/>
      <c r="UAU1076" s="5"/>
      <c r="UAV1076" s="5"/>
      <c r="UAW1076" s="5"/>
      <c r="UAX1076" s="5"/>
      <c r="UAY1076" s="5"/>
      <c r="UAZ1076" s="5"/>
      <c r="UBA1076" s="5"/>
      <c r="UBB1076" s="5"/>
      <c r="UBC1076" s="5"/>
      <c r="UBD1076" s="5"/>
      <c r="UBE1076" s="5"/>
      <c r="UBF1076" s="5"/>
      <c r="UBG1076" s="5"/>
      <c r="UBH1076" s="5"/>
      <c r="UBI1076" s="5"/>
      <c r="UBJ1076" s="5"/>
      <c r="UBK1076" s="5"/>
      <c r="UBL1076" s="5"/>
      <c r="UBM1076" s="5"/>
      <c r="UBN1076" s="5"/>
      <c r="UBO1076" s="5"/>
      <c r="UBP1076" s="5"/>
      <c r="UBQ1076" s="5"/>
      <c r="UBR1076" s="5"/>
      <c r="UBS1076" s="5"/>
      <c r="UBT1076" s="5"/>
      <c r="UBU1076" s="5"/>
      <c r="UBV1076" s="5"/>
      <c r="UBW1076" s="5"/>
      <c r="UBX1076" s="5"/>
      <c r="UBY1076" s="5"/>
      <c r="UBZ1076" s="5"/>
      <c r="UCA1076" s="5"/>
      <c r="UCB1076" s="5"/>
      <c r="UCC1076" s="5"/>
      <c r="UCD1076" s="5"/>
      <c r="UCE1076" s="5"/>
      <c r="UCF1076" s="5"/>
      <c r="UCG1076" s="5"/>
      <c r="UCH1076" s="5"/>
      <c r="UCI1076" s="5"/>
      <c r="UCJ1076" s="5"/>
      <c r="UCK1076" s="5"/>
      <c r="UCL1076" s="5"/>
      <c r="UCM1076" s="5"/>
      <c r="UCN1076" s="5"/>
      <c r="UCO1076" s="5"/>
      <c r="UCP1076" s="5"/>
      <c r="UCQ1076" s="5"/>
      <c r="UCR1076" s="5"/>
      <c r="UCS1076" s="5"/>
      <c r="UCT1076" s="5"/>
      <c r="UCU1076" s="5"/>
      <c r="UCV1076" s="5"/>
      <c r="UCW1076" s="5"/>
      <c r="UCX1076" s="5"/>
      <c r="UCY1076" s="5"/>
      <c r="UCZ1076" s="5"/>
      <c r="UDA1076" s="5"/>
      <c r="UDB1076" s="5"/>
      <c r="UDC1076" s="5"/>
      <c r="UDD1076" s="5"/>
      <c r="UDE1076" s="5"/>
      <c r="UDF1076" s="5"/>
      <c r="UDG1076" s="5"/>
      <c r="UDH1076" s="5"/>
      <c r="UDI1076" s="5"/>
      <c r="UDJ1076" s="5"/>
      <c r="UDK1076" s="5"/>
      <c r="UDL1076" s="5"/>
      <c r="UDM1076" s="5"/>
      <c r="UDN1076" s="5"/>
      <c r="UDO1076" s="5"/>
      <c r="UDP1076" s="5"/>
      <c r="UDQ1076" s="5"/>
      <c r="UDR1076" s="5"/>
      <c r="UDS1076" s="5"/>
      <c r="UDT1076" s="5"/>
      <c r="UDU1076" s="5"/>
      <c r="UDV1076" s="5"/>
      <c r="UDW1076" s="5"/>
      <c r="UDX1076" s="5"/>
      <c r="UDY1076" s="5"/>
      <c r="UDZ1076" s="5"/>
      <c r="UEA1076" s="5"/>
      <c r="UEB1076" s="5"/>
      <c r="UEC1076" s="5"/>
      <c r="UED1076" s="5"/>
      <c r="UEE1076" s="5"/>
      <c r="UEF1076" s="5"/>
      <c r="UEG1076" s="5"/>
      <c r="UEH1076" s="5"/>
      <c r="UEI1076" s="5"/>
      <c r="UEJ1076" s="5"/>
      <c r="UEK1076" s="5"/>
      <c r="UEL1076" s="5"/>
      <c r="UEM1076" s="5"/>
      <c r="UEN1076" s="5"/>
      <c r="UEO1076" s="5"/>
      <c r="UEP1076" s="5"/>
      <c r="UEQ1076" s="5"/>
      <c r="UER1076" s="5"/>
      <c r="UES1076" s="5"/>
      <c r="UET1076" s="5"/>
      <c r="UEU1076" s="5"/>
      <c r="UEV1076" s="5"/>
      <c r="UEW1076" s="5"/>
      <c r="UEX1076" s="5"/>
      <c r="UEY1076" s="5"/>
      <c r="UEZ1076" s="5"/>
      <c r="UFA1076" s="5"/>
      <c r="UFB1076" s="5"/>
      <c r="UFC1076" s="5"/>
      <c r="UFD1076" s="5"/>
      <c r="UFE1076" s="5"/>
      <c r="UFF1076" s="5"/>
      <c r="UFG1076" s="5"/>
      <c r="UFH1076" s="5"/>
      <c r="UFI1076" s="5"/>
      <c r="UFJ1076" s="5"/>
      <c r="UFK1076" s="5"/>
      <c r="UFL1076" s="5"/>
      <c r="UFM1076" s="5"/>
      <c r="UFN1076" s="5"/>
      <c r="UFO1076" s="5"/>
      <c r="UFP1076" s="5"/>
      <c r="UFQ1076" s="5"/>
      <c r="UFR1076" s="5"/>
      <c r="UFS1076" s="5"/>
      <c r="UFT1076" s="5"/>
      <c r="UFU1076" s="5"/>
      <c r="UFV1076" s="5"/>
      <c r="UFW1076" s="5"/>
      <c r="UFX1076" s="5"/>
      <c r="UFY1076" s="5"/>
      <c r="UFZ1076" s="5"/>
      <c r="UGA1076" s="5"/>
      <c r="UGB1076" s="5"/>
      <c r="UGC1076" s="5"/>
      <c r="UGD1076" s="5"/>
      <c r="UGE1076" s="5"/>
      <c r="UGF1076" s="5"/>
      <c r="UGG1076" s="5"/>
      <c r="UGH1076" s="5"/>
      <c r="UGI1076" s="5"/>
      <c r="UGJ1076" s="5"/>
      <c r="UGK1076" s="5"/>
      <c r="UGL1076" s="5"/>
      <c r="UGM1076" s="5"/>
      <c r="UGN1076" s="5"/>
      <c r="UGO1076" s="5"/>
      <c r="UGP1076" s="5"/>
      <c r="UGQ1076" s="5"/>
      <c r="UGR1076" s="5"/>
      <c r="UGS1076" s="5"/>
      <c r="UGT1076" s="5"/>
      <c r="UGU1076" s="5"/>
      <c r="UGV1076" s="5"/>
      <c r="UGW1076" s="5"/>
      <c r="UGX1076" s="5"/>
      <c r="UGY1076" s="5"/>
      <c r="UGZ1076" s="5"/>
      <c r="UHA1076" s="5"/>
      <c r="UHB1076" s="5"/>
      <c r="UHC1076" s="5"/>
      <c r="UHD1076" s="5"/>
      <c r="UHE1076" s="5"/>
      <c r="UHF1076" s="5"/>
      <c r="UHG1076" s="5"/>
      <c r="UHH1076" s="5"/>
      <c r="UHI1076" s="5"/>
      <c r="UHJ1076" s="5"/>
      <c r="UHK1076" s="5"/>
      <c r="UHL1076" s="5"/>
      <c r="UHM1076" s="5"/>
      <c r="UHN1076" s="5"/>
      <c r="UHO1076" s="5"/>
      <c r="UHP1076" s="5"/>
      <c r="UHQ1076" s="5"/>
      <c r="UHR1076" s="5"/>
      <c r="UHS1076" s="5"/>
      <c r="UHT1076" s="5"/>
      <c r="UHU1076" s="5"/>
      <c r="UHV1076" s="5"/>
      <c r="UHW1076" s="5"/>
      <c r="UHX1076" s="5"/>
      <c r="UHY1076" s="5"/>
      <c r="UHZ1076" s="5"/>
      <c r="UIA1076" s="5"/>
      <c r="UIB1076" s="5"/>
      <c r="UIC1076" s="5"/>
      <c r="UID1076" s="5"/>
      <c r="UIE1076" s="5"/>
      <c r="UIF1076" s="5"/>
      <c r="UIG1076" s="5"/>
      <c r="UIH1076" s="5"/>
      <c r="UII1076" s="5"/>
      <c r="UIJ1076" s="5"/>
      <c r="UIK1076" s="5"/>
      <c r="UIL1076" s="5"/>
      <c r="UIM1076" s="5"/>
      <c r="UIN1076" s="5"/>
      <c r="UIO1076" s="5"/>
      <c r="UIP1076" s="5"/>
      <c r="UIQ1076" s="5"/>
      <c r="UIR1076" s="5"/>
      <c r="UIS1076" s="5"/>
      <c r="UIT1076" s="5"/>
      <c r="UIU1076" s="5"/>
      <c r="UIV1076" s="5"/>
      <c r="UIW1076" s="5"/>
      <c r="UIX1076" s="5"/>
      <c r="UIY1076" s="5"/>
      <c r="UIZ1076" s="5"/>
      <c r="UJA1076" s="5"/>
      <c r="UJB1076" s="5"/>
      <c r="UJC1076" s="5"/>
      <c r="UJD1076" s="5"/>
      <c r="UJE1076" s="5"/>
      <c r="UJF1076" s="5"/>
      <c r="UJG1076" s="5"/>
      <c r="UJH1076" s="5"/>
      <c r="UJI1076" s="5"/>
      <c r="UJJ1076" s="5"/>
      <c r="UJK1076" s="5"/>
      <c r="UJL1076" s="5"/>
      <c r="UJM1076" s="5"/>
      <c r="UJN1076" s="5"/>
      <c r="UJO1076" s="5"/>
      <c r="UJP1076" s="5"/>
      <c r="UJQ1076" s="5"/>
      <c r="UJR1076" s="5"/>
      <c r="UJS1076" s="5"/>
      <c r="UJT1076" s="5"/>
      <c r="UJU1076" s="5"/>
      <c r="UJV1076" s="5"/>
      <c r="UJW1076" s="5"/>
      <c r="UJX1076" s="5"/>
      <c r="UJY1076" s="5"/>
      <c r="UJZ1076" s="5"/>
      <c r="UKA1076" s="5"/>
      <c r="UKB1076" s="5"/>
      <c r="UKC1076" s="5"/>
      <c r="UKD1076" s="5"/>
      <c r="UKE1076" s="5"/>
      <c r="UKF1076" s="5"/>
      <c r="UKG1076" s="5"/>
      <c r="UKH1076" s="5"/>
      <c r="UKI1076" s="5"/>
      <c r="UKJ1076" s="5"/>
      <c r="UKK1076" s="5"/>
      <c r="UKL1076" s="5"/>
      <c r="UKM1076" s="5"/>
      <c r="UKN1076" s="5"/>
      <c r="UKO1076" s="5"/>
      <c r="UKP1076" s="5"/>
      <c r="UKQ1076" s="5"/>
      <c r="UKR1076" s="5"/>
      <c r="UKS1076" s="5"/>
      <c r="UKT1076" s="5"/>
      <c r="UKU1076" s="5"/>
      <c r="UKV1076" s="5"/>
      <c r="UKW1076" s="5"/>
      <c r="UKX1076" s="5"/>
      <c r="UKY1076" s="5"/>
      <c r="UKZ1076" s="5"/>
      <c r="ULA1076" s="5"/>
      <c r="ULB1076" s="5"/>
      <c r="ULC1076" s="5"/>
      <c r="ULD1076" s="5"/>
      <c r="ULE1076" s="5"/>
      <c r="ULF1076" s="5"/>
      <c r="ULG1076" s="5"/>
      <c r="ULH1076" s="5"/>
      <c r="ULI1076" s="5"/>
      <c r="ULJ1076" s="5"/>
      <c r="ULK1076" s="5"/>
      <c r="ULL1076" s="5"/>
      <c r="ULM1076" s="5"/>
      <c r="ULN1076" s="5"/>
      <c r="ULO1076" s="5"/>
      <c r="ULP1076" s="5"/>
      <c r="ULQ1076" s="5"/>
      <c r="ULR1076" s="5"/>
      <c r="ULS1076" s="5"/>
      <c r="ULT1076" s="5"/>
      <c r="ULU1076" s="5"/>
      <c r="ULV1076" s="5"/>
      <c r="ULW1076" s="5"/>
      <c r="ULX1076" s="5"/>
      <c r="ULY1076" s="5"/>
      <c r="ULZ1076" s="5"/>
      <c r="UMA1076" s="5"/>
      <c r="UMB1076" s="5"/>
      <c r="UMC1076" s="5"/>
      <c r="UMD1076" s="5"/>
      <c r="UME1076" s="5"/>
      <c r="UMF1076" s="5"/>
      <c r="UMG1076" s="5"/>
      <c r="UMH1076" s="5"/>
      <c r="UMI1076" s="5"/>
      <c r="UMJ1076" s="5"/>
      <c r="UMK1076" s="5"/>
      <c r="UML1076" s="5"/>
      <c r="UMM1076" s="5"/>
      <c r="UMN1076" s="5"/>
      <c r="UMO1076" s="5"/>
      <c r="UMP1076" s="5"/>
      <c r="UMQ1076" s="5"/>
      <c r="UMR1076" s="5"/>
      <c r="UMS1076" s="5"/>
      <c r="UMT1076" s="5"/>
      <c r="UMU1076" s="5"/>
      <c r="UMV1076" s="5"/>
      <c r="UMW1076" s="5"/>
      <c r="UMX1076" s="5"/>
      <c r="UMY1076" s="5"/>
      <c r="UMZ1076" s="5"/>
      <c r="UNA1076" s="5"/>
      <c r="UNB1076" s="5"/>
      <c r="UNC1076" s="5"/>
      <c r="UND1076" s="5"/>
      <c r="UNE1076" s="5"/>
      <c r="UNF1076" s="5"/>
      <c r="UNG1076" s="5"/>
      <c r="UNH1076" s="5"/>
      <c r="UNI1076" s="5"/>
      <c r="UNJ1076" s="5"/>
      <c r="UNK1076" s="5"/>
      <c r="UNL1076" s="5"/>
      <c r="UNM1076" s="5"/>
      <c r="UNN1076" s="5"/>
      <c r="UNO1076" s="5"/>
      <c r="UNP1076" s="5"/>
      <c r="UNQ1076" s="5"/>
      <c r="UNR1076" s="5"/>
      <c r="UNS1076" s="5"/>
      <c r="UNT1076" s="5"/>
      <c r="UNU1076" s="5"/>
      <c r="UNV1076" s="5"/>
      <c r="UNW1076" s="5"/>
      <c r="UNX1076" s="5"/>
      <c r="UNY1076" s="5"/>
      <c r="UNZ1076" s="5"/>
      <c r="UOA1076" s="5"/>
      <c r="UOB1076" s="5"/>
      <c r="UOC1076" s="5"/>
      <c r="UOD1076" s="5"/>
      <c r="UOE1076" s="5"/>
      <c r="UOF1076" s="5"/>
      <c r="UOG1076" s="5"/>
      <c r="UOH1076" s="5"/>
      <c r="UOI1076" s="5"/>
      <c r="UOJ1076" s="5"/>
      <c r="UOK1076" s="5"/>
      <c r="UOL1076" s="5"/>
      <c r="UOM1076" s="5"/>
      <c r="UON1076" s="5"/>
      <c r="UOO1076" s="5"/>
      <c r="UOP1076" s="5"/>
      <c r="UOQ1076" s="5"/>
      <c r="UOR1076" s="5"/>
      <c r="UOS1076" s="5"/>
      <c r="UOT1076" s="5"/>
      <c r="UOU1076" s="5"/>
      <c r="UOV1076" s="5"/>
      <c r="UOW1076" s="5"/>
      <c r="UOX1076" s="5"/>
      <c r="UOY1076" s="5"/>
      <c r="UOZ1076" s="5"/>
      <c r="UPA1076" s="5"/>
      <c r="UPB1076" s="5"/>
      <c r="UPC1076" s="5"/>
      <c r="UPD1076" s="5"/>
      <c r="UPE1076" s="5"/>
      <c r="UPF1076" s="5"/>
      <c r="UPG1076" s="5"/>
      <c r="UPH1076" s="5"/>
      <c r="UPI1076" s="5"/>
      <c r="UPJ1076" s="5"/>
      <c r="UPK1076" s="5"/>
      <c r="UPL1076" s="5"/>
      <c r="UPM1076" s="5"/>
      <c r="UPN1076" s="5"/>
      <c r="UPO1076" s="5"/>
      <c r="UPP1076" s="5"/>
      <c r="UPQ1076" s="5"/>
      <c r="UPR1076" s="5"/>
      <c r="UPS1076" s="5"/>
      <c r="UPT1076" s="5"/>
      <c r="UPU1076" s="5"/>
      <c r="UPV1076" s="5"/>
      <c r="UPW1076" s="5"/>
      <c r="UPX1076" s="5"/>
      <c r="UPY1076" s="5"/>
      <c r="UPZ1076" s="5"/>
      <c r="UQA1076" s="5"/>
      <c r="UQB1076" s="5"/>
      <c r="UQC1076" s="5"/>
      <c r="UQD1076" s="5"/>
      <c r="UQE1076" s="5"/>
      <c r="UQF1076" s="5"/>
      <c r="UQG1076" s="5"/>
      <c r="UQH1076" s="5"/>
      <c r="UQI1076" s="5"/>
      <c r="UQJ1076" s="5"/>
      <c r="UQK1076" s="5"/>
      <c r="UQL1076" s="5"/>
      <c r="UQM1076" s="5"/>
      <c r="UQN1076" s="5"/>
      <c r="UQO1076" s="5"/>
      <c r="UQP1076" s="5"/>
      <c r="UQQ1076" s="5"/>
      <c r="UQR1076" s="5"/>
      <c r="UQS1076" s="5"/>
      <c r="UQT1076" s="5"/>
      <c r="UQU1076" s="5"/>
      <c r="UQV1076" s="5"/>
      <c r="UQW1076" s="5"/>
      <c r="UQX1076" s="5"/>
      <c r="UQY1076" s="5"/>
      <c r="UQZ1076" s="5"/>
      <c r="URA1076" s="5"/>
      <c r="URB1076" s="5"/>
      <c r="URC1076" s="5"/>
      <c r="URD1076" s="5"/>
      <c r="URE1076" s="5"/>
      <c r="URF1076" s="5"/>
      <c r="URG1076" s="5"/>
      <c r="URH1076" s="5"/>
      <c r="URI1076" s="5"/>
      <c r="URJ1076" s="5"/>
      <c r="URK1076" s="5"/>
      <c r="URL1076" s="5"/>
      <c r="URM1076" s="5"/>
      <c r="URN1076" s="5"/>
      <c r="URO1076" s="5"/>
      <c r="URP1076" s="5"/>
      <c r="URQ1076" s="5"/>
      <c r="URR1076" s="5"/>
      <c r="URS1076" s="5"/>
      <c r="URT1076" s="5"/>
      <c r="URU1076" s="5"/>
      <c r="URV1076" s="5"/>
      <c r="URW1076" s="5"/>
      <c r="URX1076" s="5"/>
      <c r="URY1076" s="5"/>
      <c r="URZ1076" s="5"/>
      <c r="USA1076" s="5"/>
      <c r="USB1076" s="5"/>
      <c r="USC1076" s="5"/>
      <c r="USD1076" s="5"/>
      <c r="USE1076" s="5"/>
      <c r="USF1076" s="5"/>
      <c r="USG1076" s="5"/>
      <c r="USH1076" s="5"/>
      <c r="USI1076" s="5"/>
      <c r="USJ1076" s="5"/>
      <c r="USK1076" s="5"/>
      <c r="USL1076" s="5"/>
      <c r="USM1076" s="5"/>
      <c r="USN1076" s="5"/>
      <c r="USO1076" s="5"/>
      <c r="USP1076" s="5"/>
      <c r="USQ1076" s="5"/>
      <c r="USR1076" s="5"/>
      <c r="USS1076" s="5"/>
      <c r="UST1076" s="5"/>
      <c r="USU1076" s="5"/>
      <c r="USV1076" s="5"/>
      <c r="USW1076" s="5"/>
      <c r="USX1076" s="5"/>
      <c r="USY1076" s="5"/>
      <c r="USZ1076" s="5"/>
      <c r="UTA1076" s="5"/>
      <c r="UTB1076" s="5"/>
      <c r="UTC1076" s="5"/>
      <c r="UTD1076" s="5"/>
      <c r="UTE1076" s="5"/>
      <c r="UTF1076" s="5"/>
      <c r="UTG1076" s="5"/>
      <c r="UTH1076" s="5"/>
      <c r="UTI1076" s="5"/>
      <c r="UTJ1076" s="5"/>
      <c r="UTK1076" s="5"/>
      <c r="UTL1076" s="5"/>
      <c r="UTM1076" s="5"/>
      <c r="UTN1076" s="5"/>
      <c r="UTO1076" s="5"/>
      <c r="UTP1076" s="5"/>
      <c r="UTQ1076" s="5"/>
      <c r="UTR1076" s="5"/>
      <c r="UTS1076" s="5"/>
      <c r="UTT1076" s="5"/>
      <c r="UTU1076" s="5"/>
      <c r="UTV1076" s="5"/>
      <c r="UTW1076" s="5"/>
      <c r="UTX1076" s="5"/>
      <c r="UTY1076" s="5"/>
      <c r="UTZ1076" s="5"/>
      <c r="UUA1076" s="5"/>
      <c r="UUB1076" s="5"/>
      <c r="UUC1076" s="5"/>
      <c r="UUD1076" s="5"/>
      <c r="UUE1076" s="5"/>
      <c r="UUF1076" s="5"/>
      <c r="UUG1076" s="5"/>
      <c r="UUH1076" s="5"/>
      <c r="UUI1076" s="5"/>
      <c r="UUJ1076" s="5"/>
      <c r="UUK1076" s="5"/>
      <c r="UUL1076" s="5"/>
      <c r="UUM1076" s="5"/>
      <c r="UUN1076" s="5"/>
      <c r="UUO1076" s="5"/>
      <c r="UUP1076" s="5"/>
      <c r="UUQ1076" s="5"/>
      <c r="UUR1076" s="5"/>
      <c r="UUS1076" s="5"/>
      <c r="UUT1076" s="5"/>
      <c r="UUU1076" s="5"/>
      <c r="UUV1076" s="5"/>
      <c r="UUW1076" s="5"/>
      <c r="UUX1076" s="5"/>
      <c r="UUY1076" s="5"/>
      <c r="UUZ1076" s="5"/>
      <c r="UVA1076" s="5"/>
      <c r="UVB1076" s="5"/>
      <c r="UVC1076" s="5"/>
      <c r="UVD1076" s="5"/>
      <c r="UVE1076" s="5"/>
      <c r="UVF1076" s="5"/>
      <c r="UVG1076" s="5"/>
      <c r="UVH1076" s="5"/>
      <c r="UVI1076" s="5"/>
      <c r="UVJ1076" s="5"/>
      <c r="UVK1076" s="5"/>
      <c r="UVL1076" s="5"/>
      <c r="UVM1076" s="5"/>
      <c r="UVN1076" s="5"/>
      <c r="UVO1076" s="5"/>
      <c r="UVP1076" s="5"/>
      <c r="UVQ1076" s="5"/>
      <c r="UVR1076" s="5"/>
      <c r="UVS1076" s="5"/>
      <c r="UVT1076" s="5"/>
      <c r="UVU1076" s="5"/>
      <c r="UVV1076" s="5"/>
      <c r="UVW1076" s="5"/>
      <c r="UVX1076" s="5"/>
      <c r="UVY1076" s="5"/>
      <c r="UVZ1076" s="5"/>
      <c r="UWA1076" s="5"/>
      <c r="UWB1076" s="5"/>
      <c r="UWC1076" s="5"/>
      <c r="UWD1076" s="5"/>
      <c r="UWE1076" s="5"/>
      <c r="UWF1076" s="5"/>
      <c r="UWG1076" s="5"/>
      <c r="UWH1076" s="5"/>
      <c r="UWI1076" s="5"/>
      <c r="UWJ1076" s="5"/>
      <c r="UWK1076" s="5"/>
      <c r="UWL1076" s="5"/>
      <c r="UWM1076" s="5"/>
      <c r="UWN1076" s="5"/>
      <c r="UWO1076" s="5"/>
      <c r="UWP1076" s="5"/>
      <c r="UWQ1076" s="5"/>
      <c r="UWR1076" s="5"/>
      <c r="UWS1076" s="5"/>
      <c r="UWT1076" s="5"/>
      <c r="UWU1076" s="5"/>
      <c r="UWV1076" s="5"/>
      <c r="UWW1076" s="5"/>
      <c r="UWX1076" s="5"/>
      <c r="UWY1076" s="5"/>
      <c r="UWZ1076" s="5"/>
      <c r="UXA1076" s="5"/>
      <c r="UXB1076" s="5"/>
      <c r="UXC1076" s="5"/>
      <c r="UXD1076" s="5"/>
      <c r="UXE1076" s="5"/>
      <c r="UXF1076" s="5"/>
      <c r="UXG1076" s="5"/>
      <c r="UXH1076" s="5"/>
      <c r="UXI1076" s="5"/>
      <c r="UXJ1076" s="5"/>
      <c r="UXK1076" s="5"/>
      <c r="UXL1076" s="5"/>
      <c r="UXM1076" s="5"/>
      <c r="UXN1076" s="5"/>
      <c r="UXO1076" s="5"/>
      <c r="UXP1076" s="5"/>
      <c r="UXQ1076" s="5"/>
      <c r="UXR1076" s="5"/>
      <c r="UXS1076" s="5"/>
      <c r="UXT1076" s="5"/>
      <c r="UXU1076" s="5"/>
      <c r="UXV1076" s="5"/>
      <c r="UXW1076" s="5"/>
      <c r="UXX1076" s="5"/>
      <c r="UXY1076" s="5"/>
      <c r="UXZ1076" s="5"/>
      <c r="UYA1076" s="5"/>
      <c r="UYB1076" s="5"/>
      <c r="UYC1076" s="5"/>
      <c r="UYD1076" s="5"/>
      <c r="UYE1076" s="5"/>
      <c r="UYF1076" s="5"/>
      <c r="UYG1076" s="5"/>
      <c r="UYH1076" s="5"/>
      <c r="UYI1076" s="5"/>
      <c r="UYJ1076" s="5"/>
      <c r="UYK1076" s="5"/>
      <c r="UYL1076" s="5"/>
      <c r="UYM1076" s="5"/>
      <c r="UYN1076" s="5"/>
      <c r="UYO1076" s="5"/>
      <c r="UYP1076" s="5"/>
      <c r="UYQ1076" s="5"/>
      <c r="UYR1076" s="5"/>
      <c r="UYS1076" s="5"/>
      <c r="UYT1076" s="5"/>
      <c r="UYU1076" s="5"/>
      <c r="UYV1076" s="5"/>
      <c r="UYW1076" s="5"/>
      <c r="UYX1076" s="5"/>
      <c r="UYY1076" s="5"/>
      <c r="UYZ1076" s="5"/>
      <c r="UZA1076" s="5"/>
      <c r="UZB1076" s="5"/>
      <c r="UZC1076" s="5"/>
      <c r="UZD1076" s="5"/>
      <c r="UZE1076" s="5"/>
      <c r="UZF1076" s="5"/>
      <c r="UZG1076" s="5"/>
      <c r="UZH1076" s="5"/>
      <c r="UZI1076" s="5"/>
      <c r="UZJ1076" s="5"/>
      <c r="UZK1076" s="5"/>
      <c r="UZL1076" s="5"/>
      <c r="UZM1076" s="5"/>
      <c r="UZN1076" s="5"/>
      <c r="UZO1076" s="5"/>
      <c r="UZP1076" s="5"/>
      <c r="UZQ1076" s="5"/>
      <c r="UZR1076" s="5"/>
      <c r="UZS1076" s="5"/>
      <c r="UZT1076" s="5"/>
      <c r="UZU1076" s="5"/>
      <c r="UZV1076" s="5"/>
      <c r="UZW1076" s="5"/>
      <c r="UZX1076" s="5"/>
      <c r="UZY1076" s="5"/>
      <c r="UZZ1076" s="5"/>
      <c r="VAA1076" s="5"/>
      <c r="VAB1076" s="5"/>
      <c r="VAC1076" s="5"/>
      <c r="VAD1076" s="5"/>
      <c r="VAE1076" s="5"/>
      <c r="VAF1076" s="5"/>
      <c r="VAG1076" s="5"/>
      <c r="VAH1076" s="5"/>
      <c r="VAI1076" s="5"/>
      <c r="VAJ1076" s="5"/>
      <c r="VAK1076" s="5"/>
      <c r="VAL1076" s="5"/>
      <c r="VAM1076" s="5"/>
      <c r="VAN1076" s="5"/>
      <c r="VAO1076" s="5"/>
      <c r="VAP1076" s="5"/>
      <c r="VAQ1076" s="5"/>
      <c r="VAR1076" s="5"/>
      <c r="VAS1076" s="5"/>
      <c r="VAT1076" s="5"/>
      <c r="VAU1076" s="5"/>
      <c r="VAV1076" s="5"/>
      <c r="VAW1076" s="5"/>
      <c r="VAX1076" s="5"/>
      <c r="VAY1076" s="5"/>
      <c r="VAZ1076" s="5"/>
      <c r="VBA1076" s="5"/>
      <c r="VBB1076" s="5"/>
      <c r="VBC1076" s="5"/>
      <c r="VBD1076" s="5"/>
      <c r="VBE1076" s="5"/>
      <c r="VBF1076" s="5"/>
      <c r="VBG1076" s="5"/>
      <c r="VBH1076" s="5"/>
      <c r="VBI1076" s="5"/>
      <c r="VBJ1076" s="5"/>
      <c r="VBK1076" s="5"/>
      <c r="VBL1076" s="5"/>
      <c r="VBM1076" s="5"/>
      <c r="VBN1076" s="5"/>
      <c r="VBO1076" s="5"/>
      <c r="VBP1076" s="5"/>
      <c r="VBQ1076" s="5"/>
      <c r="VBR1076" s="5"/>
      <c r="VBS1076" s="5"/>
      <c r="VBT1076" s="5"/>
      <c r="VBU1076" s="5"/>
      <c r="VBV1076" s="5"/>
      <c r="VBW1076" s="5"/>
      <c r="VBX1076" s="5"/>
      <c r="VBY1076" s="5"/>
      <c r="VBZ1076" s="5"/>
      <c r="VCA1076" s="5"/>
      <c r="VCB1076" s="5"/>
      <c r="VCC1076" s="5"/>
      <c r="VCD1076" s="5"/>
      <c r="VCE1076" s="5"/>
      <c r="VCF1076" s="5"/>
      <c r="VCG1076" s="5"/>
      <c r="VCH1076" s="5"/>
      <c r="VCI1076" s="5"/>
      <c r="VCJ1076" s="5"/>
      <c r="VCK1076" s="5"/>
      <c r="VCL1076" s="5"/>
      <c r="VCM1076" s="5"/>
      <c r="VCN1076" s="5"/>
      <c r="VCO1076" s="5"/>
      <c r="VCP1076" s="5"/>
      <c r="VCQ1076" s="5"/>
      <c r="VCR1076" s="5"/>
      <c r="VCS1076" s="5"/>
      <c r="VCT1076" s="5"/>
      <c r="VCU1076" s="5"/>
      <c r="VCV1076" s="5"/>
      <c r="VCW1076" s="5"/>
      <c r="VCX1076" s="5"/>
      <c r="VCY1076" s="5"/>
      <c r="VCZ1076" s="5"/>
      <c r="VDA1076" s="5"/>
      <c r="VDB1076" s="5"/>
      <c r="VDC1076" s="5"/>
      <c r="VDD1076" s="5"/>
      <c r="VDE1076" s="5"/>
      <c r="VDF1076" s="5"/>
      <c r="VDG1076" s="5"/>
      <c r="VDH1076" s="5"/>
      <c r="VDI1076" s="5"/>
      <c r="VDJ1076" s="5"/>
      <c r="VDK1076" s="5"/>
      <c r="VDL1076" s="5"/>
      <c r="VDM1076" s="5"/>
      <c r="VDN1076" s="5"/>
      <c r="VDO1076" s="5"/>
      <c r="VDP1076" s="5"/>
      <c r="VDQ1076" s="5"/>
      <c r="VDR1076" s="5"/>
      <c r="VDS1076" s="5"/>
      <c r="VDT1076" s="5"/>
      <c r="VDU1076" s="5"/>
      <c r="VDV1076" s="5"/>
      <c r="VDW1076" s="5"/>
      <c r="VDX1076" s="5"/>
      <c r="VDY1076" s="5"/>
      <c r="VDZ1076" s="5"/>
      <c r="VEA1076" s="5"/>
      <c r="VEB1076" s="5"/>
      <c r="VEC1076" s="5"/>
      <c r="VED1076" s="5"/>
      <c r="VEE1076" s="5"/>
      <c r="VEF1076" s="5"/>
      <c r="VEG1076" s="5"/>
      <c r="VEH1076" s="5"/>
      <c r="VEI1076" s="5"/>
      <c r="VEJ1076" s="5"/>
      <c r="VEK1076" s="5"/>
      <c r="VEL1076" s="5"/>
      <c r="VEM1076" s="5"/>
      <c r="VEN1076" s="5"/>
      <c r="VEO1076" s="5"/>
      <c r="VEP1076" s="5"/>
      <c r="VEQ1076" s="5"/>
      <c r="VER1076" s="5"/>
      <c r="VES1076" s="5"/>
      <c r="VET1076" s="5"/>
      <c r="VEU1076" s="5"/>
      <c r="VEV1076" s="5"/>
      <c r="VEW1076" s="5"/>
      <c r="VEX1076" s="5"/>
      <c r="VEY1076" s="5"/>
      <c r="VEZ1076" s="5"/>
      <c r="VFA1076" s="5"/>
      <c r="VFB1076" s="5"/>
      <c r="VFC1076" s="5"/>
      <c r="VFD1076" s="5"/>
      <c r="VFE1076" s="5"/>
      <c r="VFF1076" s="5"/>
      <c r="VFG1076" s="5"/>
      <c r="VFH1076" s="5"/>
      <c r="VFI1076" s="5"/>
      <c r="VFJ1076" s="5"/>
      <c r="VFK1076" s="5"/>
      <c r="VFL1076" s="5"/>
      <c r="VFM1076" s="5"/>
      <c r="VFN1076" s="5"/>
      <c r="VFO1076" s="5"/>
      <c r="VFP1076" s="5"/>
      <c r="VFQ1076" s="5"/>
      <c r="VFR1076" s="5"/>
      <c r="VFS1076" s="5"/>
      <c r="VFT1076" s="5"/>
      <c r="VFU1076" s="5"/>
      <c r="VFV1076" s="5"/>
      <c r="VFW1076" s="5"/>
      <c r="VFX1076" s="5"/>
      <c r="VFY1076" s="5"/>
      <c r="VFZ1076" s="5"/>
      <c r="VGA1076" s="5"/>
      <c r="VGB1076" s="5"/>
      <c r="VGC1076" s="5"/>
      <c r="VGD1076" s="5"/>
      <c r="VGE1076" s="5"/>
      <c r="VGF1076" s="5"/>
      <c r="VGG1076" s="5"/>
      <c r="VGH1076" s="5"/>
      <c r="VGI1076" s="5"/>
      <c r="VGJ1076" s="5"/>
      <c r="VGK1076" s="5"/>
      <c r="VGL1076" s="5"/>
      <c r="VGM1076" s="5"/>
      <c r="VGN1076" s="5"/>
      <c r="VGO1076" s="5"/>
      <c r="VGP1076" s="5"/>
      <c r="VGQ1076" s="5"/>
      <c r="VGR1076" s="5"/>
      <c r="VGS1076" s="5"/>
      <c r="VGT1076" s="5"/>
      <c r="VGU1076" s="5"/>
      <c r="VGV1076" s="5"/>
      <c r="VGW1076" s="5"/>
      <c r="VGX1076" s="5"/>
      <c r="VGY1076" s="5"/>
      <c r="VGZ1076" s="5"/>
      <c r="VHA1076" s="5"/>
      <c r="VHB1076" s="5"/>
      <c r="VHC1076" s="5"/>
      <c r="VHD1076" s="5"/>
      <c r="VHE1076" s="5"/>
      <c r="VHF1076" s="5"/>
      <c r="VHG1076" s="5"/>
      <c r="VHH1076" s="5"/>
      <c r="VHI1076" s="5"/>
      <c r="VHJ1076" s="5"/>
      <c r="VHK1076" s="5"/>
      <c r="VHL1076" s="5"/>
      <c r="VHM1076" s="5"/>
      <c r="VHN1076" s="5"/>
      <c r="VHO1076" s="5"/>
      <c r="VHP1076" s="5"/>
      <c r="VHQ1076" s="5"/>
      <c r="VHR1076" s="5"/>
      <c r="VHS1076" s="5"/>
      <c r="VHT1076" s="5"/>
      <c r="VHU1076" s="5"/>
      <c r="VHV1076" s="5"/>
      <c r="VHW1076" s="5"/>
      <c r="VHX1076" s="5"/>
      <c r="VHY1076" s="5"/>
      <c r="VHZ1076" s="5"/>
      <c r="VIA1076" s="5"/>
      <c r="VIB1076" s="5"/>
      <c r="VIC1076" s="5"/>
      <c r="VID1076" s="5"/>
      <c r="VIE1076" s="5"/>
      <c r="VIF1076" s="5"/>
      <c r="VIG1076" s="5"/>
      <c r="VIH1076" s="5"/>
      <c r="VII1076" s="5"/>
      <c r="VIJ1076" s="5"/>
      <c r="VIK1076" s="5"/>
      <c r="VIL1076" s="5"/>
      <c r="VIM1076" s="5"/>
      <c r="VIN1076" s="5"/>
      <c r="VIO1076" s="5"/>
      <c r="VIP1076" s="5"/>
      <c r="VIQ1076" s="5"/>
      <c r="VIR1076" s="5"/>
      <c r="VIS1076" s="5"/>
      <c r="VIT1076" s="5"/>
      <c r="VIU1076" s="5"/>
      <c r="VIV1076" s="5"/>
      <c r="VIW1076" s="5"/>
      <c r="VIX1076" s="5"/>
      <c r="VIY1076" s="5"/>
      <c r="VIZ1076" s="5"/>
      <c r="VJA1076" s="5"/>
      <c r="VJB1076" s="5"/>
      <c r="VJC1076" s="5"/>
      <c r="VJD1076" s="5"/>
      <c r="VJE1076" s="5"/>
      <c r="VJF1076" s="5"/>
      <c r="VJG1076" s="5"/>
      <c r="VJH1076" s="5"/>
      <c r="VJI1076" s="5"/>
      <c r="VJJ1076" s="5"/>
      <c r="VJK1076" s="5"/>
      <c r="VJL1076" s="5"/>
      <c r="VJM1076" s="5"/>
      <c r="VJN1076" s="5"/>
      <c r="VJO1076" s="5"/>
      <c r="VJP1076" s="5"/>
      <c r="VJQ1076" s="5"/>
      <c r="VJR1076" s="5"/>
      <c r="VJS1076" s="5"/>
      <c r="VJT1076" s="5"/>
      <c r="VJU1076" s="5"/>
      <c r="VJV1076" s="5"/>
      <c r="VJW1076" s="5"/>
      <c r="VJX1076" s="5"/>
      <c r="VJY1076" s="5"/>
      <c r="VJZ1076" s="5"/>
      <c r="VKA1076" s="5"/>
      <c r="VKB1076" s="5"/>
      <c r="VKC1076" s="5"/>
      <c r="VKD1076" s="5"/>
      <c r="VKE1076" s="5"/>
      <c r="VKF1076" s="5"/>
      <c r="VKG1076" s="5"/>
      <c r="VKH1076" s="5"/>
      <c r="VKI1076" s="5"/>
      <c r="VKJ1076" s="5"/>
      <c r="VKK1076" s="5"/>
      <c r="VKL1076" s="5"/>
      <c r="VKM1076" s="5"/>
      <c r="VKN1076" s="5"/>
      <c r="VKO1076" s="5"/>
      <c r="VKP1076" s="5"/>
      <c r="VKQ1076" s="5"/>
      <c r="VKR1076" s="5"/>
      <c r="VKS1076" s="5"/>
      <c r="VKT1076" s="5"/>
      <c r="VKU1076" s="5"/>
      <c r="VKV1076" s="5"/>
      <c r="VKW1076" s="5"/>
      <c r="VKX1076" s="5"/>
      <c r="VKY1076" s="5"/>
      <c r="VKZ1076" s="5"/>
      <c r="VLA1076" s="5"/>
      <c r="VLB1076" s="5"/>
      <c r="VLC1076" s="5"/>
      <c r="VLD1076" s="5"/>
      <c r="VLE1076" s="5"/>
      <c r="VLF1076" s="5"/>
      <c r="VLG1076" s="5"/>
      <c r="VLH1076" s="5"/>
      <c r="VLI1076" s="5"/>
      <c r="VLJ1076" s="5"/>
      <c r="VLK1076" s="5"/>
      <c r="VLL1076" s="5"/>
      <c r="VLM1076" s="5"/>
      <c r="VLN1076" s="5"/>
      <c r="VLO1076" s="5"/>
      <c r="VLP1076" s="5"/>
      <c r="VLQ1076" s="5"/>
      <c r="VLR1076" s="5"/>
      <c r="VLS1076" s="5"/>
      <c r="VLT1076" s="5"/>
      <c r="VLU1076" s="5"/>
      <c r="VLV1076" s="5"/>
      <c r="VLW1076" s="5"/>
      <c r="VLX1076" s="5"/>
      <c r="VLY1076" s="5"/>
      <c r="VLZ1076" s="5"/>
      <c r="VMA1076" s="5"/>
      <c r="VMB1076" s="5"/>
      <c r="VMC1076" s="5"/>
      <c r="VMD1076" s="5"/>
      <c r="VME1076" s="5"/>
      <c r="VMF1076" s="5"/>
      <c r="VMG1076" s="5"/>
      <c r="VMH1076" s="5"/>
      <c r="VMI1076" s="5"/>
      <c r="VMJ1076" s="5"/>
      <c r="VMK1076" s="5"/>
      <c r="VML1076" s="5"/>
      <c r="VMM1076" s="5"/>
      <c r="VMN1076" s="5"/>
      <c r="VMO1076" s="5"/>
      <c r="VMP1076" s="5"/>
      <c r="VMQ1076" s="5"/>
      <c r="VMR1076" s="5"/>
      <c r="VMS1076" s="5"/>
      <c r="VMT1076" s="5"/>
      <c r="VMU1076" s="5"/>
      <c r="VMV1076" s="5"/>
      <c r="VMW1076" s="5"/>
      <c r="VMX1076" s="5"/>
      <c r="VMY1076" s="5"/>
      <c r="VMZ1076" s="5"/>
      <c r="VNA1076" s="5"/>
      <c r="VNB1076" s="5"/>
      <c r="VNC1076" s="5"/>
      <c r="VND1076" s="5"/>
      <c r="VNE1076" s="5"/>
      <c r="VNF1076" s="5"/>
      <c r="VNG1076" s="5"/>
      <c r="VNH1076" s="5"/>
      <c r="VNI1076" s="5"/>
      <c r="VNJ1076" s="5"/>
      <c r="VNK1076" s="5"/>
      <c r="VNL1076" s="5"/>
      <c r="VNM1076" s="5"/>
      <c r="VNN1076" s="5"/>
      <c r="VNO1076" s="5"/>
      <c r="VNP1076" s="5"/>
      <c r="VNQ1076" s="5"/>
      <c r="VNR1076" s="5"/>
      <c r="VNS1076" s="5"/>
      <c r="VNT1076" s="5"/>
      <c r="VNU1076" s="5"/>
      <c r="VNV1076" s="5"/>
      <c r="VNW1076" s="5"/>
      <c r="VNX1076" s="5"/>
      <c r="VNY1076" s="5"/>
      <c r="VNZ1076" s="5"/>
      <c r="VOA1076" s="5"/>
      <c r="VOB1076" s="5"/>
      <c r="VOC1076" s="5"/>
      <c r="VOD1076" s="5"/>
      <c r="VOE1076" s="5"/>
      <c r="VOF1076" s="5"/>
      <c r="VOG1076" s="5"/>
      <c r="VOH1076" s="5"/>
      <c r="VOI1076" s="5"/>
      <c r="VOJ1076" s="5"/>
      <c r="VOK1076" s="5"/>
      <c r="VOL1076" s="5"/>
      <c r="VOM1076" s="5"/>
      <c r="VON1076" s="5"/>
      <c r="VOO1076" s="5"/>
      <c r="VOP1076" s="5"/>
      <c r="VOQ1076" s="5"/>
      <c r="VOR1076" s="5"/>
      <c r="VOS1076" s="5"/>
      <c r="VOT1076" s="5"/>
      <c r="VOU1076" s="5"/>
      <c r="VOV1076" s="5"/>
      <c r="VOW1076" s="5"/>
      <c r="VOX1076" s="5"/>
      <c r="VOY1076" s="5"/>
      <c r="VOZ1076" s="5"/>
      <c r="VPA1076" s="5"/>
      <c r="VPB1076" s="5"/>
      <c r="VPC1076" s="5"/>
      <c r="VPD1076" s="5"/>
      <c r="VPE1076" s="5"/>
      <c r="VPF1076" s="5"/>
      <c r="VPG1076" s="5"/>
      <c r="VPH1076" s="5"/>
      <c r="VPI1076" s="5"/>
      <c r="VPJ1076" s="5"/>
      <c r="VPK1076" s="5"/>
      <c r="VPL1076" s="5"/>
      <c r="VPM1076" s="5"/>
      <c r="VPN1076" s="5"/>
      <c r="VPO1076" s="5"/>
      <c r="VPP1076" s="5"/>
      <c r="VPQ1076" s="5"/>
      <c r="VPR1076" s="5"/>
      <c r="VPS1076" s="5"/>
      <c r="VPT1076" s="5"/>
      <c r="VPU1076" s="5"/>
      <c r="VPV1076" s="5"/>
      <c r="VPW1076" s="5"/>
      <c r="VPX1076" s="5"/>
      <c r="VPY1076" s="5"/>
      <c r="VPZ1076" s="5"/>
      <c r="VQA1076" s="5"/>
      <c r="VQB1076" s="5"/>
      <c r="VQC1076" s="5"/>
      <c r="VQD1076" s="5"/>
      <c r="VQE1076" s="5"/>
      <c r="VQF1076" s="5"/>
      <c r="VQG1076" s="5"/>
      <c r="VQH1076" s="5"/>
      <c r="VQI1076" s="5"/>
      <c r="VQJ1076" s="5"/>
      <c r="VQK1076" s="5"/>
      <c r="VQL1076" s="5"/>
      <c r="VQM1076" s="5"/>
      <c r="VQN1076" s="5"/>
      <c r="VQO1076" s="5"/>
      <c r="VQP1076" s="5"/>
      <c r="VQQ1076" s="5"/>
      <c r="VQR1076" s="5"/>
      <c r="VQS1076" s="5"/>
      <c r="VQT1076" s="5"/>
      <c r="VQU1076" s="5"/>
      <c r="VQV1076" s="5"/>
      <c r="VQW1076" s="5"/>
      <c r="VQX1076" s="5"/>
      <c r="VQY1076" s="5"/>
      <c r="VQZ1076" s="5"/>
      <c r="VRA1076" s="5"/>
      <c r="VRB1076" s="5"/>
      <c r="VRC1076" s="5"/>
      <c r="VRD1076" s="5"/>
      <c r="VRE1076" s="5"/>
      <c r="VRF1076" s="5"/>
      <c r="VRG1076" s="5"/>
      <c r="VRH1076" s="5"/>
      <c r="VRI1076" s="5"/>
      <c r="VRJ1076" s="5"/>
      <c r="VRK1076" s="5"/>
      <c r="VRL1076" s="5"/>
      <c r="VRM1076" s="5"/>
      <c r="VRN1076" s="5"/>
      <c r="VRO1076" s="5"/>
      <c r="VRP1076" s="5"/>
      <c r="VRQ1076" s="5"/>
      <c r="VRR1076" s="5"/>
      <c r="VRS1076" s="5"/>
      <c r="VRT1076" s="5"/>
      <c r="VRU1076" s="5"/>
      <c r="VRV1076" s="5"/>
      <c r="VRW1076" s="5"/>
      <c r="VRX1076" s="5"/>
      <c r="VRY1076" s="5"/>
      <c r="VRZ1076" s="5"/>
      <c r="VSA1076" s="5"/>
      <c r="VSB1076" s="5"/>
      <c r="VSC1076" s="5"/>
      <c r="VSD1076" s="5"/>
      <c r="VSE1076" s="5"/>
      <c r="VSF1076" s="5"/>
      <c r="VSG1076" s="5"/>
      <c r="VSH1076" s="5"/>
      <c r="VSI1076" s="5"/>
      <c r="VSJ1076" s="5"/>
      <c r="VSK1076" s="5"/>
      <c r="VSL1076" s="5"/>
      <c r="VSM1076" s="5"/>
      <c r="VSN1076" s="5"/>
      <c r="VSO1076" s="5"/>
      <c r="VSP1076" s="5"/>
      <c r="VSQ1076" s="5"/>
      <c r="VSR1076" s="5"/>
      <c r="VSS1076" s="5"/>
      <c r="VST1076" s="5"/>
      <c r="VSU1076" s="5"/>
      <c r="VSV1076" s="5"/>
      <c r="VSW1076" s="5"/>
      <c r="VSX1076" s="5"/>
      <c r="VSY1076" s="5"/>
      <c r="VSZ1076" s="5"/>
      <c r="VTA1076" s="5"/>
      <c r="VTB1076" s="5"/>
      <c r="VTC1076" s="5"/>
      <c r="VTD1076" s="5"/>
      <c r="VTE1076" s="5"/>
      <c r="VTF1076" s="5"/>
      <c r="VTG1076" s="5"/>
      <c r="VTH1076" s="5"/>
      <c r="VTI1076" s="5"/>
      <c r="VTJ1076" s="5"/>
      <c r="VTK1076" s="5"/>
      <c r="VTL1076" s="5"/>
      <c r="VTM1076" s="5"/>
      <c r="VTN1076" s="5"/>
      <c r="VTO1076" s="5"/>
      <c r="VTP1076" s="5"/>
      <c r="VTQ1076" s="5"/>
      <c r="VTR1076" s="5"/>
      <c r="VTS1076" s="5"/>
      <c r="VTT1076" s="5"/>
      <c r="VTU1076" s="5"/>
      <c r="VTV1076" s="5"/>
      <c r="VTW1076" s="5"/>
      <c r="VTX1076" s="5"/>
      <c r="VTY1076" s="5"/>
      <c r="VTZ1076" s="5"/>
      <c r="VUA1076" s="5"/>
      <c r="VUB1076" s="5"/>
      <c r="VUC1076" s="5"/>
      <c r="VUD1076" s="5"/>
      <c r="VUE1076" s="5"/>
      <c r="VUF1076" s="5"/>
      <c r="VUG1076" s="5"/>
      <c r="VUH1076" s="5"/>
      <c r="VUI1076" s="5"/>
      <c r="VUJ1076" s="5"/>
      <c r="VUK1076" s="5"/>
      <c r="VUL1076" s="5"/>
      <c r="VUM1076" s="5"/>
      <c r="VUN1076" s="5"/>
      <c r="VUO1076" s="5"/>
      <c r="VUP1076" s="5"/>
      <c r="VUQ1076" s="5"/>
      <c r="VUR1076" s="5"/>
      <c r="VUS1076" s="5"/>
      <c r="VUT1076" s="5"/>
      <c r="VUU1076" s="5"/>
      <c r="VUV1076" s="5"/>
      <c r="VUW1076" s="5"/>
      <c r="VUX1076" s="5"/>
      <c r="VUY1076" s="5"/>
      <c r="VUZ1076" s="5"/>
      <c r="VVA1076" s="5"/>
      <c r="VVB1076" s="5"/>
      <c r="VVC1076" s="5"/>
      <c r="VVD1076" s="5"/>
      <c r="VVE1076" s="5"/>
      <c r="VVF1076" s="5"/>
      <c r="VVG1076" s="5"/>
      <c r="VVH1076" s="5"/>
      <c r="VVI1076" s="5"/>
      <c r="VVJ1076" s="5"/>
      <c r="VVK1076" s="5"/>
      <c r="VVL1076" s="5"/>
      <c r="VVM1076" s="5"/>
      <c r="VVN1076" s="5"/>
      <c r="VVO1076" s="5"/>
      <c r="VVP1076" s="5"/>
      <c r="VVQ1076" s="5"/>
      <c r="VVR1076" s="5"/>
      <c r="VVS1076" s="5"/>
      <c r="VVT1076" s="5"/>
      <c r="VVU1076" s="5"/>
      <c r="VVV1076" s="5"/>
      <c r="VVW1076" s="5"/>
      <c r="VVX1076" s="5"/>
      <c r="VVY1076" s="5"/>
      <c r="VVZ1076" s="5"/>
      <c r="VWA1076" s="5"/>
      <c r="VWB1076" s="5"/>
      <c r="VWC1076" s="5"/>
      <c r="VWD1076" s="5"/>
      <c r="VWE1076" s="5"/>
      <c r="VWF1076" s="5"/>
      <c r="VWG1076" s="5"/>
      <c r="VWH1076" s="5"/>
      <c r="VWI1076" s="5"/>
      <c r="VWJ1076" s="5"/>
      <c r="VWK1076" s="5"/>
      <c r="VWL1076" s="5"/>
      <c r="VWM1076" s="5"/>
      <c r="VWN1076" s="5"/>
      <c r="VWO1076" s="5"/>
      <c r="VWP1076" s="5"/>
      <c r="VWQ1076" s="5"/>
      <c r="VWR1076" s="5"/>
      <c r="VWS1076" s="5"/>
      <c r="VWT1076" s="5"/>
      <c r="VWU1076" s="5"/>
      <c r="VWV1076" s="5"/>
      <c r="VWW1076" s="5"/>
      <c r="VWX1076" s="5"/>
      <c r="VWY1076" s="5"/>
      <c r="VWZ1076" s="5"/>
      <c r="VXA1076" s="5"/>
      <c r="VXB1076" s="5"/>
      <c r="VXC1076" s="5"/>
      <c r="VXD1076" s="5"/>
      <c r="VXE1076" s="5"/>
      <c r="VXF1076" s="5"/>
      <c r="VXG1076" s="5"/>
      <c r="VXH1076" s="5"/>
      <c r="VXI1076" s="5"/>
      <c r="VXJ1076" s="5"/>
      <c r="VXK1076" s="5"/>
      <c r="VXL1076" s="5"/>
      <c r="VXM1076" s="5"/>
      <c r="VXN1076" s="5"/>
      <c r="VXO1076" s="5"/>
      <c r="VXP1076" s="5"/>
      <c r="VXQ1076" s="5"/>
      <c r="VXR1076" s="5"/>
      <c r="VXS1076" s="5"/>
      <c r="VXT1076" s="5"/>
      <c r="VXU1076" s="5"/>
      <c r="VXV1076" s="5"/>
      <c r="VXW1076" s="5"/>
      <c r="VXX1076" s="5"/>
      <c r="VXY1076" s="5"/>
      <c r="VXZ1076" s="5"/>
      <c r="VYA1076" s="5"/>
      <c r="VYB1076" s="5"/>
      <c r="VYC1076" s="5"/>
      <c r="VYD1076" s="5"/>
      <c r="VYE1076" s="5"/>
      <c r="VYF1076" s="5"/>
      <c r="VYG1076" s="5"/>
      <c r="VYH1076" s="5"/>
      <c r="VYI1076" s="5"/>
      <c r="VYJ1076" s="5"/>
      <c r="VYK1076" s="5"/>
      <c r="VYL1076" s="5"/>
      <c r="VYM1076" s="5"/>
      <c r="VYN1076" s="5"/>
      <c r="VYO1076" s="5"/>
      <c r="VYP1076" s="5"/>
      <c r="VYQ1076" s="5"/>
      <c r="VYR1076" s="5"/>
      <c r="VYS1076" s="5"/>
      <c r="VYT1076" s="5"/>
      <c r="VYU1076" s="5"/>
      <c r="VYV1076" s="5"/>
      <c r="VYW1076" s="5"/>
      <c r="VYX1076" s="5"/>
      <c r="VYY1076" s="5"/>
      <c r="VYZ1076" s="5"/>
      <c r="VZA1076" s="5"/>
      <c r="VZB1076" s="5"/>
      <c r="VZC1076" s="5"/>
      <c r="VZD1076" s="5"/>
      <c r="VZE1076" s="5"/>
      <c r="VZF1076" s="5"/>
      <c r="VZG1076" s="5"/>
      <c r="VZH1076" s="5"/>
      <c r="VZI1076" s="5"/>
      <c r="VZJ1076" s="5"/>
      <c r="VZK1076" s="5"/>
      <c r="VZL1076" s="5"/>
      <c r="VZM1076" s="5"/>
      <c r="VZN1076" s="5"/>
      <c r="VZO1076" s="5"/>
      <c r="VZP1076" s="5"/>
      <c r="VZQ1076" s="5"/>
      <c r="VZR1076" s="5"/>
      <c r="VZS1076" s="5"/>
      <c r="VZT1076" s="5"/>
      <c r="VZU1076" s="5"/>
      <c r="VZV1076" s="5"/>
      <c r="VZW1076" s="5"/>
      <c r="VZX1076" s="5"/>
      <c r="VZY1076" s="5"/>
      <c r="VZZ1076" s="5"/>
      <c r="WAA1076" s="5"/>
      <c r="WAB1076" s="5"/>
      <c r="WAC1076" s="5"/>
      <c r="WAD1076" s="5"/>
      <c r="WAE1076" s="5"/>
      <c r="WAF1076" s="5"/>
      <c r="WAG1076" s="5"/>
      <c r="WAH1076" s="5"/>
      <c r="WAI1076" s="5"/>
      <c r="WAJ1076" s="5"/>
      <c r="WAK1076" s="5"/>
      <c r="WAL1076" s="5"/>
      <c r="WAM1076" s="5"/>
      <c r="WAN1076" s="5"/>
      <c r="WAO1076" s="5"/>
      <c r="WAP1076" s="5"/>
      <c r="WAQ1076" s="5"/>
      <c r="WAR1076" s="5"/>
      <c r="WAS1076" s="5"/>
      <c r="WAT1076" s="5"/>
      <c r="WAU1076" s="5"/>
      <c r="WAV1076" s="5"/>
      <c r="WAW1076" s="5"/>
      <c r="WAX1076" s="5"/>
      <c r="WAY1076" s="5"/>
      <c r="WAZ1076" s="5"/>
      <c r="WBA1076" s="5"/>
      <c r="WBB1076" s="5"/>
      <c r="WBC1076" s="5"/>
      <c r="WBD1076" s="5"/>
      <c r="WBE1076" s="5"/>
      <c r="WBF1076" s="5"/>
      <c r="WBG1076" s="5"/>
      <c r="WBH1076" s="5"/>
      <c r="WBI1076" s="5"/>
      <c r="WBJ1076" s="5"/>
      <c r="WBK1076" s="5"/>
      <c r="WBL1076" s="5"/>
      <c r="WBM1076" s="5"/>
      <c r="WBN1076" s="5"/>
      <c r="WBO1076" s="5"/>
      <c r="WBP1076" s="5"/>
      <c r="WBQ1076" s="5"/>
      <c r="WBR1076" s="5"/>
      <c r="WBS1076" s="5"/>
      <c r="WBT1076" s="5"/>
      <c r="WBU1076" s="5"/>
      <c r="WBV1076" s="5"/>
      <c r="WBW1076" s="5"/>
      <c r="WBX1076" s="5"/>
      <c r="WBY1076" s="5"/>
      <c r="WBZ1076" s="5"/>
      <c r="WCA1076" s="5"/>
      <c r="WCB1076" s="5"/>
      <c r="WCC1076" s="5"/>
      <c r="WCD1076" s="5"/>
      <c r="WCE1076" s="5"/>
      <c r="WCF1076" s="5"/>
      <c r="WCG1076" s="5"/>
      <c r="WCH1076" s="5"/>
      <c r="WCI1076" s="5"/>
      <c r="WCJ1076" s="5"/>
      <c r="WCK1076" s="5"/>
      <c r="WCL1076" s="5"/>
      <c r="WCM1076" s="5"/>
      <c r="WCN1076" s="5"/>
      <c r="WCO1076" s="5"/>
      <c r="WCP1076" s="5"/>
      <c r="WCQ1076" s="5"/>
      <c r="WCR1076" s="5"/>
      <c r="WCS1076" s="5"/>
      <c r="WCT1076" s="5"/>
      <c r="WCU1076" s="5"/>
      <c r="WCV1076" s="5"/>
      <c r="WCW1076" s="5"/>
      <c r="WCX1076" s="5"/>
      <c r="WCY1076" s="5"/>
      <c r="WCZ1076" s="5"/>
      <c r="WDA1076" s="5"/>
      <c r="WDB1076" s="5"/>
      <c r="WDC1076" s="5"/>
      <c r="WDD1076" s="5"/>
      <c r="WDE1076" s="5"/>
      <c r="WDF1076" s="5"/>
      <c r="WDG1076" s="5"/>
      <c r="WDH1076" s="5"/>
      <c r="WDI1076" s="5"/>
      <c r="WDJ1076" s="5"/>
      <c r="WDK1076" s="5"/>
      <c r="WDL1076" s="5"/>
      <c r="WDM1076" s="5"/>
      <c r="WDN1076" s="5"/>
      <c r="WDO1076" s="5"/>
      <c r="WDP1076" s="5"/>
      <c r="WDQ1076" s="5"/>
      <c r="WDR1076" s="5"/>
      <c r="WDS1076" s="5"/>
      <c r="WDT1076" s="5"/>
      <c r="WDU1076" s="5"/>
      <c r="WDV1076" s="5"/>
      <c r="WDW1076" s="5"/>
      <c r="WDX1076" s="5"/>
      <c r="WDY1076" s="5"/>
      <c r="WDZ1076" s="5"/>
      <c r="WEA1076" s="5"/>
      <c r="WEB1076" s="5"/>
      <c r="WEC1076" s="5"/>
      <c r="WED1076" s="5"/>
      <c r="WEE1076" s="5"/>
      <c r="WEF1076" s="5"/>
      <c r="WEG1076" s="5"/>
      <c r="WEH1076" s="5"/>
      <c r="WEI1076" s="5"/>
      <c r="WEJ1076" s="5"/>
      <c r="WEK1076" s="5"/>
      <c r="WEL1076" s="5"/>
      <c r="WEM1076" s="5"/>
      <c r="WEN1076" s="5"/>
      <c r="WEO1076" s="5"/>
      <c r="WEP1076" s="5"/>
      <c r="WEQ1076" s="5"/>
      <c r="WER1076" s="5"/>
      <c r="WES1076" s="5"/>
      <c r="WET1076" s="5"/>
      <c r="WEU1076" s="5"/>
      <c r="WEV1076" s="5"/>
      <c r="WEW1076" s="5"/>
      <c r="WEX1076" s="5"/>
      <c r="WEY1076" s="5"/>
      <c r="WEZ1076" s="5"/>
      <c r="WFA1076" s="5"/>
      <c r="WFB1076" s="5"/>
      <c r="WFC1076" s="5"/>
      <c r="WFD1076" s="5"/>
      <c r="WFE1076" s="5"/>
      <c r="WFF1076" s="5"/>
      <c r="WFG1076" s="5"/>
      <c r="WFH1076" s="5"/>
      <c r="WFI1076" s="5"/>
      <c r="WFJ1076" s="5"/>
      <c r="WFK1076" s="5"/>
      <c r="WFL1076" s="5"/>
      <c r="WFM1076" s="5"/>
      <c r="WFN1076" s="5"/>
      <c r="WFO1076" s="5"/>
      <c r="WFP1076" s="5"/>
      <c r="WFQ1076" s="5"/>
      <c r="WFR1076" s="5"/>
      <c r="WFS1076" s="5"/>
      <c r="WFT1076" s="5"/>
      <c r="WFU1076" s="5"/>
      <c r="WFV1076" s="5"/>
      <c r="WFW1076" s="5"/>
      <c r="WFX1076" s="5"/>
      <c r="WFY1076" s="5"/>
      <c r="WFZ1076" s="5"/>
      <c r="WGA1076" s="5"/>
      <c r="WGB1076" s="5"/>
      <c r="WGC1076" s="5"/>
      <c r="WGD1076" s="5"/>
      <c r="WGE1076" s="5"/>
      <c r="WGF1076" s="5"/>
      <c r="WGG1076" s="5"/>
      <c r="WGH1076" s="5"/>
      <c r="WGI1076" s="5"/>
      <c r="WGJ1076" s="5"/>
      <c r="WGK1076" s="5"/>
      <c r="WGL1076" s="5"/>
      <c r="WGM1076" s="5"/>
      <c r="WGN1076" s="5"/>
      <c r="WGO1076" s="5"/>
      <c r="WGP1076" s="5"/>
      <c r="WGQ1076" s="5"/>
      <c r="WGR1076" s="5"/>
      <c r="WGS1076" s="5"/>
      <c r="WGT1076" s="5"/>
      <c r="WGU1076" s="5"/>
      <c r="WGV1076" s="5"/>
      <c r="WGW1076" s="5"/>
      <c r="WGX1076" s="5"/>
      <c r="WGY1076" s="5"/>
      <c r="WGZ1076" s="5"/>
      <c r="WHA1076" s="5"/>
      <c r="WHB1076" s="5"/>
      <c r="WHC1076" s="5"/>
      <c r="WHD1076" s="5"/>
      <c r="WHE1076" s="5"/>
      <c r="WHF1076" s="5"/>
      <c r="WHG1076" s="5"/>
      <c r="WHH1076" s="5"/>
      <c r="WHI1076" s="5"/>
      <c r="WHJ1076" s="5"/>
      <c r="WHK1076" s="5"/>
      <c r="WHL1076" s="5"/>
      <c r="WHM1076" s="5"/>
      <c r="WHN1076" s="5"/>
      <c r="WHO1076" s="5"/>
      <c r="WHP1076" s="5"/>
      <c r="WHQ1076" s="5"/>
      <c r="WHR1076" s="5"/>
      <c r="WHS1076" s="5"/>
      <c r="WHT1076" s="5"/>
      <c r="WHU1076" s="5"/>
      <c r="WHV1076" s="5"/>
      <c r="WHW1076" s="5"/>
      <c r="WHX1076" s="5"/>
      <c r="WHY1076" s="5"/>
      <c r="WHZ1076" s="5"/>
      <c r="WIA1076" s="5"/>
      <c r="WIB1076" s="5"/>
      <c r="WIC1076" s="5"/>
      <c r="WID1076" s="5"/>
      <c r="WIE1076" s="5"/>
      <c r="WIF1076" s="5"/>
      <c r="WIG1076" s="5"/>
      <c r="WIH1076" s="5"/>
      <c r="WII1076" s="5"/>
      <c r="WIJ1076" s="5"/>
      <c r="WIK1076" s="5"/>
      <c r="WIL1076" s="5"/>
      <c r="WIM1076" s="5"/>
      <c r="WIN1076" s="5"/>
      <c r="WIO1076" s="5"/>
      <c r="WIP1076" s="5"/>
      <c r="WIQ1076" s="5"/>
      <c r="WIR1076" s="5"/>
      <c r="WIS1076" s="5"/>
      <c r="WIT1076" s="5"/>
      <c r="WIU1076" s="5"/>
      <c r="WIV1076" s="5"/>
      <c r="WIW1076" s="5"/>
      <c r="WIX1076" s="5"/>
      <c r="WIY1076" s="5"/>
      <c r="WIZ1076" s="5"/>
      <c r="WJA1076" s="5"/>
      <c r="WJB1076" s="5"/>
      <c r="WJC1076" s="5"/>
      <c r="WJD1076" s="5"/>
      <c r="WJE1076" s="5"/>
      <c r="WJF1076" s="5"/>
      <c r="WJG1076" s="5"/>
      <c r="WJH1076" s="5"/>
      <c r="WJI1076" s="5"/>
      <c r="WJJ1076" s="5"/>
      <c r="WJK1076" s="5"/>
      <c r="WJL1076" s="5"/>
      <c r="WJM1076" s="5"/>
      <c r="WJN1076" s="5"/>
      <c r="WJO1076" s="5"/>
      <c r="WJP1076" s="5"/>
      <c r="WJQ1076" s="5"/>
      <c r="WJR1076" s="5"/>
      <c r="WJS1076" s="5"/>
      <c r="WJT1076" s="5"/>
      <c r="WJU1076" s="5"/>
      <c r="WJV1076" s="5"/>
      <c r="WJW1076" s="5"/>
      <c r="WJX1076" s="5"/>
      <c r="WJY1076" s="5"/>
      <c r="WJZ1076" s="5"/>
      <c r="WKA1076" s="5"/>
      <c r="WKB1076" s="5"/>
      <c r="WKC1076" s="5"/>
      <c r="WKD1076" s="5"/>
      <c r="WKE1076" s="5"/>
      <c r="WKF1076" s="5"/>
      <c r="WKG1076" s="5"/>
      <c r="WKH1076" s="5"/>
      <c r="WKI1076" s="5"/>
      <c r="WKJ1076" s="5"/>
      <c r="WKK1076" s="5"/>
      <c r="WKL1076" s="5"/>
      <c r="WKM1076" s="5"/>
      <c r="WKN1076" s="5"/>
      <c r="WKO1076" s="5"/>
      <c r="WKP1076" s="5"/>
      <c r="WKQ1076" s="5"/>
      <c r="WKR1076" s="5"/>
      <c r="WKS1076" s="5"/>
      <c r="WKT1076" s="5"/>
      <c r="WKU1076" s="5"/>
      <c r="WKV1076" s="5"/>
      <c r="WKW1076" s="5"/>
      <c r="WKX1076" s="5"/>
      <c r="WKY1076" s="5"/>
      <c r="WKZ1076" s="5"/>
      <c r="WLA1076" s="5"/>
      <c r="WLB1076" s="5"/>
      <c r="WLC1076" s="5"/>
      <c r="WLD1076" s="5"/>
      <c r="WLE1076" s="5"/>
      <c r="WLF1076" s="5"/>
      <c r="WLG1076" s="5"/>
      <c r="WLH1076" s="5"/>
      <c r="WLI1076" s="5"/>
      <c r="WLJ1076" s="5"/>
      <c r="WLK1076" s="5"/>
      <c r="WLL1076" s="5"/>
      <c r="WLM1076" s="5"/>
      <c r="WLN1076" s="5"/>
      <c r="WLO1076" s="5"/>
      <c r="WLP1076" s="5"/>
      <c r="WLQ1076" s="5"/>
      <c r="WLR1076" s="5"/>
      <c r="WLS1076" s="5"/>
      <c r="WLT1076" s="5"/>
      <c r="WLU1076" s="5"/>
      <c r="WLV1076" s="5"/>
      <c r="WLW1076" s="5"/>
      <c r="WLX1076" s="5"/>
      <c r="WLY1076" s="5"/>
      <c r="WLZ1076" s="5"/>
      <c r="WMA1076" s="5"/>
      <c r="WMB1076" s="5"/>
      <c r="WMC1076" s="5"/>
      <c r="WMD1076" s="5"/>
      <c r="WME1076" s="5"/>
      <c r="WMF1076" s="5"/>
      <c r="WMG1076" s="5"/>
      <c r="WMH1076" s="5"/>
      <c r="WMI1076" s="5"/>
      <c r="WMJ1076" s="5"/>
      <c r="WMK1076" s="5"/>
      <c r="WML1076" s="5"/>
      <c r="WMM1076" s="5"/>
      <c r="WMN1076" s="5"/>
      <c r="WMO1076" s="5"/>
      <c r="WMP1076" s="5"/>
      <c r="WMQ1076" s="5"/>
      <c r="WMR1076" s="5"/>
      <c r="WMS1076" s="5"/>
      <c r="WMT1076" s="5"/>
      <c r="WMU1076" s="5"/>
      <c r="WMV1076" s="5"/>
      <c r="WMW1076" s="5"/>
      <c r="WMX1076" s="5"/>
      <c r="WMY1076" s="5"/>
      <c r="WMZ1076" s="5"/>
      <c r="WNA1076" s="5"/>
      <c r="WNB1076" s="5"/>
      <c r="WNC1076" s="5"/>
      <c r="WND1076" s="5"/>
      <c r="WNE1076" s="5"/>
      <c r="WNF1076" s="5"/>
      <c r="WNG1076" s="5"/>
      <c r="WNH1076" s="5"/>
      <c r="WNI1076" s="5"/>
      <c r="WNJ1076" s="5"/>
      <c r="WNK1076" s="5"/>
      <c r="WNL1076" s="5"/>
      <c r="WNM1076" s="5"/>
      <c r="WNN1076" s="5"/>
      <c r="WNO1076" s="5"/>
      <c r="WNP1076" s="5"/>
      <c r="WNQ1076" s="5"/>
      <c r="WNR1076" s="5"/>
      <c r="WNS1076" s="5"/>
      <c r="WNT1076" s="5"/>
      <c r="WNU1076" s="5"/>
      <c r="WNV1076" s="5"/>
      <c r="WNW1076" s="5"/>
      <c r="WNX1076" s="5"/>
      <c r="WNY1076" s="5"/>
      <c r="WNZ1076" s="5"/>
      <c r="WOA1076" s="5"/>
      <c r="WOB1076" s="5"/>
      <c r="WOC1076" s="5"/>
      <c r="WOD1076" s="5"/>
      <c r="WOE1076" s="5"/>
      <c r="WOF1076" s="5"/>
      <c r="WOG1076" s="5"/>
      <c r="WOH1076" s="5"/>
      <c r="WOI1076" s="5"/>
      <c r="WOJ1076" s="5"/>
      <c r="WOK1076" s="5"/>
      <c r="WOL1076" s="5"/>
      <c r="WOM1076" s="5"/>
      <c r="WON1076" s="5"/>
      <c r="WOO1076" s="5"/>
      <c r="WOP1076" s="5"/>
      <c r="WOQ1076" s="5"/>
      <c r="WOR1076" s="5"/>
      <c r="WOS1076" s="5"/>
      <c r="WOT1076" s="5"/>
      <c r="WOU1076" s="5"/>
      <c r="WOV1076" s="5"/>
      <c r="WOW1076" s="5"/>
      <c r="WOX1076" s="5"/>
      <c r="WOY1076" s="5"/>
      <c r="WOZ1076" s="5"/>
      <c r="WPA1076" s="5"/>
      <c r="WPB1076" s="5"/>
      <c r="WPC1076" s="5"/>
      <c r="WPD1076" s="5"/>
      <c r="WPE1076" s="5"/>
      <c r="WPF1076" s="5"/>
      <c r="WPG1076" s="5"/>
      <c r="WPH1076" s="5"/>
      <c r="WPI1076" s="5"/>
      <c r="WPJ1076" s="5"/>
      <c r="WPK1076" s="5"/>
      <c r="WPL1076" s="5"/>
      <c r="WPM1076" s="5"/>
      <c r="WPN1076" s="5"/>
      <c r="WPO1076" s="5"/>
      <c r="WPP1076" s="5"/>
      <c r="WPQ1076" s="5"/>
      <c r="WPR1076" s="5"/>
      <c r="WPS1076" s="5"/>
      <c r="WPT1076" s="5"/>
      <c r="WPU1076" s="5"/>
      <c r="WPV1076" s="5"/>
      <c r="WPW1076" s="5"/>
      <c r="WPX1076" s="5"/>
      <c r="WPY1076" s="5"/>
      <c r="WPZ1076" s="5"/>
      <c r="WQA1076" s="5"/>
      <c r="WQB1076" s="5"/>
      <c r="WQC1076" s="5"/>
      <c r="WQD1076" s="5"/>
      <c r="WQE1076" s="5"/>
      <c r="WQF1076" s="5"/>
      <c r="WQG1076" s="5"/>
      <c r="WQH1076" s="5"/>
      <c r="WQI1076" s="5"/>
      <c r="WQJ1076" s="5"/>
      <c r="WQK1076" s="5"/>
      <c r="WQL1076" s="5"/>
      <c r="WQM1076" s="5"/>
      <c r="WQN1076" s="5"/>
      <c r="WQO1076" s="5"/>
      <c r="WQP1076" s="5"/>
      <c r="WQQ1076" s="5"/>
      <c r="WQR1076" s="5"/>
      <c r="WQS1076" s="5"/>
      <c r="WQT1076" s="5"/>
      <c r="WQU1076" s="5"/>
      <c r="WQV1076" s="5"/>
      <c r="WQW1076" s="5"/>
      <c r="WQX1076" s="5"/>
      <c r="WQY1076" s="5"/>
      <c r="WQZ1076" s="5"/>
      <c r="WRA1076" s="5"/>
      <c r="WRB1076" s="5"/>
      <c r="WRC1076" s="5"/>
      <c r="WRD1076" s="5"/>
      <c r="WRE1076" s="5"/>
      <c r="WRF1076" s="5"/>
      <c r="WRG1076" s="5"/>
      <c r="WRH1076" s="5"/>
      <c r="WRI1076" s="5"/>
      <c r="WRJ1076" s="5"/>
      <c r="WRK1076" s="5"/>
      <c r="WRL1076" s="5"/>
      <c r="WRM1076" s="5"/>
      <c r="WRN1076" s="5"/>
      <c r="WRO1076" s="5"/>
      <c r="WRP1076" s="5"/>
      <c r="WRQ1076" s="5"/>
      <c r="WRR1076" s="5"/>
      <c r="WRS1076" s="5"/>
      <c r="WRT1076" s="5"/>
      <c r="WRU1076" s="5"/>
      <c r="WRV1076" s="5"/>
      <c r="WRW1076" s="5"/>
      <c r="WRX1076" s="5"/>
      <c r="WRY1076" s="5"/>
      <c r="WRZ1076" s="5"/>
      <c r="WSA1076" s="5"/>
      <c r="WSB1076" s="5"/>
      <c r="WSC1076" s="5"/>
      <c r="WSD1076" s="5"/>
      <c r="WSE1076" s="5"/>
      <c r="WSF1076" s="5"/>
      <c r="WSG1076" s="5"/>
      <c r="WSH1076" s="5"/>
      <c r="WSI1076" s="5"/>
      <c r="WSJ1076" s="5"/>
      <c r="WSK1076" s="5"/>
      <c r="WSL1076" s="5"/>
      <c r="WSM1076" s="5"/>
      <c r="WSN1076" s="5"/>
      <c r="WSO1076" s="5"/>
      <c r="WSP1076" s="5"/>
      <c r="WSQ1076" s="5"/>
      <c r="WSR1076" s="5"/>
      <c r="WSS1076" s="5"/>
      <c r="WST1076" s="5"/>
      <c r="WSU1076" s="5"/>
      <c r="WSV1076" s="5"/>
      <c r="WSW1076" s="5"/>
      <c r="WSX1076" s="5"/>
      <c r="WSY1076" s="5"/>
      <c r="WSZ1076" s="5"/>
      <c r="WTA1076" s="5"/>
      <c r="WTB1076" s="5"/>
      <c r="WTC1076" s="5"/>
      <c r="WTD1076" s="5"/>
      <c r="WTE1076" s="5"/>
      <c r="WTF1076" s="5"/>
      <c r="WTG1076" s="5"/>
      <c r="WTH1076" s="5"/>
      <c r="WTI1076" s="5"/>
      <c r="WTJ1076" s="5"/>
      <c r="WTK1076" s="5"/>
      <c r="WTL1076" s="5"/>
      <c r="WTM1076" s="5"/>
      <c r="WTN1076" s="5"/>
      <c r="WTO1076" s="5"/>
      <c r="WTP1076" s="5"/>
      <c r="WTQ1076" s="5"/>
      <c r="WTR1076" s="5"/>
      <c r="WTS1076" s="5"/>
      <c r="WTT1076" s="5"/>
      <c r="WTU1076" s="5"/>
      <c r="WTV1076" s="5"/>
      <c r="WTW1076" s="5"/>
      <c r="WTX1076" s="5"/>
      <c r="WTY1076" s="5"/>
      <c r="WTZ1076" s="5"/>
      <c r="WUA1076" s="5"/>
      <c r="WUB1076" s="5"/>
      <c r="WUC1076" s="5"/>
      <c r="WUD1076" s="5"/>
      <c r="WUE1076" s="5"/>
      <c r="WUF1076" s="5"/>
      <c r="WUG1076" s="5"/>
      <c r="WUH1076" s="5"/>
      <c r="WUI1076" s="5"/>
      <c r="WUJ1076" s="5"/>
      <c r="WUK1076" s="5"/>
      <c r="WUL1076" s="5"/>
      <c r="WUM1076" s="5"/>
      <c r="WUN1076" s="5"/>
      <c r="WUO1076" s="5"/>
      <c r="WUP1076" s="5"/>
      <c r="WUQ1076" s="5"/>
      <c r="WUR1076" s="5"/>
      <c r="WUS1076" s="5"/>
      <c r="WUT1076" s="5"/>
      <c r="WUU1076" s="5"/>
      <c r="WUV1076" s="5"/>
      <c r="WUW1076" s="5"/>
      <c r="WUX1076" s="5"/>
      <c r="WUY1076" s="5"/>
      <c r="WUZ1076" s="5"/>
      <c r="WVA1076" s="5"/>
      <c r="WVB1076" s="5"/>
      <c r="WVC1076" s="5"/>
      <c r="WVD1076" s="5"/>
      <c r="WVE1076" s="5"/>
      <c r="WVF1076" s="5"/>
      <c r="WVG1076" s="5"/>
      <c r="WVH1076" s="5"/>
      <c r="WVI1076" s="5"/>
      <c r="WVJ1076" s="5"/>
      <c r="WVK1076" s="5"/>
      <c r="WVL1076" s="5"/>
      <c r="WVM1076" s="5"/>
      <c r="WVN1076" s="5"/>
      <c r="WVO1076" s="5"/>
      <c r="WVP1076" s="5"/>
      <c r="WVQ1076" s="5"/>
      <c r="WVR1076" s="5"/>
      <c r="WVS1076" s="5"/>
      <c r="WVT1076" s="5"/>
      <c r="WVU1076" s="5"/>
      <c r="WVV1076" s="5"/>
      <c r="WVW1076" s="5"/>
      <c r="WVX1076" s="5"/>
      <c r="WVY1076" s="5"/>
      <c r="WVZ1076" s="5"/>
      <c r="WWA1076" s="5"/>
      <c r="WWB1076" s="5"/>
      <c r="WWC1076" s="5"/>
      <c r="WWD1076" s="5"/>
      <c r="WWE1076" s="5"/>
      <c r="WWF1076" s="5"/>
      <c r="WWG1076" s="5"/>
      <c r="WWH1076" s="5"/>
      <c r="WWI1076" s="5"/>
      <c r="WWJ1076" s="5"/>
      <c r="WWK1076" s="5"/>
      <c r="WWL1076" s="5"/>
      <c r="WWM1076" s="5"/>
      <c r="WWN1076" s="5"/>
      <c r="WWO1076" s="5"/>
      <c r="WWP1076" s="5"/>
      <c r="WWQ1076" s="5"/>
      <c r="WWR1076" s="5"/>
      <c r="WWS1076" s="5"/>
      <c r="WWT1076" s="5"/>
      <c r="WWU1076" s="5"/>
      <c r="WWV1076" s="5"/>
      <c r="WWW1076" s="5"/>
      <c r="WWX1076" s="5"/>
      <c r="WWY1076" s="5"/>
      <c r="WWZ1076" s="5"/>
      <c r="WXA1076" s="5"/>
      <c r="WXB1076" s="5"/>
      <c r="WXC1076" s="5"/>
      <c r="WXD1076" s="5"/>
      <c r="WXE1076" s="5"/>
      <c r="WXF1076" s="5"/>
      <c r="WXG1076" s="5"/>
      <c r="WXH1076" s="5"/>
      <c r="WXI1076" s="5"/>
      <c r="WXJ1076" s="5"/>
      <c r="WXK1076" s="5"/>
      <c r="WXL1076" s="5"/>
      <c r="WXM1076" s="5"/>
      <c r="WXN1076" s="5"/>
      <c r="WXO1076" s="5"/>
      <c r="WXP1076" s="5"/>
      <c r="WXQ1076" s="5"/>
      <c r="WXR1076" s="5"/>
      <c r="WXS1076" s="5"/>
      <c r="WXT1076" s="5"/>
      <c r="WXU1076" s="5"/>
      <c r="WXV1076" s="5"/>
      <c r="WXW1076" s="5"/>
      <c r="WXX1076" s="5"/>
      <c r="WXY1076" s="5"/>
      <c r="WXZ1076" s="5"/>
      <c r="WYA1076" s="5"/>
      <c r="WYB1076" s="5"/>
      <c r="WYC1076" s="5"/>
      <c r="WYD1076" s="5"/>
      <c r="WYE1076" s="5"/>
      <c r="WYF1076" s="5"/>
      <c r="WYG1076" s="5"/>
      <c r="WYH1076" s="5"/>
      <c r="WYI1076" s="5"/>
      <c r="WYJ1076" s="5"/>
      <c r="WYK1076" s="5"/>
      <c r="WYL1076" s="5"/>
      <c r="WYM1076" s="5"/>
      <c r="WYN1076" s="5"/>
      <c r="WYO1076" s="5"/>
      <c r="WYP1076" s="5"/>
      <c r="WYQ1076" s="5"/>
      <c r="WYR1076" s="5"/>
      <c r="WYS1076" s="5"/>
      <c r="WYT1076" s="5"/>
      <c r="WYU1076" s="5"/>
      <c r="WYV1076" s="5"/>
      <c r="WYW1076" s="5"/>
      <c r="WYX1076" s="5"/>
      <c r="WYY1076" s="5"/>
      <c r="WYZ1076" s="5"/>
      <c r="WZA1076" s="5"/>
      <c r="WZB1076" s="5"/>
      <c r="WZC1076" s="5"/>
      <c r="WZD1076" s="5"/>
      <c r="WZE1076" s="5"/>
      <c r="WZF1076" s="5"/>
      <c r="WZG1076" s="5"/>
      <c r="WZH1076" s="5"/>
      <c r="WZI1076" s="5"/>
      <c r="WZJ1076" s="5"/>
      <c r="WZK1076" s="5"/>
      <c r="WZL1076" s="5"/>
      <c r="WZM1076" s="5"/>
      <c r="WZN1076" s="5"/>
      <c r="WZO1076" s="5"/>
      <c r="WZP1076" s="5"/>
      <c r="WZQ1076" s="5"/>
      <c r="WZR1076" s="5"/>
      <c r="WZS1076" s="5"/>
      <c r="WZT1076" s="5"/>
      <c r="WZU1076" s="5"/>
      <c r="WZV1076" s="5"/>
      <c r="WZW1076" s="5"/>
      <c r="WZX1076" s="5"/>
      <c r="WZY1076" s="5"/>
      <c r="WZZ1076" s="5"/>
      <c r="XAA1076" s="5"/>
      <c r="XAB1076" s="5"/>
      <c r="XAC1076" s="5"/>
      <c r="XAD1076" s="5"/>
      <c r="XAE1076" s="5"/>
      <c r="XAF1076" s="5"/>
      <c r="XAG1076" s="5"/>
      <c r="XAH1076" s="5"/>
      <c r="XAI1076" s="5"/>
      <c r="XAJ1076" s="5"/>
      <c r="XAK1076" s="5"/>
      <c r="XAL1076" s="5"/>
      <c r="XAM1076" s="5"/>
      <c r="XAN1076" s="5"/>
      <c r="XAO1076" s="5"/>
      <c r="XAP1076" s="5"/>
      <c r="XAQ1076" s="5"/>
      <c r="XAR1076" s="5"/>
      <c r="XAS1076" s="5"/>
      <c r="XAT1076" s="5"/>
      <c r="XAU1076" s="5"/>
      <c r="XAV1076" s="5"/>
      <c r="XAW1076" s="5"/>
      <c r="XAX1076" s="5"/>
      <c r="XAY1076" s="5"/>
      <c r="XAZ1076" s="5"/>
      <c r="XBA1076" s="5"/>
      <c r="XBB1076" s="5"/>
      <c r="XBC1076" s="5"/>
      <c r="XBD1076" s="5"/>
      <c r="XBE1076" s="5"/>
      <c r="XBF1076" s="5"/>
      <c r="XBG1076" s="5"/>
      <c r="XBH1076" s="5"/>
      <c r="XBI1076" s="5"/>
      <c r="XBJ1076" s="5"/>
      <c r="XBK1076" s="5"/>
      <c r="XBL1076" s="5"/>
      <c r="XBM1076" s="5"/>
      <c r="XBN1076" s="5"/>
      <c r="XBO1076" s="5"/>
      <c r="XBP1076" s="5"/>
      <c r="XBQ1076" s="5"/>
      <c r="XBR1076" s="5"/>
      <c r="XBS1076" s="5"/>
      <c r="XBT1076" s="5"/>
      <c r="XBU1076" s="5"/>
      <c r="XBV1076" s="5"/>
      <c r="XBW1076" s="5"/>
      <c r="XBX1076" s="5"/>
      <c r="XBY1076" s="5"/>
      <c r="XBZ1076" s="5"/>
      <c r="XCA1076" s="5"/>
      <c r="XCB1076" s="5"/>
      <c r="XCC1076" s="5"/>
      <c r="XCD1076" s="5"/>
      <c r="XCE1076" s="5"/>
      <c r="XCF1076" s="5"/>
      <c r="XCG1076" s="5"/>
      <c r="XCH1076" s="5"/>
      <c r="XCI1076" s="5"/>
      <c r="XCJ1076" s="5"/>
      <c r="XCK1076" s="5"/>
      <c r="XCL1076" s="5"/>
      <c r="XCM1076" s="5"/>
      <c r="XCN1076" s="5"/>
      <c r="XCO1076" s="5"/>
      <c r="XCP1076" s="5"/>
      <c r="XCQ1076" s="5"/>
      <c r="XCR1076" s="5"/>
      <c r="XCS1076" s="5"/>
      <c r="XCT1076" s="5"/>
      <c r="XCU1076" s="5"/>
      <c r="XCV1076" s="5"/>
      <c r="XCW1076" s="5"/>
      <c r="XCX1076" s="5"/>
      <c r="XCY1076" s="5"/>
      <c r="XCZ1076" s="5"/>
      <c r="XDA1076" s="5"/>
      <c r="XDB1076" s="5"/>
      <c r="XDC1076" s="5"/>
      <c r="XDD1076" s="5"/>
      <c r="XDE1076" s="5"/>
      <c r="XDF1076" s="5"/>
      <c r="XDG1076" s="5"/>
      <c r="XDH1076" s="5"/>
      <c r="XDI1076" s="5"/>
      <c r="XDJ1076" s="5"/>
      <c r="XDK1076" s="5"/>
      <c r="XDL1076" s="5"/>
      <c r="XDM1076" s="5"/>
      <c r="XDN1076" s="5"/>
      <c r="XDO1076" s="5"/>
      <c r="XDP1076" s="5"/>
      <c r="XDQ1076" s="5"/>
      <c r="XDR1076" s="5"/>
      <c r="XDS1076" s="5"/>
      <c r="XDT1076" s="5"/>
      <c r="XDU1076" s="5"/>
      <c r="XDV1076" s="5"/>
      <c r="XDW1076" s="5"/>
      <c r="XDX1076" s="5"/>
      <c r="XDY1076" s="5"/>
      <c r="XDZ1076" s="5"/>
      <c r="XEA1076" s="5"/>
      <c r="XEB1076" s="5"/>
      <c r="XEC1076" s="5"/>
      <c r="XED1076" s="5"/>
      <c r="XEE1076" s="5"/>
      <c r="XEF1076" s="5"/>
      <c r="XEG1076" s="5"/>
      <c r="XEH1076" s="5"/>
      <c r="XEI1076" s="5"/>
      <c r="XEJ1076" s="5"/>
      <c r="XEK1076" s="5"/>
      <c r="XEL1076" s="5"/>
      <c r="XEM1076" s="5"/>
      <c r="XEN1076" s="5"/>
      <c r="XEO1076" s="5"/>
      <c r="XEP1076" s="5"/>
      <c r="XEQ1076" s="5"/>
      <c r="XER1076" s="55"/>
      <c r="XES1076" s="55"/>
      <c r="XET1076" s="55"/>
      <c r="XEU1076" s="55"/>
      <c r="XEV1076" s="55"/>
      <c r="XEW1076" s="55"/>
      <c r="XEX1076" s="55"/>
      <c r="XEY1076" s="55"/>
      <c r="XEZ1076" s="55"/>
      <c r="XFA1076" s="55"/>
      <c r="XFB1076" s="55"/>
      <c r="XFC1076" s="55"/>
      <c r="XFD1076" s="55"/>
    </row>
    <row r="1077" s="6" customFormat="1" spans="1:16384">
      <c r="A1077" s="5"/>
      <c r="B1077" s="5"/>
      <c r="C1077" s="7"/>
      <c r="D1077" s="5"/>
      <c r="E1077" s="8"/>
      <c r="F1077" s="9"/>
      <c r="G1077" s="10"/>
      <c r="H1077" s="8"/>
      <c r="I1077" s="8"/>
      <c r="J1077" s="8"/>
      <c r="K1077" s="8"/>
      <c r="L1077" s="11"/>
      <c r="M1077" s="8"/>
      <c r="N1077" s="8"/>
      <c r="O1077" s="8"/>
      <c r="P1077" s="5"/>
      <c r="Q1077" s="5"/>
      <c r="R1077" s="5"/>
      <c r="S1077" s="12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5"/>
      <c r="AW1077" s="5"/>
      <c r="AX1077" s="5"/>
      <c r="AY1077" s="5"/>
      <c r="AZ1077" s="5"/>
      <c r="BA1077" s="5"/>
      <c r="BB1077" s="5"/>
      <c r="BC1077" s="5"/>
      <c r="BD1077" s="5"/>
      <c r="BE1077" s="5"/>
      <c r="BF1077" s="5"/>
      <c r="BG1077" s="5"/>
      <c r="BH1077" s="5"/>
      <c r="BI1077" s="5"/>
      <c r="BJ1077" s="5"/>
      <c r="BK1077" s="5"/>
      <c r="BL1077" s="5"/>
      <c r="BM1077" s="5"/>
      <c r="BN1077" s="5"/>
      <c r="BO1077" s="5"/>
      <c r="BP1077" s="5"/>
      <c r="BQ1077" s="5"/>
      <c r="BR1077" s="5"/>
      <c r="BS1077" s="5"/>
      <c r="BT1077" s="5"/>
      <c r="BU1077" s="5"/>
      <c r="BV1077" s="5"/>
      <c r="BW1077" s="5"/>
      <c r="BX1077" s="5"/>
      <c r="BY1077" s="5"/>
      <c r="BZ1077" s="5"/>
      <c r="CA1077" s="5"/>
      <c r="CB1077" s="5"/>
      <c r="CC1077" s="5"/>
      <c r="CD1077" s="5"/>
      <c r="CE1077" s="5"/>
      <c r="CF1077" s="5"/>
      <c r="CG1077" s="5"/>
      <c r="CH1077" s="5"/>
      <c r="CI1077" s="5"/>
      <c r="CJ1077" s="5"/>
      <c r="CK1077" s="5"/>
      <c r="CL1077" s="5"/>
      <c r="CM1077" s="5"/>
      <c r="CN1077" s="5"/>
      <c r="CO1077" s="5"/>
      <c r="CP1077" s="5"/>
      <c r="CQ1077" s="5"/>
      <c r="CR1077" s="5"/>
      <c r="CS1077" s="5"/>
      <c r="CT1077" s="5"/>
      <c r="CU1077" s="5"/>
      <c r="CV1077" s="5"/>
      <c r="CW1077" s="5"/>
      <c r="CX1077" s="5"/>
      <c r="CY1077" s="5"/>
      <c r="CZ1077" s="5"/>
      <c r="DA1077" s="5"/>
      <c r="DB1077" s="5"/>
      <c r="DC1077" s="5"/>
      <c r="DD1077" s="5"/>
      <c r="DE1077" s="5"/>
      <c r="DF1077" s="5"/>
      <c r="DG1077" s="5"/>
      <c r="DH1077" s="5"/>
      <c r="DI1077" s="5"/>
      <c r="DJ1077" s="5"/>
      <c r="DK1077" s="5"/>
      <c r="DL1077" s="5"/>
      <c r="DM1077" s="5"/>
      <c r="DN1077" s="5"/>
      <c r="DO1077" s="5"/>
      <c r="DP1077" s="5"/>
      <c r="DQ1077" s="5"/>
      <c r="DR1077" s="5"/>
      <c r="DS1077" s="5"/>
      <c r="DT1077" s="5"/>
      <c r="DU1077" s="5"/>
      <c r="DV1077" s="5"/>
      <c r="DW1077" s="5"/>
      <c r="DX1077" s="5"/>
      <c r="DY1077" s="5"/>
      <c r="DZ1077" s="5"/>
      <c r="EA1077" s="5"/>
      <c r="EB1077" s="5"/>
      <c r="EC1077" s="5"/>
      <c r="ED1077" s="5"/>
      <c r="EE1077" s="5"/>
      <c r="EF1077" s="5"/>
      <c r="EG1077" s="5"/>
      <c r="EH1077" s="5"/>
      <c r="EI1077" s="5"/>
      <c r="EJ1077" s="5"/>
      <c r="EK1077" s="5"/>
      <c r="EL1077" s="5"/>
      <c r="EM1077" s="5"/>
      <c r="EN1077" s="5"/>
      <c r="EO1077" s="5"/>
      <c r="EP1077" s="5"/>
      <c r="EQ1077" s="5"/>
      <c r="ER1077" s="5"/>
      <c r="ES1077" s="5"/>
      <c r="ET1077" s="5"/>
      <c r="EU1077" s="5"/>
      <c r="EV1077" s="5"/>
      <c r="EW1077" s="5"/>
      <c r="EX1077" s="5"/>
      <c r="EY1077" s="5"/>
      <c r="EZ1077" s="5"/>
      <c r="FA1077" s="5"/>
      <c r="FB1077" s="5"/>
      <c r="FC1077" s="5"/>
      <c r="FD1077" s="5"/>
      <c r="FE1077" s="5"/>
      <c r="FF1077" s="5"/>
      <c r="FG1077" s="5"/>
      <c r="FH1077" s="5"/>
      <c r="FI1077" s="5"/>
      <c r="FJ1077" s="5"/>
      <c r="FK1077" s="5"/>
      <c r="FL1077" s="5"/>
      <c r="FM1077" s="5"/>
      <c r="FN1077" s="5"/>
      <c r="FO1077" s="5"/>
      <c r="FP1077" s="5"/>
      <c r="FQ1077" s="5"/>
      <c r="FR1077" s="5"/>
      <c r="FS1077" s="5"/>
      <c r="FT1077" s="5"/>
      <c r="FU1077" s="5"/>
      <c r="FV1077" s="5"/>
      <c r="FW1077" s="5"/>
      <c r="FX1077" s="5"/>
      <c r="FY1077" s="5"/>
      <c r="FZ1077" s="5"/>
      <c r="GA1077" s="5"/>
      <c r="GB1077" s="5"/>
      <c r="GC1077" s="5"/>
      <c r="GD1077" s="5"/>
      <c r="GE1077" s="5"/>
      <c r="GF1077" s="5"/>
      <c r="GG1077" s="5"/>
      <c r="GH1077" s="5"/>
      <c r="GI1077" s="5"/>
      <c r="GJ1077" s="5"/>
      <c r="GK1077" s="5"/>
      <c r="GL1077" s="5"/>
      <c r="GM1077" s="5"/>
      <c r="GN1077" s="5"/>
      <c r="GO1077" s="5"/>
      <c r="GP1077" s="5"/>
      <c r="GQ1077" s="5"/>
      <c r="GR1077" s="5"/>
      <c r="GS1077" s="5"/>
      <c r="GT1077" s="5"/>
      <c r="GU1077" s="5"/>
      <c r="GV1077" s="5"/>
      <c r="GW1077" s="5"/>
      <c r="GX1077" s="5"/>
      <c r="GY1077" s="5"/>
      <c r="GZ1077" s="5"/>
      <c r="HA1077" s="5"/>
      <c r="HB1077" s="5"/>
      <c r="HC1077" s="5"/>
      <c r="HD1077" s="5"/>
      <c r="HE1077" s="5"/>
      <c r="HF1077" s="5"/>
      <c r="HG1077" s="5"/>
      <c r="HH1077" s="5"/>
      <c r="HI1077" s="5"/>
      <c r="HJ1077" s="5"/>
      <c r="HK1077" s="5"/>
      <c r="HL1077" s="5"/>
      <c r="HM1077" s="5"/>
      <c r="HN1077" s="5"/>
      <c r="HO1077" s="5"/>
      <c r="HP1077" s="5"/>
      <c r="HQ1077" s="5"/>
      <c r="HR1077" s="5"/>
      <c r="HS1077" s="5"/>
      <c r="HT1077" s="5"/>
      <c r="HU1077" s="5"/>
      <c r="HV1077" s="5"/>
      <c r="HW1077" s="5"/>
      <c r="HX1077" s="5"/>
      <c r="HY1077" s="5"/>
      <c r="HZ1077" s="5"/>
      <c r="IA1077" s="5"/>
      <c r="IB1077" s="5"/>
      <c r="IC1077" s="5"/>
      <c r="ID1077" s="5"/>
      <c r="IE1077" s="5"/>
      <c r="IF1077" s="5"/>
      <c r="IG1077" s="5"/>
      <c r="IH1077" s="5"/>
      <c r="II1077" s="5"/>
      <c r="IJ1077" s="5"/>
      <c r="IK1077" s="5"/>
      <c r="IL1077" s="5"/>
      <c r="IM1077" s="5"/>
      <c r="IN1077" s="5"/>
      <c r="IO1077" s="5"/>
      <c r="IP1077" s="5"/>
      <c r="IQ1077" s="5"/>
      <c r="IR1077" s="5"/>
      <c r="IS1077" s="5"/>
      <c r="IT1077" s="5"/>
      <c r="IU1077" s="5"/>
      <c r="IV1077" s="5"/>
      <c r="IW1077" s="5"/>
      <c r="IX1077" s="5"/>
      <c r="IY1077" s="5"/>
      <c r="IZ1077" s="5"/>
      <c r="JA1077" s="5"/>
      <c r="JB1077" s="5"/>
      <c r="JC1077" s="5"/>
      <c r="JD1077" s="5"/>
      <c r="JE1077" s="5"/>
      <c r="JF1077" s="5"/>
      <c r="JG1077" s="5"/>
      <c r="JH1077" s="5"/>
      <c r="JI1077" s="5"/>
      <c r="JJ1077" s="5"/>
      <c r="JK1077" s="5"/>
      <c r="JL1077" s="5"/>
      <c r="JM1077" s="5"/>
      <c r="JN1077" s="5"/>
      <c r="JO1077" s="5"/>
      <c r="JP1077" s="5"/>
      <c r="JQ1077" s="5"/>
      <c r="JR1077" s="5"/>
      <c r="JS1077" s="5"/>
      <c r="JT1077" s="5"/>
      <c r="JU1077" s="5"/>
      <c r="JV1077" s="5"/>
      <c r="JW1077" s="5"/>
      <c r="JX1077" s="5"/>
      <c r="JY1077" s="5"/>
      <c r="JZ1077" s="5"/>
      <c r="KA1077" s="5"/>
      <c r="KB1077" s="5"/>
      <c r="KC1077" s="5"/>
      <c r="KD1077" s="5"/>
      <c r="KE1077" s="5"/>
      <c r="KF1077" s="5"/>
      <c r="KG1077" s="5"/>
      <c r="KH1077" s="5"/>
      <c r="KI1077" s="5"/>
      <c r="KJ1077" s="5"/>
      <c r="KK1077" s="5"/>
      <c r="KL1077" s="5"/>
      <c r="KM1077" s="5"/>
      <c r="KN1077" s="5"/>
      <c r="KO1077" s="5"/>
      <c r="KP1077" s="5"/>
      <c r="KQ1077" s="5"/>
      <c r="KR1077" s="5"/>
      <c r="KS1077" s="5"/>
      <c r="KT1077" s="5"/>
      <c r="KU1077" s="5"/>
      <c r="KV1077" s="5"/>
      <c r="KW1077" s="5"/>
      <c r="KX1077" s="5"/>
      <c r="KY1077" s="5"/>
      <c r="KZ1077" s="5"/>
      <c r="LA1077" s="5"/>
      <c r="LB1077" s="5"/>
      <c r="LC1077" s="5"/>
      <c r="LD1077" s="5"/>
      <c r="LE1077" s="5"/>
      <c r="LF1077" s="5"/>
      <c r="LG1077" s="5"/>
      <c r="LH1077" s="5"/>
      <c r="LI1077" s="5"/>
      <c r="LJ1077" s="5"/>
      <c r="LK1077" s="5"/>
      <c r="LL1077" s="5"/>
      <c r="LM1077" s="5"/>
      <c r="LN1077" s="5"/>
      <c r="LO1077" s="5"/>
      <c r="LP1077" s="5"/>
      <c r="LQ1077" s="5"/>
      <c r="LR1077" s="5"/>
      <c r="LS1077" s="5"/>
      <c r="LT1077" s="5"/>
      <c r="LU1077" s="5"/>
      <c r="LV1077" s="5"/>
      <c r="LW1077" s="5"/>
      <c r="LX1077" s="5"/>
      <c r="LY1077" s="5"/>
      <c r="LZ1077" s="5"/>
      <c r="MA1077" s="5"/>
      <c r="MB1077" s="5"/>
      <c r="MC1077" s="5"/>
      <c r="MD1077" s="5"/>
      <c r="ME1077" s="5"/>
      <c r="MF1077" s="5"/>
      <c r="MG1077" s="5"/>
      <c r="MH1077" s="5"/>
      <c r="MI1077" s="5"/>
      <c r="MJ1077" s="5"/>
      <c r="MK1077" s="5"/>
      <c r="ML1077" s="5"/>
      <c r="MM1077" s="5"/>
      <c r="MN1077" s="5"/>
      <c r="MO1077" s="5"/>
      <c r="MP1077" s="5"/>
      <c r="MQ1077" s="5"/>
      <c r="MR1077" s="5"/>
      <c r="MS1077" s="5"/>
      <c r="MT1077" s="5"/>
      <c r="MU1077" s="5"/>
      <c r="MV1077" s="5"/>
      <c r="MW1077" s="5"/>
      <c r="MX1077" s="5"/>
      <c r="MY1077" s="5"/>
      <c r="MZ1077" s="5"/>
      <c r="NA1077" s="5"/>
      <c r="NB1077" s="5"/>
      <c r="NC1077" s="5"/>
      <c r="ND1077" s="5"/>
      <c r="NE1077" s="5"/>
      <c r="NF1077" s="5"/>
      <c r="NG1077" s="5"/>
      <c r="NH1077" s="5"/>
      <c r="NI1077" s="5"/>
      <c r="NJ1077" s="5"/>
      <c r="NK1077" s="5"/>
      <c r="NL1077" s="5"/>
      <c r="NM1077" s="5"/>
      <c r="NN1077" s="5"/>
      <c r="NO1077" s="5"/>
      <c r="NP1077" s="5"/>
      <c r="NQ1077" s="5"/>
      <c r="NR1077" s="5"/>
      <c r="NS1077" s="5"/>
      <c r="NT1077" s="5"/>
      <c r="NU1077" s="5"/>
      <c r="NV1077" s="5"/>
      <c r="NW1077" s="5"/>
      <c r="NX1077" s="5"/>
      <c r="NY1077" s="5"/>
      <c r="NZ1077" s="5"/>
      <c r="OA1077" s="5"/>
      <c r="OB1077" s="5"/>
      <c r="OC1077" s="5"/>
      <c r="OD1077" s="5"/>
      <c r="OE1077" s="5"/>
      <c r="OF1077" s="5"/>
      <c r="OG1077" s="5"/>
      <c r="OH1077" s="5"/>
      <c r="OI1077" s="5"/>
      <c r="OJ1077" s="5"/>
      <c r="OK1077" s="5"/>
      <c r="OL1077" s="5"/>
      <c r="OM1077" s="5"/>
      <c r="ON1077" s="5"/>
      <c r="OO1077" s="5"/>
      <c r="OP1077" s="5"/>
      <c r="OQ1077" s="5"/>
      <c r="OR1077" s="5"/>
      <c r="OS1077" s="5"/>
      <c r="OT1077" s="5"/>
      <c r="OU1077" s="5"/>
      <c r="OV1077" s="5"/>
      <c r="OW1077" s="5"/>
      <c r="OX1077" s="5"/>
      <c r="OY1077" s="5"/>
      <c r="OZ1077" s="5"/>
      <c r="PA1077" s="5"/>
      <c r="PB1077" s="5"/>
      <c r="PC1077" s="5"/>
      <c r="PD1077" s="5"/>
      <c r="PE1077" s="5"/>
      <c r="PF1077" s="5"/>
      <c r="PG1077" s="5"/>
      <c r="PH1077" s="5"/>
      <c r="PI1077" s="5"/>
      <c r="PJ1077" s="5"/>
      <c r="PK1077" s="5"/>
      <c r="PL1077" s="5"/>
      <c r="PM1077" s="5"/>
      <c r="PN1077" s="5"/>
      <c r="PO1077" s="5"/>
      <c r="PP1077" s="5"/>
      <c r="PQ1077" s="5"/>
      <c r="PR1077" s="5"/>
      <c r="PS1077" s="5"/>
      <c r="PT1077" s="5"/>
      <c r="PU1077" s="5"/>
      <c r="PV1077" s="5"/>
      <c r="PW1077" s="5"/>
      <c r="PX1077" s="5"/>
      <c r="PY1077" s="5"/>
      <c r="PZ1077" s="5"/>
      <c r="QA1077" s="5"/>
      <c r="QB1077" s="5"/>
      <c r="QC1077" s="5"/>
      <c r="QD1077" s="5"/>
      <c r="QE1077" s="5"/>
      <c r="QF1077" s="5"/>
      <c r="QG1077" s="5"/>
      <c r="QH1077" s="5"/>
      <c r="QI1077" s="5"/>
      <c r="QJ1077" s="5"/>
      <c r="QK1077" s="5"/>
      <c r="QL1077" s="5"/>
      <c r="QM1077" s="5"/>
      <c r="QN1077" s="5"/>
      <c r="QO1077" s="5"/>
      <c r="QP1077" s="5"/>
      <c r="QQ1077" s="5"/>
      <c r="QR1077" s="5"/>
      <c r="QS1077" s="5"/>
      <c r="QT1077" s="5"/>
      <c r="QU1077" s="5"/>
      <c r="QV1077" s="5"/>
      <c r="QW1077" s="5"/>
      <c r="QX1077" s="5"/>
      <c r="QY1077" s="5"/>
      <c r="QZ1077" s="5"/>
      <c r="RA1077" s="5"/>
      <c r="RB1077" s="5"/>
      <c r="RC1077" s="5"/>
      <c r="RD1077" s="5"/>
      <c r="RE1077" s="5"/>
      <c r="RF1077" s="5"/>
      <c r="RG1077" s="5"/>
      <c r="RH1077" s="5"/>
      <c r="RI1077" s="5"/>
      <c r="RJ1077" s="5"/>
      <c r="RK1077" s="5"/>
      <c r="RL1077" s="5"/>
      <c r="RM1077" s="5"/>
      <c r="RN1077" s="5"/>
      <c r="RO1077" s="5"/>
      <c r="RP1077" s="5"/>
      <c r="RQ1077" s="5"/>
      <c r="RR1077" s="5"/>
      <c r="RS1077" s="5"/>
      <c r="RT1077" s="5"/>
      <c r="RU1077" s="5"/>
      <c r="RV1077" s="5"/>
      <c r="RW1077" s="5"/>
      <c r="RX1077" s="5"/>
      <c r="RY1077" s="5"/>
      <c r="RZ1077" s="5"/>
      <c r="SA1077" s="5"/>
      <c r="SB1077" s="5"/>
      <c r="SC1077" s="5"/>
      <c r="SD1077" s="5"/>
      <c r="SE1077" s="5"/>
      <c r="SF1077" s="5"/>
      <c r="SG1077" s="5"/>
      <c r="SH1077" s="5"/>
      <c r="SI1077" s="5"/>
      <c r="SJ1077" s="5"/>
      <c r="SK1077" s="5"/>
      <c r="SL1077" s="5"/>
      <c r="SM1077" s="5"/>
      <c r="SN1077" s="5"/>
      <c r="SO1077" s="5"/>
      <c r="SP1077" s="5"/>
      <c r="SQ1077" s="5"/>
      <c r="SR1077" s="5"/>
      <c r="SS1077" s="5"/>
      <c r="ST1077" s="5"/>
      <c r="SU1077" s="5"/>
      <c r="SV1077" s="5"/>
      <c r="SW1077" s="5"/>
      <c r="SX1077" s="5"/>
      <c r="SY1077" s="5"/>
      <c r="SZ1077" s="5"/>
      <c r="TA1077" s="5"/>
      <c r="TB1077" s="5"/>
      <c r="TC1077" s="5"/>
      <c r="TD1077" s="5"/>
      <c r="TE1077" s="5"/>
      <c r="TF1077" s="5"/>
      <c r="TG1077" s="5"/>
      <c r="TH1077" s="5"/>
      <c r="TI1077" s="5"/>
      <c r="TJ1077" s="5"/>
      <c r="TK1077" s="5"/>
      <c r="TL1077" s="5"/>
      <c r="TM1077" s="5"/>
      <c r="TN1077" s="5"/>
      <c r="TO1077" s="5"/>
      <c r="TP1077" s="5"/>
      <c r="TQ1077" s="5"/>
      <c r="TR1077" s="5"/>
      <c r="TS1077" s="5"/>
      <c r="TT1077" s="5"/>
      <c r="TU1077" s="5"/>
      <c r="TV1077" s="5"/>
      <c r="TW1077" s="5"/>
      <c r="TX1077" s="5"/>
      <c r="TY1077" s="5"/>
      <c r="TZ1077" s="5"/>
      <c r="UA1077" s="5"/>
      <c r="UB1077" s="5"/>
      <c r="UC1077" s="5"/>
      <c r="UD1077" s="5"/>
      <c r="UE1077" s="5"/>
      <c r="UF1077" s="5"/>
      <c r="UG1077" s="5"/>
      <c r="UH1077" s="5"/>
      <c r="UI1077" s="5"/>
      <c r="UJ1077" s="5"/>
      <c r="UK1077" s="5"/>
      <c r="UL1077" s="5"/>
      <c r="UM1077" s="5"/>
      <c r="UN1077" s="5"/>
      <c r="UO1077" s="5"/>
      <c r="UP1077" s="5"/>
      <c r="UQ1077" s="5"/>
      <c r="UR1077" s="5"/>
      <c r="US1077" s="5"/>
      <c r="UT1077" s="5"/>
      <c r="UU1077" s="5"/>
      <c r="UV1077" s="5"/>
      <c r="UW1077" s="5"/>
      <c r="UX1077" s="5"/>
      <c r="UY1077" s="5"/>
      <c r="UZ1077" s="5"/>
      <c r="VA1077" s="5"/>
      <c r="VB1077" s="5"/>
      <c r="VC1077" s="5"/>
      <c r="VD1077" s="5"/>
      <c r="VE1077" s="5"/>
      <c r="VF1077" s="5"/>
      <c r="VG1077" s="5"/>
      <c r="VH1077" s="5"/>
      <c r="VI1077" s="5"/>
      <c r="VJ1077" s="5"/>
      <c r="VK1077" s="5"/>
      <c r="VL1077" s="5"/>
      <c r="VM1077" s="5"/>
      <c r="VN1077" s="5"/>
      <c r="VO1077" s="5"/>
      <c r="VP1077" s="5"/>
      <c r="VQ1077" s="5"/>
      <c r="VR1077" s="5"/>
      <c r="VS1077" s="5"/>
      <c r="VT1077" s="5"/>
      <c r="VU1077" s="5"/>
      <c r="VV1077" s="5"/>
      <c r="VW1077" s="5"/>
      <c r="VX1077" s="5"/>
      <c r="VY1077" s="5"/>
      <c r="VZ1077" s="5"/>
      <c r="WA1077" s="5"/>
      <c r="WB1077" s="5"/>
      <c r="WC1077" s="5"/>
      <c r="WD1077" s="5"/>
      <c r="WE1077" s="5"/>
      <c r="WF1077" s="5"/>
      <c r="WG1077" s="5"/>
      <c r="WH1077" s="5"/>
      <c r="WI1077" s="5"/>
      <c r="WJ1077" s="5"/>
      <c r="WK1077" s="5"/>
      <c r="WL1077" s="5"/>
      <c r="WM1077" s="5"/>
      <c r="WN1077" s="5"/>
      <c r="WO1077" s="5"/>
      <c r="WP1077" s="5"/>
      <c r="WQ1077" s="5"/>
      <c r="WR1077" s="5"/>
      <c r="WS1077" s="5"/>
      <c r="WT1077" s="5"/>
      <c r="WU1077" s="5"/>
      <c r="WV1077" s="5"/>
      <c r="WW1077" s="5"/>
      <c r="WX1077" s="5"/>
      <c r="WY1077" s="5"/>
      <c r="WZ1077" s="5"/>
      <c r="XA1077" s="5"/>
      <c r="XB1077" s="5"/>
      <c r="XC1077" s="5"/>
      <c r="XD1077" s="5"/>
      <c r="XE1077" s="5"/>
      <c r="XF1077" s="5"/>
      <c r="XG1077" s="5"/>
      <c r="XH1077" s="5"/>
      <c r="XI1077" s="5"/>
      <c r="XJ1077" s="5"/>
      <c r="XK1077" s="5"/>
      <c r="XL1077" s="5"/>
      <c r="XM1077" s="5"/>
      <c r="XN1077" s="5"/>
      <c r="XO1077" s="5"/>
      <c r="XP1077" s="5"/>
      <c r="XQ1077" s="5"/>
      <c r="XR1077" s="5"/>
      <c r="XS1077" s="5"/>
      <c r="XT1077" s="5"/>
      <c r="XU1077" s="5"/>
      <c r="XV1077" s="5"/>
      <c r="XW1077" s="5"/>
      <c r="XX1077" s="5"/>
      <c r="XY1077" s="5"/>
      <c r="XZ1077" s="5"/>
      <c r="YA1077" s="5"/>
      <c r="YB1077" s="5"/>
      <c r="YC1077" s="5"/>
      <c r="YD1077" s="5"/>
      <c r="YE1077" s="5"/>
      <c r="YF1077" s="5"/>
      <c r="YG1077" s="5"/>
      <c r="YH1077" s="5"/>
      <c r="YI1077" s="5"/>
      <c r="YJ1077" s="5"/>
      <c r="YK1077" s="5"/>
      <c r="YL1077" s="5"/>
      <c r="YM1077" s="5"/>
      <c r="YN1077" s="5"/>
      <c r="YO1077" s="5"/>
      <c r="YP1077" s="5"/>
      <c r="YQ1077" s="5"/>
      <c r="YR1077" s="5"/>
      <c r="YS1077" s="5"/>
      <c r="YT1077" s="5"/>
      <c r="YU1077" s="5"/>
      <c r="YV1077" s="5"/>
      <c r="YW1077" s="5"/>
      <c r="YX1077" s="5"/>
      <c r="YY1077" s="5"/>
      <c r="YZ1077" s="5"/>
      <c r="ZA1077" s="5"/>
      <c r="ZB1077" s="5"/>
      <c r="ZC1077" s="5"/>
      <c r="ZD1077" s="5"/>
      <c r="ZE1077" s="5"/>
      <c r="ZF1077" s="5"/>
      <c r="ZG1077" s="5"/>
      <c r="ZH1077" s="5"/>
      <c r="ZI1077" s="5"/>
      <c r="ZJ1077" s="5"/>
      <c r="ZK1077" s="5"/>
      <c r="ZL1077" s="5"/>
      <c r="ZM1077" s="5"/>
      <c r="ZN1077" s="5"/>
      <c r="ZO1077" s="5"/>
      <c r="ZP1077" s="5"/>
      <c r="ZQ1077" s="5"/>
      <c r="ZR1077" s="5"/>
      <c r="ZS1077" s="5"/>
      <c r="ZT1077" s="5"/>
      <c r="ZU1077" s="5"/>
      <c r="ZV1077" s="5"/>
      <c r="ZW1077" s="5"/>
      <c r="ZX1077" s="5"/>
      <c r="ZY1077" s="5"/>
      <c r="ZZ1077" s="5"/>
      <c r="AAA1077" s="5"/>
      <c r="AAB1077" s="5"/>
      <c r="AAC1077" s="5"/>
      <c r="AAD1077" s="5"/>
      <c r="AAE1077" s="5"/>
      <c r="AAF1077" s="5"/>
      <c r="AAG1077" s="5"/>
      <c r="AAH1077" s="5"/>
      <c r="AAI1077" s="5"/>
      <c r="AAJ1077" s="5"/>
      <c r="AAK1077" s="5"/>
      <c r="AAL1077" s="5"/>
      <c r="AAM1077" s="5"/>
      <c r="AAN1077" s="5"/>
      <c r="AAO1077" s="5"/>
      <c r="AAP1077" s="5"/>
      <c r="AAQ1077" s="5"/>
      <c r="AAR1077" s="5"/>
      <c r="AAS1077" s="5"/>
      <c r="AAT1077" s="5"/>
      <c r="AAU1077" s="5"/>
      <c r="AAV1077" s="5"/>
      <c r="AAW1077" s="5"/>
      <c r="AAX1077" s="5"/>
      <c r="AAY1077" s="5"/>
      <c r="AAZ1077" s="5"/>
      <c r="ABA1077" s="5"/>
      <c r="ABB1077" s="5"/>
      <c r="ABC1077" s="5"/>
      <c r="ABD1077" s="5"/>
      <c r="ABE1077" s="5"/>
      <c r="ABF1077" s="5"/>
      <c r="ABG1077" s="5"/>
      <c r="ABH1077" s="5"/>
      <c r="ABI1077" s="5"/>
      <c r="ABJ1077" s="5"/>
      <c r="ABK1077" s="5"/>
      <c r="ABL1077" s="5"/>
      <c r="ABM1077" s="5"/>
      <c r="ABN1077" s="5"/>
      <c r="ABO1077" s="5"/>
      <c r="ABP1077" s="5"/>
      <c r="ABQ1077" s="5"/>
      <c r="ABR1077" s="5"/>
      <c r="ABS1077" s="5"/>
      <c r="ABT1077" s="5"/>
      <c r="ABU1077" s="5"/>
      <c r="ABV1077" s="5"/>
      <c r="ABW1077" s="5"/>
      <c r="ABX1077" s="5"/>
      <c r="ABY1077" s="5"/>
      <c r="ABZ1077" s="5"/>
      <c r="ACA1077" s="5"/>
      <c r="ACB1077" s="5"/>
      <c r="ACC1077" s="5"/>
      <c r="ACD1077" s="5"/>
      <c r="ACE1077" s="5"/>
      <c r="ACF1077" s="5"/>
      <c r="ACG1077" s="5"/>
      <c r="ACH1077" s="5"/>
      <c r="ACI1077" s="5"/>
      <c r="ACJ1077" s="5"/>
      <c r="ACK1077" s="5"/>
      <c r="ACL1077" s="5"/>
      <c r="ACM1077" s="5"/>
      <c r="ACN1077" s="5"/>
      <c r="ACO1077" s="5"/>
      <c r="ACP1077" s="5"/>
      <c r="ACQ1077" s="5"/>
      <c r="ACR1077" s="5"/>
      <c r="ACS1077" s="5"/>
      <c r="ACT1077" s="5"/>
      <c r="ACU1077" s="5"/>
      <c r="ACV1077" s="5"/>
      <c r="ACW1077" s="5"/>
      <c r="ACX1077" s="5"/>
      <c r="ACY1077" s="5"/>
      <c r="ACZ1077" s="5"/>
      <c r="ADA1077" s="5"/>
      <c r="ADB1077" s="5"/>
      <c r="ADC1077" s="5"/>
      <c r="ADD1077" s="5"/>
      <c r="ADE1077" s="5"/>
      <c r="ADF1077" s="5"/>
      <c r="ADG1077" s="5"/>
      <c r="ADH1077" s="5"/>
      <c r="ADI1077" s="5"/>
      <c r="ADJ1077" s="5"/>
      <c r="ADK1077" s="5"/>
      <c r="ADL1077" s="5"/>
      <c r="ADM1077" s="5"/>
      <c r="ADN1077" s="5"/>
      <c r="ADO1077" s="5"/>
      <c r="ADP1077" s="5"/>
      <c r="ADQ1077" s="5"/>
      <c r="ADR1077" s="5"/>
      <c r="ADS1077" s="5"/>
      <c r="ADT1077" s="5"/>
      <c r="ADU1077" s="5"/>
      <c r="ADV1077" s="5"/>
      <c r="ADW1077" s="5"/>
      <c r="ADX1077" s="5"/>
      <c r="ADY1077" s="5"/>
      <c r="ADZ1077" s="5"/>
      <c r="AEA1077" s="5"/>
      <c r="AEB1077" s="5"/>
      <c r="AEC1077" s="5"/>
      <c r="AED1077" s="5"/>
      <c r="AEE1077" s="5"/>
      <c r="AEF1077" s="5"/>
      <c r="AEG1077" s="5"/>
      <c r="AEH1077" s="5"/>
      <c r="AEI1077" s="5"/>
      <c r="AEJ1077" s="5"/>
      <c r="AEK1077" s="5"/>
      <c r="AEL1077" s="5"/>
      <c r="AEM1077" s="5"/>
      <c r="AEN1077" s="5"/>
      <c r="AEO1077" s="5"/>
      <c r="AEP1077" s="5"/>
      <c r="AEQ1077" s="5"/>
      <c r="AER1077" s="5"/>
      <c r="AES1077" s="5"/>
      <c r="AET1077" s="5"/>
      <c r="AEU1077" s="5"/>
      <c r="AEV1077" s="5"/>
      <c r="AEW1077" s="5"/>
      <c r="AEX1077" s="5"/>
      <c r="AEY1077" s="5"/>
      <c r="AEZ1077" s="5"/>
      <c r="AFA1077" s="5"/>
      <c r="AFB1077" s="5"/>
      <c r="AFC1077" s="5"/>
      <c r="AFD1077" s="5"/>
      <c r="AFE1077" s="5"/>
      <c r="AFF1077" s="5"/>
      <c r="AFG1077" s="5"/>
      <c r="AFH1077" s="5"/>
      <c r="AFI1077" s="5"/>
      <c r="AFJ1077" s="5"/>
      <c r="AFK1077" s="5"/>
      <c r="AFL1077" s="5"/>
      <c r="AFM1077" s="5"/>
      <c r="AFN1077" s="5"/>
      <c r="AFO1077" s="5"/>
      <c r="AFP1077" s="5"/>
      <c r="AFQ1077" s="5"/>
      <c r="AFR1077" s="5"/>
      <c r="AFS1077" s="5"/>
      <c r="AFT1077" s="5"/>
      <c r="AFU1077" s="5"/>
      <c r="AFV1077" s="5"/>
      <c r="AFW1077" s="5"/>
      <c r="AFX1077" s="5"/>
      <c r="AFY1077" s="5"/>
      <c r="AFZ1077" s="5"/>
      <c r="AGA1077" s="5"/>
      <c r="AGB1077" s="5"/>
      <c r="AGC1077" s="5"/>
      <c r="AGD1077" s="5"/>
      <c r="AGE1077" s="5"/>
      <c r="AGF1077" s="5"/>
      <c r="AGG1077" s="5"/>
      <c r="AGH1077" s="5"/>
      <c r="AGI1077" s="5"/>
      <c r="AGJ1077" s="5"/>
      <c r="AGK1077" s="5"/>
      <c r="AGL1077" s="5"/>
      <c r="AGM1077" s="5"/>
      <c r="AGN1077" s="5"/>
      <c r="AGO1077" s="5"/>
      <c r="AGP1077" s="5"/>
      <c r="AGQ1077" s="5"/>
      <c r="AGR1077" s="5"/>
      <c r="AGS1077" s="5"/>
      <c r="AGT1077" s="5"/>
      <c r="AGU1077" s="5"/>
      <c r="AGV1077" s="5"/>
      <c r="AGW1077" s="5"/>
      <c r="AGX1077" s="5"/>
      <c r="AGY1077" s="5"/>
      <c r="AGZ1077" s="5"/>
      <c r="AHA1077" s="5"/>
      <c r="AHB1077" s="5"/>
      <c r="AHC1077" s="5"/>
      <c r="AHD1077" s="5"/>
      <c r="AHE1077" s="5"/>
      <c r="AHF1077" s="5"/>
      <c r="AHG1077" s="5"/>
      <c r="AHH1077" s="5"/>
      <c r="AHI1077" s="5"/>
      <c r="AHJ1077" s="5"/>
      <c r="AHK1077" s="5"/>
      <c r="AHL1077" s="5"/>
      <c r="AHM1077" s="5"/>
      <c r="AHN1077" s="5"/>
      <c r="AHO1077" s="5"/>
      <c r="AHP1077" s="5"/>
      <c r="AHQ1077" s="5"/>
      <c r="AHR1077" s="5"/>
      <c r="AHS1077" s="5"/>
      <c r="AHT1077" s="5"/>
      <c r="AHU1077" s="5"/>
      <c r="AHV1077" s="5"/>
      <c r="AHW1077" s="5"/>
      <c r="AHX1077" s="5"/>
      <c r="AHY1077" s="5"/>
      <c r="AHZ1077" s="5"/>
      <c r="AIA1077" s="5"/>
      <c r="AIB1077" s="5"/>
      <c r="AIC1077" s="5"/>
      <c r="AID1077" s="5"/>
      <c r="AIE1077" s="5"/>
      <c r="AIF1077" s="5"/>
      <c r="AIG1077" s="5"/>
      <c r="AIH1077" s="5"/>
      <c r="AII1077" s="5"/>
      <c r="AIJ1077" s="5"/>
      <c r="AIK1077" s="5"/>
      <c r="AIL1077" s="5"/>
      <c r="AIM1077" s="5"/>
      <c r="AIN1077" s="5"/>
      <c r="AIO1077" s="5"/>
      <c r="AIP1077" s="5"/>
      <c r="AIQ1077" s="5"/>
      <c r="AIR1077" s="5"/>
      <c r="AIS1077" s="5"/>
      <c r="AIT1077" s="5"/>
      <c r="AIU1077" s="5"/>
      <c r="AIV1077" s="5"/>
      <c r="AIW1077" s="5"/>
      <c r="AIX1077" s="5"/>
      <c r="AIY1077" s="5"/>
      <c r="AIZ1077" s="5"/>
      <c r="AJA1077" s="5"/>
      <c r="AJB1077" s="5"/>
      <c r="AJC1077" s="5"/>
      <c r="AJD1077" s="5"/>
      <c r="AJE1077" s="5"/>
      <c r="AJF1077" s="5"/>
      <c r="AJG1077" s="5"/>
      <c r="AJH1077" s="5"/>
      <c r="AJI1077" s="5"/>
      <c r="AJJ1077" s="5"/>
      <c r="AJK1077" s="5"/>
      <c r="AJL1077" s="5"/>
      <c r="AJM1077" s="5"/>
      <c r="AJN1077" s="5"/>
      <c r="AJO1077" s="5"/>
      <c r="AJP1077" s="5"/>
      <c r="AJQ1077" s="5"/>
      <c r="AJR1077" s="5"/>
      <c r="AJS1077" s="5"/>
      <c r="AJT1077" s="5"/>
      <c r="AJU1077" s="5"/>
      <c r="AJV1077" s="5"/>
      <c r="AJW1077" s="5"/>
      <c r="AJX1077" s="5"/>
      <c r="AJY1077" s="5"/>
      <c r="AJZ1077" s="5"/>
      <c r="AKA1077" s="5"/>
      <c r="AKB1077" s="5"/>
      <c r="AKC1077" s="5"/>
      <c r="AKD1077" s="5"/>
      <c r="AKE1077" s="5"/>
      <c r="AKF1077" s="5"/>
      <c r="AKG1077" s="5"/>
      <c r="AKH1077" s="5"/>
      <c r="AKI1077" s="5"/>
      <c r="AKJ1077" s="5"/>
      <c r="AKK1077" s="5"/>
      <c r="AKL1077" s="5"/>
      <c r="AKM1077" s="5"/>
      <c r="AKN1077" s="5"/>
      <c r="AKO1077" s="5"/>
      <c r="AKP1077" s="5"/>
      <c r="AKQ1077" s="5"/>
      <c r="AKR1077" s="5"/>
      <c r="AKS1077" s="5"/>
      <c r="AKT1077" s="5"/>
      <c r="AKU1077" s="5"/>
      <c r="AKV1077" s="5"/>
      <c r="AKW1077" s="5"/>
      <c r="AKX1077" s="5"/>
      <c r="AKY1077" s="5"/>
      <c r="AKZ1077" s="5"/>
      <c r="ALA1077" s="5"/>
      <c r="ALB1077" s="5"/>
      <c r="ALC1077" s="5"/>
      <c r="ALD1077" s="5"/>
      <c r="ALE1077" s="5"/>
      <c r="ALF1077" s="5"/>
      <c r="ALG1077" s="5"/>
      <c r="ALH1077" s="5"/>
      <c r="ALI1077" s="5"/>
      <c r="ALJ1077" s="5"/>
      <c r="ALK1077" s="5"/>
      <c r="ALL1077" s="5"/>
      <c r="ALM1077" s="5"/>
      <c r="ALN1077" s="5"/>
      <c r="ALO1077" s="5"/>
      <c r="ALP1077" s="5"/>
      <c r="ALQ1077" s="5"/>
      <c r="ALR1077" s="5"/>
      <c r="ALS1077" s="5"/>
      <c r="ALT1077" s="5"/>
      <c r="ALU1077" s="5"/>
      <c r="ALV1077" s="5"/>
      <c r="ALW1077" s="5"/>
      <c r="ALX1077" s="5"/>
      <c r="ALY1077" s="5"/>
      <c r="ALZ1077" s="5"/>
      <c r="AMA1077" s="5"/>
      <c r="AMB1077" s="5"/>
      <c r="AMC1077" s="5"/>
      <c r="AMD1077" s="5"/>
      <c r="AME1077" s="5"/>
      <c r="AMF1077" s="5"/>
      <c r="AMG1077" s="5"/>
      <c r="AMH1077" s="5"/>
      <c r="AMI1077" s="5"/>
      <c r="AMJ1077" s="5"/>
      <c r="AMK1077" s="5"/>
      <c r="AML1077" s="5"/>
      <c r="AMM1077" s="5"/>
      <c r="AMN1077" s="5"/>
      <c r="AMO1077" s="5"/>
      <c r="AMP1077" s="5"/>
      <c r="AMQ1077" s="5"/>
      <c r="AMR1077" s="5"/>
      <c r="AMS1077" s="5"/>
      <c r="AMT1077" s="5"/>
      <c r="AMU1077" s="5"/>
      <c r="AMV1077" s="5"/>
      <c r="AMW1077" s="5"/>
      <c r="AMX1077" s="5"/>
      <c r="AMY1077" s="5"/>
      <c r="AMZ1077" s="5"/>
      <c r="ANA1077" s="5"/>
      <c r="ANB1077" s="5"/>
      <c r="ANC1077" s="5"/>
      <c r="AND1077" s="5"/>
      <c r="ANE1077" s="5"/>
      <c r="ANF1077" s="5"/>
      <c r="ANG1077" s="5"/>
      <c r="ANH1077" s="5"/>
      <c r="ANI1077" s="5"/>
      <c r="ANJ1077" s="5"/>
      <c r="ANK1077" s="5"/>
      <c r="ANL1077" s="5"/>
      <c r="ANM1077" s="5"/>
      <c r="ANN1077" s="5"/>
      <c r="ANO1077" s="5"/>
      <c r="ANP1077" s="5"/>
      <c r="ANQ1077" s="5"/>
      <c r="ANR1077" s="5"/>
      <c r="ANS1077" s="5"/>
      <c r="ANT1077" s="5"/>
      <c r="ANU1077" s="5"/>
      <c r="ANV1077" s="5"/>
      <c r="ANW1077" s="5"/>
      <c r="ANX1077" s="5"/>
      <c r="ANY1077" s="5"/>
      <c r="ANZ1077" s="5"/>
      <c r="AOA1077" s="5"/>
      <c r="AOB1077" s="5"/>
      <c r="AOC1077" s="5"/>
      <c r="AOD1077" s="5"/>
      <c r="AOE1077" s="5"/>
      <c r="AOF1077" s="5"/>
      <c r="AOG1077" s="5"/>
      <c r="AOH1077" s="5"/>
      <c r="AOI1077" s="5"/>
      <c r="AOJ1077" s="5"/>
      <c r="AOK1077" s="5"/>
      <c r="AOL1077" s="5"/>
      <c r="AOM1077" s="5"/>
      <c r="AON1077" s="5"/>
      <c r="AOO1077" s="5"/>
      <c r="AOP1077" s="5"/>
      <c r="AOQ1077" s="5"/>
      <c r="AOR1077" s="5"/>
      <c r="AOS1077" s="5"/>
      <c r="AOT1077" s="5"/>
      <c r="AOU1077" s="5"/>
      <c r="AOV1077" s="5"/>
      <c r="AOW1077" s="5"/>
      <c r="AOX1077" s="5"/>
      <c r="AOY1077" s="5"/>
      <c r="AOZ1077" s="5"/>
      <c r="APA1077" s="5"/>
      <c r="APB1077" s="5"/>
      <c r="APC1077" s="5"/>
      <c r="APD1077" s="5"/>
      <c r="APE1077" s="5"/>
      <c r="APF1077" s="5"/>
      <c r="APG1077" s="5"/>
      <c r="APH1077" s="5"/>
      <c r="API1077" s="5"/>
      <c r="APJ1077" s="5"/>
      <c r="APK1077" s="5"/>
      <c r="APL1077" s="5"/>
      <c r="APM1077" s="5"/>
      <c r="APN1077" s="5"/>
      <c r="APO1077" s="5"/>
      <c r="APP1077" s="5"/>
      <c r="APQ1077" s="5"/>
      <c r="APR1077" s="5"/>
      <c r="APS1077" s="5"/>
      <c r="APT1077" s="5"/>
      <c r="APU1077" s="5"/>
      <c r="APV1077" s="5"/>
      <c r="APW1077" s="5"/>
      <c r="APX1077" s="5"/>
      <c r="APY1077" s="5"/>
      <c r="APZ1077" s="5"/>
      <c r="AQA1077" s="5"/>
      <c r="AQB1077" s="5"/>
      <c r="AQC1077" s="5"/>
      <c r="AQD1077" s="5"/>
      <c r="AQE1077" s="5"/>
      <c r="AQF1077" s="5"/>
      <c r="AQG1077" s="5"/>
      <c r="AQH1077" s="5"/>
      <c r="AQI1077" s="5"/>
      <c r="AQJ1077" s="5"/>
      <c r="AQK1077" s="5"/>
      <c r="AQL1077" s="5"/>
      <c r="AQM1077" s="5"/>
      <c r="AQN1077" s="5"/>
      <c r="AQO1077" s="5"/>
      <c r="AQP1077" s="5"/>
      <c r="AQQ1077" s="5"/>
      <c r="AQR1077" s="5"/>
      <c r="AQS1077" s="5"/>
      <c r="AQT1077" s="5"/>
      <c r="AQU1077" s="5"/>
      <c r="AQV1077" s="5"/>
      <c r="AQW1077" s="5"/>
      <c r="AQX1077" s="5"/>
      <c r="AQY1077" s="5"/>
      <c r="AQZ1077" s="5"/>
      <c r="ARA1077" s="5"/>
      <c r="ARB1077" s="5"/>
      <c r="ARC1077" s="5"/>
      <c r="ARD1077" s="5"/>
      <c r="ARE1077" s="5"/>
      <c r="ARF1077" s="5"/>
      <c r="ARG1077" s="5"/>
      <c r="ARH1077" s="5"/>
      <c r="ARI1077" s="5"/>
      <c r="ARJ1077" s="5"/>
      <c r="ARK1077" s="5"/>
      <c r="ARL1077" s="5"/>
      <c r="ARM1077" s="5"/>
      <c r="ARN1077" s="5"/>
      <c r="ARO1077" s="5"/>
      <c r="ARP1077" s="5"/>
      <c r="ARQ1077" s="5"/>
      <c r="ARR1077" s="5"/>
      <c r="ARS1077" s="5"/>
      <c r="ART1077" s="5"/>
      <c r="ARU1077" s="5"/>
      <c r="ARV1077" s="5"/>
      <c r="ARW1077" s="5"/>
      <c r="ARX1077" s="5"/>
      <c r="ARY1077" s="5"/>
      <c r="ARZ1077" s="5"/>
      <c r="ASA1077" s="5"/>
      <c r="ASB1077" s="5"/>
      <c r="ASC1077" s="5"/>
      <c r="ASD1077" s="5"/>
      <c r="ASE1077" s="5"/>
      <c r="ASF1077" s="5"/>
      <c r="ASG1077" s="5"/>
      <c r="ASH1077" s="5"/>
      <c r="ASI1077" s="5"/>
      <c r="ASJ1077" s="5"/>
      <c r="ASK1077" s="5"/>
      <c r="ASL1077" s="5"/>
      <c r="ASM1077" s="5"/>
      <c r="ASN1077" s="5"/>
      <c r="ASO1077" s="5"/>
      <c r="ASP1077" s="5"/>
      <c r="ASQ1077" s="5"/>
      <c r="ASR1077" s="5"/>
      <c r="ASS1077" s="5"/>
      <c r="AST1077" s="5"/>
      <c r="ASU1077" s="5"/>
      <c r="ASV1077" s="5"/>
      <c r="ASW1077" s="5"/>
      <c r="ASX1077" s="5"/>
      <c r="ASY1077" s="5"/>
      <c r="ASZ1077" s="5"/>
      <c r="ATA1077" s="5"/>
      <c r="ATB1077" s="5"/>
      <c r="ATC1077" s="5"/>
      <c r="ATD1077" s="5"/>
      <c r="ATE1077" s="5"/>
      <c r="ATF1077" s="5"/>
      <c r="ATG1077" s="5"/>
      <c r="ATH1077" s="5"/>
      <c r="ATI1077" s="5"/>
      <c r="ATJ1077" s="5"/>
      <c r="ATK1077" s="5"/>
      <c r="ATL1077" s="5"/>
      <c r="ATM1077" s="5"/>
      <c r="ATN1077" s="5"/>
      <c r="ATO1077" s="5"/>
      <c r="ATP1077" s="5"/>
      <c r="ATQ1077" s="5"/>
      <c r="ATR1077" s="5"/>
      <c r="ATS1077" s="5"/>
      <c r="ATT1077" s="5"/>
      <c r="ATU1077" s="5"/>
      <c r="ATV1077" s="5"/>
      <c r="ATW1077" s="5"/>
      <c r="ATX1077" s="5"/>
      <c r="ATY1077" s="5"/>
      <c r="ATZ1077" s="5"/>
      <c r="AUA1077" s="5"/>
      <c r="AUB1077" s="5"/>
      <c r="AUC1077" s="5"/>
      <c r="AUD1077" s="5"/>
      <c r="AUE1077" s="5"/>
      <c r="AUF1077" s="5"/>
      <c r="AUG1077" s="5"/>
      <c r="AUH1077" s="5"/>
      <c r="AUI1077" s="5"/>
      <c r="AUJ1077" s="5"/>
      <c r="AUK1077" s="5"/>
      <c r="AUL1077" s="5"/>
      <c r="AUM1077" s="5"/>
      <c r="AUN1077" s="5"/>
      <c r="AUO1077" s="5"/>
      <c r="AUP1077" s="5"/>
      <c r="AUQ1077" s="5"/>
      <c r="AUR1077" s="5"/>
      <c r="AUS1077" s="5"/>
      <c r="AUT1077" s="5"/>
      <c r="AUU1077" s="5"/>
      <c r="AUV1077" s="5"/>
      <c r="AUW1077" s="5"/>
      <c r="AUX1077" s="5"/>
      <c r="AUY1077" s="5"/>
      <c r="AUZ1077" s="5"/>
      <c r="AVA1077" s="5"/>
      <c r="AVB1077" s="5"/>
      <c r="AVC1077" s="5"/>
      <c r="AVD1077" s="5"/>
      <c r="AVE1077" s="5"/>
      <c r="AVF1077" s="5"/>
      <c r="AVG1077" s="5"/>
      <c r="AVH1077" s="5"/>
      <c r="AVI1077" s="5"/>
      <c r="AVJ1077" s="5"/>
      <c r="AVK1077" s="5"/>
      <c r="AVL1077" s="5"/>
      <c r="AVM1077" s="5"/>
      <c r="AVN1077" s="5"/>
      <c r="AVO1077" s="5"/>
      <c r="AVP1077" s="5"/>
      <c r="AVQ1077" s="5"/>
      <c r="AVR1077" s="5"/>
      <c r="AVS1077" s="5"/>
      <c r="AVT1077" s="5"/>
      <c r="AVU1077" s="5"/>
      <c r="AVV1077" s="5"/>
      <c r="AVW1077" s="5"/>
      <c r="AVX1077" s="5"/>
      <c r="AVY1077" s="5"/>
      <c r="AVZ1077" s="5"/>
      <c r="AWA1077" s="5"/>
      <c r="AWB1077" s="5"/>
      <c r="AWC1077" s="5"/>
      <c r="AWD1077" s="5"/>
      <c r="AWE1077" s="5"/>
      <c r="AWF1077" s="5"/>
      <c r="AWG1077" s="5"/>
      <c r="AWH1077" s="5"/>
      <c r="AWI1077" s="5"/>
      <c r="AWJ1077" s="5"/>
      <c r="AWK1077" s="5"/>
      <c r="AWL1077" s="5"/>
      <c r="AWM1077" s="5"/>
      <c r="AWN1077" s="5"/>
      <c r="AWO1077" s="5"/>
      <c r="AWP1077" s="5"/>
      <c r="AWQ1077" s="5"/>
      <c r="AWR1077" s="5"/>
      <c r="AWS1077" s="5"/>
      <c r="AWT1077" s="5"/>
      <c r="AWU1077" s="5"/>
      <c r="AWV1077" s="5"/>
      <c r="AWW1077" s="5"/>
      <c r="AWX1077" s="5"/>
      <c r="AWY1077" s="5"/>
      <c r="AWZ1077" s="5"/>
      <c r="AXA1077" s="5"/>
      <c r="AXB1077" s="5"/>
      <c r="AXC1077" s="5"/>
      <c r="AXD1077" s="5"/>
      <c r="AXE1077" s="5"/>
      <c r="AXF1077" s="5"/>
      <c r="AXG1077" s="5"/>
      <c r="AXH1077" s="5"/>
      <c r="AXI1077" s="5"/>
      <c r="AXJ1077" s="5"/>
      <c r="AXK1077" s="5"/>
      <c r="AXL1077" s="5"/>
      <c r="AXM1077" s="5"/>
      <c r="AXN1077" s="5"/>
      <c r="AXO1077" s="5"/>
      <c r="AXP1077" s="5"/>
      <c r="AXQ1077" s="5"/>
      <c r="AXR1077" s="5"/>
      <c r="AXS1077" s="5"/>
      <c r="AXT1077" s="5"/>
      <c r="AXU1077" s="5"/>
      <c r="AXV1077" s="5"/>
      <c r="AXW1077" s="5"/>
      <c r="AXX1077" s="5"/>
      <c r="AXY1077" s="5"/>
      <c r="AXZ1077" s="5"/>
      <c r="AYA1077" s="5"/>
      <c r="AYB1077" s="5"/>
      <c r="AYC1077" s="5"/>
      <c r="AYD1077" s="5"/>
      <c r="AYE1077" s="5"/>
      <c r="AYF1077" s="5"/>
      <c r="AYG1077" s="5"/>
      <c r="AYH1077" s="5"/>
      <c r="AYI1077" s="5"/>
      <c r="AYJ1077" s="5"/>
      <c r="AYK1077" s="5"/>
      <c r="AYL1077" s="5"/>
      <c r="AYM1077" s="5"/>
      <c r="AYN1077" s="5"/>
      <c r="AYO1077" s="5"/>
      <c r="AYP1077" s="5"/>
      <c r="AYQ1077" s="5"/>
      <c r="AYR1077" s="5"/>
      <c r="AYS1077" s="5"/>
      <c r="AYT1077" s="5"/>
      <c r="AYU1077" s="5"/>
      <c r="AYV1077" s="5"/>
      <c r="AYW1077" s="5"/>
      <c r="AYX1077" s="5"/>
      <c r="AYY1077" s="5"/>
      <c r="AYZ1077" s="5"/>
      <c r="AZA1077" s="5"/>
      <c r="AZB1077" s="5"/>
      <c r="AZC1077" s="5"/>
      <c r="AZD1077" s="5"/>
      <c r="AZE1077" s="5"/>
      <c r="AZF1077" s="5"/>
      <c r="AZG1077" s="5"/>
      <c r="AZH1077" s="5"/>
      <c r="AZI1077" s="5"/>
      <c r="AZJ1077" s="5"/>
      <c r="AZK1077" s="5"/>
      <c r="AZL1077" s="5"/>
      <c r="AZM1077" s="5"/>
      <c r="AZN1077" s="5"/>
      <c r="AZO1077" s="5"/>
      <c r="AZP1077" s="5"/>
      <c r="AZQ1077" s="5"/>
      <c r="AZR1077" s="5"/>
      <c r="AZS1077" s="5"/>
      <c r="AZT1077" s="5"/>
      <c r="AZU1077" s="5"/>
      <c r="AZV1077" s="5"/>
      <c r="AZW1077" s="5"/>
      <c r="AZX1077" s="5"/>
      <c r="AZY1077" s="5"/>
      <c r="AZZ1077" s="5"/>
      <c r="BAA1077" s="5"/>
      <c r="BAB1077" s="5"/>
      <c r="BAC1077" s="5"/>
      <c r="BAD1077" s="5"/>
      <c r="BAE1077" s="5"/>
      <c r="BAF1077" s="5"/>
      <c r="BAG1077" s="5"/>
      <c r="BAH1077" s="5"/>
      <c r="BAI1077" s="5"/>
      <c r="BAJ1077" s="5"/>
      <c r="BAK1077" s="5"/>
      <c r="BAL1077" s="5"/>
      <c r="BAM1077" s="5"/>
      <c r="BAN1077" s="5"/>
      <c r="BAO1077" s="5"/>
      <c r="BAP1077" s="5"/>
      <c r="BAQ1077" s="5"/>
      <c r="BAR1077" s="5"/>
      <c r="BAS1077" s="5"/>
      <c r="BAT1077" s="5"/>
      <c r="BAU1077" s="5"/>
      <c r="BAV1077" s="5"/>
      <c r="BAW1077" s="5"/>
      <c r="BAX1077" s="5"/>
      <c r="BAY1077" s="5"/>
      <c r="BAZ1077" s="5"/>
      <c r="BBA1077" s="5"/>
      <c r="BBB1077" s="5"/>
      <c r="BBC1077" s="5"/>
      <c r="BBD1077" s="5"/>
      <c r="BBE1077" s="5"/>
      <c r="BBF1077" s="5"/>
      <c r="BBG1077" s="5"/>
      <c r="BBH1077" s="5"/>
      <c r="BBI1077" s="5"/>
      <c r="BBJ1077" s="5"/>
      <c r="BBK1077" s="5"/>
      <c r="BBL1077" s="5"/>
      <c r="BBM1077" s="5"/>
      <c r="BBN1077" s="5"/>
      <c r="BBO1077" s="5"/>
      <c r="BBP1077" s="5"/>
      <c r="BBQ1077" s="5"/>
      <c r="BBR1077" s="5"/>
      <c r="BBS1077" s="5"/>
      <c r="BBT1077" s="5"/>
      <c r="BBU1077" s="5"/>
      <c r="BBV1077" s="5"/>
      <c r="BBW1077" s="5"/>
      <c r="BBX1077" s="5"/>
      <c r="BBY1077" s="5"/>
      <c r="BBZ1077" s="5"/>
      <c r="BCA1077" s="5"/>
      <c r="BCB1077" s="5"/>
      <c r="BCC1077" s="5"/>
      <c r="BCD1077" s="5"/>
      <c r="BCE1077" s="5"/>
      <c r="BCF1077" s="5"/>
      <c r="BCG1077" s="5"/>
      <c r="BCH1077" s="5"/>
      <c r="BCI1077" s="5"/>
      <c r="BCJ1077" s="5"/>
      <c r="BCK1077" s="5"/>
      <c r="BCL1077" s="5"/>
      <c r="BCM1077" s="5"/>
      <c r="BCN1077" s="5"/>
      <c r="BCO1077" s="5"/>
      <c r="BCP1077" s="5"/>
      <c r="BCQ1077" s="5"/>
      <c r="BCR1077" s="5"/>
      <c r="BCS1077" s="5"/>
      <c r="BCT1077" s="5"/>
      <c r="BCU1077" s="5"/>
      <c r="BCV1077" s="5"/>
      <c r="BCW1077" s="5"/>
      <c r="BCX1077" s="5"/>
      <c r="BCY1077" s="5"/>
      <c r="BCZ1077" s="5"/>
      <c r="BDA1077" s="5"/>
      <c r="BDB1077" s="5"/>
      <c r="BDC1077" s="5"/>
      <c r="BDD1077" s="5"/>
      <c r="BDE1077" s="5"/>
      <c r="BDF1077" s="5"/>
      <c r="BDG1077" s="5"/>
      <c r="BDH1077" s="5"/>
      <c r="BDI1077" s="5"/>
      <c r="BDJ1077" s="5"/>
      <c r="BDK1077" s="5"/>
      <c r="BDL1077" s="5"/>
      <c r="BDM1077" s="5"/>
      <c r="BDN1077" s="5"/>
      <c r="BDO1077" s="5"/>
      <c r="BDP1077" s="5"/>
      <c r="BDQ1077" s="5"/>
      <c r="BDR1077" s="5"/>
      <c r="BDS1077" s="5"/>
      <c r="BDT1077" s="5"/>
      <c r="BDU1077" s="5"/>
      <c r="BDV1077" s="5"/>
      <c r="BDW1077" s="5"/>
      <c r="BDX1077" s="5"/>
      <c r="BDY1077" s="5"/>
      <c r="BDZ1077" s="5"/>
      <c r="BEA1077" s="5"/>
      <c r="BEB1077" s="5"/>
      <c r="BEC1077" s="5"/>
      <c r="BED1077" s="5"/>
      <c r="BEE1077" s="5"/>
      <c r="BEF1077" s="5"/>
      <c r="BEG1077" s="5"/>
      <c r="BEH1077" s="5"/>
      <c r="BEI1077" s="5"/>
      <c r="BEJ1077" s="5"/>
      <c r="BEK1077" s="5"/>
      <c r="BEL1077" s="5"/>
      <c r="BEM1077" s="5"/>
      <c r="BEN1077" s="5"/>
      <c r="BEO1077" s="5"/>
      <c r="BEP1077" s="5"/>
      <c r="BEQ1077" s="5"/>
      <c r="BER1077" s="5"/>
      <c r="BES1077" s="5"/>
      <c r="BET1077" s="5"/>
      <c r="BEU1077" s="5"/>
      <c r="BEV1077" s="5"/>
      <c r="BEW1077" s="5"/>
      <c r="BEX1077" s="5"/>
      <c r="BEY1077" s="5"/>
      <c r="BEZ1077" s="5"/>
      <c r="BFA1077" s="5"/>
      <c r="BFB1077" s="5"/>
      <c r="BFC1077" s="5"/>
      <c r="BFD1077" s="5"/>
      <c r="BFE1077" s="5"/>
      <c r="BFF1077" s="5"/>
      <c r="BFG1077" s="5"/>
      <c r="BFH1077" s="5"/>
      <c r="BFI1077" s="5"/>
      <c r="BFJ1077" s="5"/>
      <c r="BFK1077" s="5"/>
      <c r="BFL1077" s="5"/>
      <c r="BFM1077" s="5"/>
      <c r="BFN1077" s="5"/>
      <c r="BFO1077" s="5"/>
      <c r="BFP1077" s="5"/>
      <c r="BFQ1077" s="5"/>
      <c r="BFR1077" s="5"/>
      <c r="BFS1077" s="5"/>
      <c r="BFT1077" s="5"/>
      <c r="BFU1077" s="5"/>
      <c r="BFV1077" s="5"/>
      <c r="BFW1077" s="5"/>
      <c r="BFX1077" s="5"/>
      <c r="BFY1077" s="5"/>
      <c r="BFZ1077" s="5"/>
      <c r="BGA1077" s="5"/>
      <c r="BGB1077" s="5"/>
      <c r="BGC1077" s="5"/>
      <c r="BGD1077" s="5"/>
      <c r="BGE1077" s="5"/>
      <c r="BGF1077" s="5"/>
      <c r="BGG1077" s="5"/>
      <c r="BGH1077" s="5"/>
      <c r="BGI1077" s="5"/>
      <c r="BGJ1077" s="5"/>
      <c r="BGK1077" s="5"/>
      <c r="BGL1077" s="5"/>
      <c r="BGM1077" s="5"/>
      <c r="BGN1077" s="5"/>
      <c r="BGO1077" s="5"/>
      <c r="BGP1077" s="5"/>
      <c r="BGQ1077" s="5"/>
      <c r="BGR1077" s="5"/>
      <c r="BGS1077" s="5"/>
      <c r="BGT1077" s="5"/>
      <c r="BGU1077" s="5"/>
      <c r="BGV1077" s="5"/>
      <c r="BGW1077" s="5"/>
      <c r="BGX1077" s="5"/>
      <c r="BGY1077" s="5"/>
      <c r="BGZ1077" s="5"/>
      <c r="BHA1077" s="5"/>
      <c r="BHB1077" s="5"/>
      <c r="BHC1077" s="5"/>
      <c r="BHD1077" s="5"/>
      <c r="BHE1077" s="5"/>
      <c r="BHF1077" s="5"/>
      <c r="BHG1077" s="5"/>
      <c r="BHH1077" s="5"/>
      <c r="BHI1077" s="5"/>
      <c r="BHJ1077" s="5"/>
      <c r="BHK1077" s="5"/>
      <c r="BHL1077" s="5"/>
      <c r="BHM1077" s="5"/>
      <c r="BHN1077" s="5"/>
      <c r="BHO1077" s="5"/>
      <c r="BHP1077" s="5"/>
      <c r="BHQ1077" s="5"/>
      <c r="BHR1077" s="5"/>
      <c r="BHS1077" s="5"/>
      <c r="BHT1077" s="5"/>
      <c r="BHU1077" s="5"/>
      <c r="BHV1077" s="5"/>
      <c r="BHW1077" s="5"/>
      <c r="BHX1077" s="5"/>
      <c r="BHY1077" s="5"/>
      <c r="BHZ1077" s="5"/>
      <c r="BIA1077" s="5"/>
      <c r="BIB1077" s="5"/>
      <c r="BIC1077" s="5"/>
      <c r="BID1077" s="5"/>
      <c r="BIE1077" s="5"/>
      <c r="BIF1077" s="5"/>
      <c r="BIG1077" s="5"/>
      <c r="BIH1077" s="5"/>
      <c r="BII1077" s="5"/>
      <c r="BIJ1077" s="5"/>
      <c r="BIK1077" s="5"/>
      <c r="BIL1077" s="5"/>
      <c r="BIM1077" s="5"/>
      <c r="BIN1077" s="5"/>
      <c r="BIO1077" s="5"/>
      <c r="BIP1077" s="5"/>
      <c r="BIQ1077" s="5"/>
      <c r="BIR1077" s="5"/>
      <c r="BIS1077" s="5"/>
      <c r="BIT1077" s="5"/>
      <c r="BIU1077" s="5"/>
      <c r="BIV1077" s="5"/>
      <c r="BIW1077" s="5"/>
      <c r="BIX1077" s="5"/>
      <c r="BIY1077" s="5"/>
      <c r="BIZ1077" s="5"/>
      <c r="BJA1077" s="5"/>
      <c r="BJB1077" s="5"/>
      <c r="BJC1077" s="5"/>
      <c r="BJD1077" s="5"/>
      <c r="BJE1077" s="5"/>
      <c r="BJF1077" s="5"/>
      <c r="BJG1077" s="5"/>
      <c r="BJH1077" s="5"/>
      <c r="BJI1077" s="5"/>
      <c r="BJJ1077" s="5"/>
      <c r="BJK1077" s="5"/>
      <c r="BJL1077" s="5"/>
      <c r="BJM1077" s="5"/>
      <c r="BJN1077" s="5"/>
      <c r="BJO1077" s="5"/>
      <c r="BJP1077" s="5"/>
      <c r="BJQ1077" s="5"/>
      <c r="BJR1077" s="5"/>
      <c r="BJS1077" s="5"/>
      <c r="BJT1077" s="5"/>
      <c r="BJU1077" s="5"/>
      <c r="BJV1077" s="5"/>
      <c r="BJW1077" s="5"/>
      <c r="BJX1077" s="5"/>
      <c r="BJY1077" s="5"/>
      <c r="BJZ1077" s="5"/>
      <c r="BKA1077" s="5"/>
      <c r="BKB1077" s="5"/>
      <c r="BKC1077" s="5"/>
      <c r="BKD1077" s="5"/>
      <c r="BKE1077" s="5"/>
      <c r="BKF1077" s="5"/>
      <c r="BKG1077" s="5"/>
      <c r="BKH1077" s="5"/>
      <c r="BKI1077" s="5"/>
      <c r="BKJ1077" s="5"/>
      <c r="BKK1077" s="5"/>
      <c r="BKL1077" s="5"/>
      <c r="BKM1077" s="5"/>
      <c r="BKN1077" s="5"/>
      <c r="BKO1077" s="5"/>
      <c r="BKP1077" s="5"/>
      <c r="BKQ1077" s="5"/>
      <c r="BKR1077" s="5"/>
      <c r="BKS1077" s="5"/>
      <c r="BKT1077" s="5"/>
      <c r="BKU1077" s="5"/>
      <c r="BKV1077" s="5"/>
      <c r="BKW1077" s="5"/>
      <c r="BKX1077" s="5"/>
      <c r="BKY1077" s="5"/>
      <c r="BKZ1077" s="5"/>
      <c r="BLA1077" s="5"/>
      <c r="BLB1077" s="5"/>
      <c r="BLC1077" s="5"/>
      <c r="BLD1077" s="5"/>
      <c r="BLE1077" s="5"/>
      <c r="BLF1077" s="5"/>
      <c r="BLG1077" s="5"/>
      <c r="BLH1077" s="5"/>
      <c r="BLI1077" s="5"/>
      <c r="BLJ1077" s="5"/>
      <c r="BLK1077" s="5"/>
      <c r="BLL1077" s="5"/>
      <c r="BLM1077" s="5"/>
      <c r="BLN1077" s="5"/>
      <c r="BLO1077" s="5"/>
      <c r="BLP1077" s="5"/>
      <c r="BLQ1077" s="5"/>
      <c r="BLR1077" s="5"/>
      <c r="BLS1077" s="5"/>
      <c r="BLT1077" s="5"/>
      <c r="BLU1077" s="5"/>
      <c r="BLV1077" s="5"/>
      <c r="BLW1077" s="5"/>
      <c r="BLX1077" s="5"/>
      <c r="BLY1077" s="5"/>
      <c r="BLZ1077" s="5"/>
      <c r="BMA1077" s="5"/>
      <c r="BMB1077" s="5"/>
      <c r="BMC1077" s="5"/>
      <c r="BMD1077" s="5"/>
      <c r="BME1077" s="5"/>
      <c r="BMF1077" s="5"/>
      <c r="BMG1077" s="5"/>
      <c r="BMH1077" s="5"/>
      <c r="BMI1077" s="5"/>
      <c r="BMJ1077" s="5"/>
      <c r="BMK1077" s="5"/>
      <c r="BML1077" s="5"/>
      <c r="BMM1077" s="5"/>
      <c r="BMN1077" s="5"/>
      <c r="BMO1077" s="5"/>
      <c r="BMP1077" s="5"/>
      <c r="BMQ1077" s="5"/>
      <c r="BMR1077" s="5"/>
      <c r="BMS1077" s="5"/>
      <c r="BMT1077" s="5"/>
      <c r="BMU1077" s="5"/>
      <c r="BMV1077" s="5"/>
      <c r="BMW1077" s="5"/>
      <c r="BMX1077" s="5"/>
      <c r="BMY1077" s="5"/>
      <c r="BMZ1077" s="5"/>
      <c r="BNA1077" s="5"/>
      <c r="BNB1077" s="5"/>
      <c r="BNC1077" s="5"/>
      <c r="BND1077" s="5"/>
      <c r="BNE1077" s="5"/>
      <c r="BNF1077" s="5"/>
      <c r="BNG1077" s="5"/>
      <c r="BNH1077" s="5"/>
      <c r="BNI1077" s="5"/>
      <c r="BNJ1077" s="5"/>
      <c r="BNK1077" s="5"/>
      <c r="BNL1077" s="5"/>
      <c r="BNM1077" s="5"/>
      <c r="BNN1077" s="5"/>
      <c r="BNO1077" s="5"/>
      <c r="BNP1077" s="5"/>
      <c r="BNQ1077" s="5"/>
      <c r="BNR1077" s="5"/>
      <c r="BNS1077" s="5"/>
      <c r="BNT1077" s="5"/>
      <c r="BNU1077" s="5"/>
      <c r="BNV1077" s="5"/>
      <c r="BNW1077" s="5"/>
      <c r="BNX1077" s="5"/>
      <c r="BNY1077" s="5"/>
      <c r="BNZ1077" s="5"/>
      <c r="BOA1077" s="5"/>
      <c r="BOB1077" s="5"/>
      <c r="BOC1077" s="5"/>
      <c r="BOD1077" s="5"/>
      <c r="BOE1077" s="5"/>
      <c r="BOF1077" s="5"/>
      <c r="BOG1077" s="5"/>
      <c r="BOH1077" s="5"/>
      <c r="BOI1077" s="5"/>
      <c r="BOJ1077" s="5"/>
      <c r="BOK1077" s="5"/>
      <c r="BOL1077" s="5"/>
      <c r="BOM1077" s="5"/>
      <c r="BON1077" s="5"/>
      <c r="BOO1077" s="5"/>
      <c r="BOP1077" s="5"/>
      <c r="BOQ1077" s="5"/>
      <c r="BOR1077" s="5"/>
      <c r="BOS1077" s="5"/>
      <c r="BOT1077" s="5"/>
      <c r="BOU1077" s="5"/>
      <c r="BOV1077" s="5"/>
      <c r="BOW1077" s="5"/>
      <c r="BOX1077" s="5"/>
      <c r="BOY1077" s="5"/>
      <c r="BOZ1077" s="5"/>
      <c r="BPA1077" s="5"/>
      <c r="BPB1077" s="5"/>
      <c r="BPC1077" s="5"/>
      <c r="BPD1077" s="5"/>
      <c r="BPE1077" s="5"/>
      <c r="BPF1077" s="5"/>
      <c r="BPG1077" s="5"/>
      <c r="BPH1077" s="5"/>
      <c r="BPI1077" s="5"/>
      <c r="BPJ1077" s="5"/>
      <c r="BPK1077" s="5"/>
      <c r="BPL1077" s="5"/>
      <c r="BPM1077" s="5"/>
      <c r="BPN1077" s="5"/>
      <c r="BPO1077" s="5"/>
      <c r="BPP1077" s="5"/>
      <c r="BPQ1077" s="5"/>
      <c r="BPR1077" s="5"/>
      <c r="BPS1077" s="5"/>
      <c r="BPT1077" s="5"/>
      <c r="BPU1077" s="5"/>
      <c r="BPV1077" s="5"/>
      <c r="BPW1077" s="5"/>
      <c r="BPX1077" s="5"/>
      <c r="BPY1077" s="5"/>
      <c r="BPZ1077" s="5"/>
      <c r="BQA1077" s="5"/>
      <c r="BQB1077" s="5"/>
      <c r="BQC1077" s="5"/>
      <c r="BQD1077" s="5"/>
      <c r="BQE1077" s="5"/>
      <c r="BQF1077" s="5"/>
      <c r="BQG1077" s="5"/>
      <c r="BQH1077" s="5"/>
      <c r="BQI1077" s="5"/>
      <c r="BQJ1077" s="5"/>
      <c r="BQK1077" s="5"/>
      <c r="BQL1077" s="5"/>
      <c r="BQM1077" s="5"/>
      <c r="BQN1077" s="5"/>
      <c r="BQO1077" s="5"/>
      <c r="BQP1077" s="5"/>
      <c r="BQQ1077" s="5"/>
      <c r="BQR1077" s="5"/>
      <c r="BQS1077" s="5"/>
      <c r="BQT1077" s="5"/>
      <c r="BQU1077" s="5"/>
      <c r="BQV1077" s="5"/>
      <c r="BQW1077" s="5"/>
      <c r="BQX1077" s="5"/>
      <c r="BQY1077" s="5"/>
      <c r="BQZ1077" s="5"/>
      <c r="BRA1077" s="5"/>
      <c r="BRB1077" s="5"/>
      <c r="BRC1077" s="5"/>
      <c r="BRD1077" s="5"/>
      <c r="BRE1077" s="5"/>
      <c r="BRF1077" s="5"/>
      <c r="BRG1077" s="5"/>
      <c r="BRH1077" s="5"/>
      <c r="BRI1077" s="5"/>
      <c r="BRJ1077" s="5"/>
      <c r="BRK1077" s="5"/>
      <c r="BRL1077" s="5"/>
      <c r="BRM1077" s="5"/>
      <c r="BRN1077" s="5"/>
      <c r="BRO1077" s="5"/>
      <c r="BRP1077" s="5"/>
      <c r="BRQ1077" s="5"/>
      <c r="BRR1077" s="5"/>
      <c r="BRS1077" s="5"/>
      <c r="BRT1077" s="5"/>
      <c r="BRU1077" s="5"/>
      <c r="BRV1077" s="5"/>
      <c r="BRW1077" s="5"/>
      <c r="BRX1077" s="5"/>
      <c r="BRY1077" s="5"/>
      <c r="BRZ1077" s="5"/>
      <c r="BSA1077" s="5"/>
      <c r="BSB1077" s="5"/>
      <c r="BSC1077" s="5"/>
      <c r="BSD1077" s="5"/>
      <c r="BSE1077" s="5"/>
      <c r="BSF1077" s="5"/>
      <c r="BSG1077" s="5"/>
      <c r="BSH1077" s="5"/>
      <c r="BSI1077" s="5"/>
      <c r="BSJ1077" s="5"/>
      <c r="BSK1077" s="5"/>
      <c r="BSL1077" s="5"/>
      <c r="BSM1077" s="5"/>
      <c r="BSN1077" s="5"/>
      <c r="BSO1077" s="5"/>
      <c r="BSP1077" s="5"/>
      <c r="BSQ1077" s="5"/>
      <c r="BSR1077" s="5"/>
      <c r="BSS1077" s="5"/>
      <c r="BST1077" s="5"/>
      <c r="BSU1077" s="5"/>
      <c r="BSV1077" s="5"/>
      <c r="BSW1077" s="5"/>
      <c r="BSX1077" s="5"/>
      <c r="BSY1077" s="5"/>
      <c r="BSZ1077" s="5"/>
      <c r="BTA1077" s="5"/>
      <c r="BTB1077" s="5"/>
      <c r="BTC1077" s="5"/>
      <c r="BTD1077" s="5"/>
      <c r="BTE1077" s="5"/>
      <c r="BTF1077" s="5"/>
      <c r="BTG1077" s="5"/>
      <c r="BTH1077" s="5"/>
      <c r="BTI1077" s="5"/>
      <c r="BTJ1077" s="5"/>
      <c r="BTK1077" s="5"/>
      <c r="BTL1077" s="5"/>
      <c r="BTM1077" s="5"/>
      <c r="BTN1077" s="5"/>
      <c r="BTO1077" s="5"/>
      <c r="BTP1077" s="5"/>
      <c r="BTQ1077" s="5"/>
      <c r="BTR1077" s="5"/>
      <c r="BTS1077" s="5"/>
      <c r="BTT1077" s="5"/>
      <c r="BTU1077" s="5"/>
      <c r="BTV1077" s="5"/>
      <c r="BTW1077" s="5"/>
      <c r="BTX1077" s="5"/>
      <c r="BTY1077" s="5"/>
      <c r="BTZ1077" s="5"/>
      <c r="BUA1077" s="5"/>
      <c r="BUB1077" s="5"/>
      <c r="BUC1077" s="5"/>
      <c r="BUD1077" s="5"/>
      <c r="BUE1077" s="5"/>
      <c r="BUF1077" s="5"/>
      <c r="BUG1077" s="5"/>
      <c r="BUH1077" s="5"/>
      <c r="BUI1077" s="5"/>
      <c r="BUJ1077" s="5"/>
      <c r="BUK1077" s="5"/>
      <c r="BUL1077" s="5"/>
      <c r="BUM1077" s="5"/>
      <c r="BUN1077" s="5"/>
      <c r="BUO1077" s="5"/>
      <c r="BUP1077" s="5"/>
      <c r="BUQ1077" s="5"/>
      <c r="BUR1077" s="5"/>
      <c r="BUS1077" s="5"/>
      <c r="BUT1077" s="5"/>
      <c r="BUU1077" s="5"/>
      <c r="BUV1077" s="5"/>
      <c r="BUW1077" s="5"/>
      <c r="BUX1077" s="5"/>
      <c r="BUY1077" s="5"/>
      <c r="BUZ1077" s="5"/>
      <c r="BVA1077" s="5"/>
      <c r="BVB1077" s="5"/>
      <c r="BVC1077" s="5"/>
      <c r="BVD1077" s="5"/>
      <c r="BVE1077" s="5"/>
      <c r="BVF1077" s="5"/>
      <c r="BVG1077" s="5"/>
      <c r="BVH1077" s="5"/>
      <c r="BVI1077" s="5"/>
      <c r="BVJ1077" s="5"/>
      <c r="BVK1077" s="5"/>
      <c r="BVL1077" s="5"/>
      <c r="BVM1077" s="5"/>
      <c r="BVN1077" s="5"/>
      <c r="BVO1077" s="5"/>
      <c r="BVP1077" s="5"/>
      <c r="BVQ1077" s="5"/>
      <c r="BVR1077" s="5"/>
      <c r="BVS1077" s="5"/>
      <c r="BVT1077" s="5"/>
      <c r="BVU1077" s="5"/>
      <c r="BVV1077" s="5"/>
      <c r="BVW1077" s="5"/>
      <c r="BVX1077" s="5"/>
      <c r="BVY1077" s="5"/>
      <c r="BVZ1077" s="5"/>
      <c r="BWA1077" s="5"/>
      <c r="BWB1077" s="5"/>
      <c r="BWC1077" s="5"/>
      <c r="BWD1077" s="5"/>
      <c r="BWE1077" s="5"/>
      <c r="BWF1077" s="5"/>
      <c r="BWG1077" s="5"/>
      <c r="BWH1077" s="5"/>
      <c r="BWI1077" s="5"/>
      <c r="BWJ1077" s="5"/>
      <c r="BWK1077" s="5"/>
      <c r="BWL1077" s="5"/>
      <c r="BWM1077" s="5"/>
      <c r="BWN1077" s="5"/>
      <c r="BWO1077" s="5"/>
      <c r="BWP1077" s="5"/>
      <c r="BWQ1077" s="5"/>
      <c r="BWR1077" s="5"/>
      <c r="BWS1077" s="5"/>
      <c r="BWT1077" s="5"/>
      <c r="BWU1077" s="5"/>
      <c r="BWV1077" s="5"/>
      <c r="BWW1077" s="5"/>
      <c r="BWX1077" s="5"/>
      <c r="BWY1077" s="5"/>
      <c r="BWZ1077" s="5"/>
      <c r="BXA1077" s="5"/>
      <c r="BXB1077" s="5"/>
      <c r="BXC1077" s="5"/>
      <c r="BXD1077" s="5"/>
      <c r="BXE1077" s="5"/>
      <c r="BXF1077" s="5"/>
      <c r="BXG1077" s="5"/>
      <c r="BXH1077" s="5"/>
      <c r="BXI1077" s="5"/>
      <c r="BXJ1077" s="5"/>
      <c r="BXK1077" s="5"/>
      <c r="BXL1077" s="5"/>
      <c r="BXM1077" s="5"/>
      <c r="BXN1077" s="5"/>
      <c r="BXO1077" s="5"/>
      <c r="BXP1077" s="5"/>
      <c r="BXQ1077" s="5"/>
      <c r="BXR1077" s="5"/>
      <c r="BXS1077" s="5"/>
      <c r="BXT1077" s="5"/>
      <c r="BXU1077" s="5"/>
      <c r="BXV1077" s="5"/>
      <c r="BXW1077" s="5"/>
      <c r="BXX1077" s="5"/>
      <c r="BXY1077" s="5"/>
      <c r="BXZ1077" s="5"/>
      <c r="BYA1077" s="5"/>
      <c r="BYB1077" s="5"/>
      <c r="BYC1077" s="5"/>
      <c r="BYD1077" s="5"/>
      <c r="BYE1077" s="5"/>
      <c r="BYF1077" s="5"/>
      <c r="BYG1077" s="5"/>
      <c r="BYH1077" s="5"/>
      <c r="BYI1077" s="5"/>
      <c r="BYJ1077" s="5"/>
      <c r="BYK1077" s="5"/>
      <c r="BYL1077" s="5"/>
      <c r="BYM1077" s="5"/>
      <c r="BYN1077" s="5"/>
      <c r="BYO1077" s="5"/>
      <c r="BYP1077" s="5"/>
      <c r="BYQ1077" s="5"/>
      <c r="BYR1077" s="5"/>
      <c r="BYS1077" s="5"/>
      <c r="BYT1077" s="5"/>
      <c r="BYU1077" s="5"/>
      <c r="BYV1077" s="5"/>
      <c r="BYW1077" s="5"/>
      <c r="BYX1077" s="5"/>
      <c r="BYY1077" s="5"/>
      <c r="BYZ1077" s="5"/>
      <c r="BZA1077" s="5"/>
      <c r="BZB1077" s="5"/>
      <c r="BZC1077" s="5"/>
      <c r="BZD1077" s="5"/>
      <c r="BZE1077" s="5"/>
      <c r="BZF1077" s="5"/>
      <c r="BZG1077" s="5"/>
      <c r="BZH1077" s="5"/>
      <c r="BZI1077" s="5"/>
      <c r="BZJ1077" s="5"/>
      <c r="BZK1077" s="5"/>
      <c r="BZL1077" s="5"/>
      <c r="BZM1077" s="5"/>
      <c r="BZN1077" s="5"/>
      <c r="BZO1077" s="5"/>
      <c r="BZP1077" s="5"/>
      <c r="BZQ1077" s="5"/>
      <c r="BZR1077" s="5"/>
      <c r="BZS1077" s="5"/>
      <c r="BZT1077" s="5"/>
      <c r="BZU1077" s="5"/>
      <c r="BZV1077" s="5"/>
      <c r="BZW1077" s="5"/>
      <c r="BZX1077" s="5"/>
      <c r="BZY1077" s="5"/>
      <c r="BZZ1077" s="5"/>
      <c r="CAA1077" s="5"/>
      <c r="CAB1077" s="5"/>
      <c r="CAC1077" s="5"/>
      <c r="CAD1077" s="5"/>
      <c r="CAE1077" s="5"/>
      <c r="CAF1077" s="5"/>
      <c r="CAG1077" s="5"/>
      <c r="CAH1077" s="5"/>
      <c r="CAI1077" s="5"/>
      <c r="CAJ1077" s="5"/>
      <c r="CAK1077" s="5"/>
      <c r="CAL1077" s="5"/>
      <c r="CAM1077" s="5"/>
      <c r="CAN1077" s="5"/>
      <c r="CAO1077" s="5"/>
      <c r="CAP1077" s="5"/>
      <c r="CAQ1077" s="5"/>
      <c r="CAR1077" s="5"/>
      <c r="CAS1077" s="5"/>
      <c r="CAT1077" s="5"/>
      <c r="CAU1077" s="5"/>
      <c r="CAV1077" s="5"/>
      <c r="CAW1077" s="5"/>
      <c r="CAX1077" s="5"/>
      <c r="CAY1077" s="5"/>
      <c r="CAZ1077" s="5"/>
      <c r="CBA1077" s="5"/>
      <c r="CBB1077" s="5"/>
      <c r="CBC1077" s="5"/>
      <c r="CBD1077" s="5"/>
      <c r="CBE1077" s="5"/>
      <c r="CBF1077" s="5"/>
      <c r="CBG1077" s="5"/>
      <c r="CBH1077" s="5"/>
      <c r="CBI1077" s="5"/>
      <c r="CBJ1077" s="5"/>
      <c r="CBK1077" s="5"/>
      <c r="CBL1077" s="5"/>
      <c r="CBM1077" s="5"/>
      <c r="CBN1077" s="5"/>
      <c r="CBO1077" s="5"/>
      <c r="CBP1077" s="5"/>
      <c r="CBQ1077" s="5"/>
      <c r="CBR1077" s="5"/>
      <c r="CBS1077" s="5"/>
      <c r="CBT1077" s="5"/>
      <c r="CBU1077" s="5"/>
      <c r="CBV1077" s="5"/>
      <c r="CBW1077" s="5"/>
      <c r="CBX1077" s="5"/>
      <c r="CBY1077" s="5"/>
      <c r="CBZ1077" s="5"/>
      <c r="CCA1077" s="5"/>
      <c r="CCB1077" s="5"/>
      <c r="CCC1077" s="5"/>
      <c r="CCD1077" s="5"/>
      <c r="CCE1077" s="5"/>
      <c r="CCF1077" s="5"/>
      <c r="CCG1077" s="5"/>
      <c r="CCH1077" s="5"/>
      <c r="CCI1077" s="5"/>
      <c r="CCJ1077" s="5"/>
      <c r="CCK1077" s="5"/>
      <c r="CCL1077" s="5"/>
      <c r="CCM1077" s="5"/>
      <c r="CCN1077" s="5"/>
      <c r="CCO1077" s="5"/>
      <c r="CCP1077" s="5"/>
      <c r="CCQ1077" s="5"/>
      <c r="CCR1077" s="5"/>
      <c r="CCS1077" s="5"/>
      <c r="CCT1077" s="5"/>
      <c r="CCU1077" s="5"/>
      <c r="CCV1077" s="5"/>
      <c r="CCW1077" s="5"/>
      <c r="CCX1077" s="5"/>
      <c r="CCY1077" s="5"/>
      <c r="CCZ1077" s="5"/>
      <c r="CDA1077" s="5"/>
      <c r="CDB1077" s="5"/>
      <c r="CDC1077" s="5"/>
      <c r="CDD1077" s="5"/>
      <c r="CDE1077" s="5"/>
      <c r="CDF1077" s="5"/>
      <c r="CDG1077" s="5"/>
      <c r="CDH1077" s="5"/>
      <c r="CDI1077" s="5"/>
      <c r="CDJ1077" s="5"/>
      <c r="CDK1077" s="5"/>
      <c r="CDL1077" s="5"/>
      <c r="CDM1077" s="5"/>
      <c r="CDN1077" s="5"/>
      <c r="CDO1077" s="5"/>
      <c r="CDP1077" s="5"/>
      <c r="CDQ1077" s="5"/>
      <c r="CDR1077" s="5"/>
      <c r="CDS1077" s="5"/>
      <c r="CDT1077" s="5"/>
      <c r="CDU1077" s="5"/>
      <c r="CDV1077" s="5"/>
      <c r="CDW1077" s="5"/>
      <c r="CDX1077" s="5"/>
      <c r="CDY1077" s="5"/>
      <c r="CDZ1077" s="5"/>
      <c r="CEA1077" s="5"/>
      <c r="CEB1077" s="5"/>
      <c r="CEC1077" s="5"/>
      <c r="CED1077" s="5"/>
      <c r="CEE1077" s="5"/>
      <c r="CEF1077" s="5"/>
      <c r="CEG1077" s="5"/>
      <c r="CEH1077" s="5"/>
      <c r="CEI1077" s="5"/>
      <c r="CEJ1077" s="5"/>
      <c r="CEK1077" s="5"/>
      <c r="CEL1077" s="5"/>
      <c r="CEM1077" s="5"/>
      <c r="CEN1077" s="5"/>
      <c r="CEO1077" s="5"/>
      <c r="CEP1077" s="5"/>
      <c r="CEQ1077" s="5"/>
      <c r="CER1077" s="5"/>
      <c r="CES1077" s="5"/>
      <c r="CET1077" s="5"/>
      <c r="CEU1077" s="5"/>
      <c r="CEV1077" s="5"/>
      <c r="CEW1077" s="5"/>
      <c r="CEX1077" s="5"/>
      <c r="CEY1077" s="5"/>
      <c r="CEZ1077" s="5"/>
      <c r="CFA1077" s="5"/>
      <c r="CFB1077" s="5"/>
      <c r="CFC1077" s="5"/>
      <c r="CFD1077" s="5"/>
      <c r="CFE1077" s="5"/>
      <c r="CFF1077" s="5"/>
      <c r="CFG1077" s="5"/>
      <c r="CFH1077" s="5"/>
      <c r="CFI1077" s="5"/>
      <c r="CFJ1077" s="5"/>
      <c r="CFK1077" s="5"/>
      <c r="CFL1077" s="5"/>
      <c r="CFM1077" s="5"/>
      <c r="CFN1077" s="5"/>
      <c r="CFO1077" s="5"/>
      <c r="CFP1077" s="5"/>
      <c r="CFQ1077" s="5"/>
      <c r="CFR1077" s="5"/>
      <c r="CFS1077" s="5"/>
      <c r="CFT1077" s="5"/>
      <c r="CFU1077" s="5"/>
      <c r="CFV1077" s="5"/>
      <c r="CFW1077" s="5"/>
      <c r="CFX1077" s="5"/>
      <c r="CFY1077" s="5"/>
      <c r="CFZ1077" s="5"/>
      <c r="CGA1077" s="5"/>
      <c r="CGB1077" s="5"/>
      <c r="CGC1077" s="5"/>
      <c r="CGD1077" s="5"/>
      <c r="CGE1077" s="5"/>
      <c r="CGF1077" s="5"/>
      <c r="CGG1077" s="5"/>
      <c r="CGH1077" s="5"/>
      <c r="CGI1077" s="5"/>
      <c r="CGJ1077" s="5"/>
      <c r="CGK1077" s="5"/>
      <c r="CGL1077" s="5"/>
      <c r="CGM1077" s="5"/>
      <c r="CGN1077" s="5"/>
      <c r="CGO1077" s="5"/>
      <c r="CGP1077" s="5"/>
      <c r="CGQ1077" s="5"/>
      <c r="CGR1077" s="5"/>
      <c r="CGS1077" s="5"/>
      <c r="CGT1077" s="5"/>
      <c r="CGU1077" s="5"/>
      <c r="CGV1077" s="5"/>
      <c r="CGW1077" s="5"/>
      <c r="CGX1077" s="5"/>
      <c r="CGY1077" s="5"/>
      <c r="CGZ1077" s="5"/>
      <c r="CHA1077" s="5"/>
      <c r="CHB1077" s="5"/>
      <c r="CHC1077" s="5"/>
      <c r="CHD1077" s="5"/>
      <c r="CHE1077" s="5"/>
      <c r="CHF1077" s="5"/>
      <c r="CHG1077" s="5"/>
      <c r="CHH1077" s="5"/>
      <c r="CHI1077" s="5"/>
      <c r="CHJ1077" s="5"/>
      <c r="CHK1077" s="5"/>
      <c r="CHL1077" s="5"/>
      <c r="CHM1077" s="5"/>
      <c r="CHN1077" s="5"/>
      <c r="CHO1077" s="5"/>
      <c r="CHP1077" s="5"/>
      <c r="CHQ1077" s="5"/>
      <c r="CHR1077" s="5"/>
      <c r="CHS1077" s="5"/>
      <c r="CHT1077" s="5"/>
      <c r="CHU1077" s="5"/>
      <c r="CHV1077" s="5"/>
      <c r="CHW1077" s="5"/>
      <c r="CHX1077" s="5"/>
      <c r="CHY1077" s="5"/>
      <c r="CHZ1077" s="5"/>
      <c r="CIA1077" s="5"/>
      <c r="CIB1077" s="5"/>
      <c r="CIC1077" s="5"/>
      <c r="CID1077" s="5"/>
      <c r="CIE1077" s="5"/>
      <c r="CIF1077" s="5"/>
      <c r="CIG1077" s="5"/>
      <c r="CIH1077" s="5"/>
      <c r="CII1077" s="5"/>
      <c r="CIJ1077" s="5"/>
      <c r="CIK1077" s="5"/>
      <c r="CIL1077" s="5"/>
      <c r="CIM1077" s="5"/>
      <c r="CIN1077" s="5"/>
      <c r="CIO1077" s="5"/>
      <c r="CIP1077" s="5"/>
      <c r="CIQ1077" s="5"/>
      <c r="CIR1077" s="5"/>
      <c r="CIS1077" s="5"/>
      <c r="CIT1077" s="5"/>
      <c r="CIU1077" s="5"/>
      <c r="CIV1077" s="5"/>
      <c r="CIW1077" s="5"/>
      <c r="CIX1077" s="5"/>
      <c r="CIY1077" s="5"/>
      <c r="CIZ1077" s="5"/>
      <c r="CJA1077" s="5"/>
      <c r="CJB1077" s="5"/>
      <c r="CJC1077" s="5"/>
      <c r="CJD1077" s="5"/>
      <c r="CJE1077" s="5"/>
      <c r="CJF1077" s="5"/>
      <c r="CJG1077" s="5"/>
      <c r="CJH1077" s="5"/>
      <c r="CJI1077" s="5"/>
      <c r="CJJ1077" s="5"/>
      <c r="CJK1077" s="5"/>
      <c r="CJL1077" s="5"/>
      <c r="CJM1077" s="5"/>
      <c r="CJN1077" s="5"/>
      <c r="CJO1077" s="5"/>
      <c r="CJP1077" s="5"/>
      <c r="CJQ1077" s="5"/>
      <c r="CJR1077" s="5"/>
      <c r="CJS1077" s="5"/>
      <c r="CJT1077" s="5"/>
      <c r="CJU1077" s="5"/>
      <c r="CJV1077" s="5"/>
      <c r="CJW1077" s="5"/>
      <c r="CJX1077" s="5"/>
      <c r="CJY1077" s="5"/>
      <c r="CJZ1077" s="5"/>
      <c r="CKA1077" s="5"/>
      <c r="CKB1077" s="5"/>
      <c r="CKC1077" s="5"/>
      <c r="CKD1077" s="5"/>
      <c r="CKE1077" s="5"/>
      <c r="CKF1077" s="5"/>
      <c r="CKG1077" s="5"/>
      <c r="CKH1077" s="5"/>
      <c r="CKI1077" s="5"/>
      <c r="CKJ1077" s="5"/>
      <c r="CKK1077" s="5"/>
      <c r="CKL1077" s="5"/>
      <c r="CKM1077" s="5"/>
      <c r="CKN1077" s="5"/>
      <c r="CKO1077" s="5"/>
      <c r="CKP1077" s="5"/>
      <c r="CKQ1077" s="5"/>
      <c r="CKR1077" s="5"/>
      <c r="CKS1077" s="5"/>
      <c r="CKT1077" s="5"/>
      <c r="CKU1077" s="5"/>
      <c r="CKV1077" s="5"/>
      <c r="CKW1077" s="5"/>
      <c r="CKX1077" s="5"/>
      <c r="CKY1077" s="5"/>
      <c r="CKZ1077" s="5"/>
      <c r="CLA1077" s="5"/>
      <c r="CLB1077" s="5"/>
      <c r="CLC1077" s="5"/>
      <c r="CLD1077" s="5"/>
      <c r="CLE1077" s="5"/>
      <c r="CLF1077" s="5"/>
      <c r="CLG1077" s="5"/>
      <c r="CLH1077" s="5"/>
      <c r="CLI1077" s="5"/>
      <c r="CLJ1077" s="5"/>
      <c r="CLK1077" s="5"/>
      <c r="CLL1077" s="5"/>
      <c r="CLM1077" s="5"/>
      <c r="CLN1077" s="5"/>
      <c r="CLO1077" s="5"/>
      <c r="CLP1077" s="5"/>
      <c r="CLQ1077" s="5"/>
      <c r="CLR1077" s="5"/>
      <c r="CLS1077" s="5"/>
      <c r="CLT1077" s="5"/>
      <c r="CLU1077" s="5"/>
      <c r="CLV1077" s="5"/>
      <c r="CLW1077" s="5"/>
      <c r="CLX1077" s="5"/>
      <c r="CLY1077" s="5"/>
      <c r="CLZ1077" s="5"/>
      <c r="CMA1077" s="5"/>
      <c r="CMB1077" s="5"/>
      <c r="CMC1077" s="5"/>
      <c r="CMD1077" s="5"/>
      <c r="CME1077" s="5"/>
      <c r="CMF1077" s="5"/>
      <c r="CMG1077" s="5"/>
      <c r="CMH1077" s="5"/>
      <c r="CMI1077" s="5"/>
      <c r="CMJ1077" s="5"/>
      <c r="CMK1077" s="5"/>
      <c r="CML1077" s="5"/>
      <c r="CMM1077" s="5"/>
      <c r="CMN1077" s="5"/>
      <c r="CMO1077" s="5"/>
      <c r="CMP1077" s="5"/>
      <c r="CMQ1077" s="5"/>
      <c r="CMR1077" s="5"/>
      <c r="CMS1077" s="5"/>
      <c r="CMT1077" s="5"/>
      <c r="CMU1077" s="5"/>
      <c r="CMV1077" s="5"/>
      <c r="CMW1077" s="5"/>
      <c r="CMX1077" s="5"/>
      <c r="CMY1077" s="5"/>
      <c r="CMZ1077" s="5"/>
      <c r="CNA1077" s="5"/>
      <c r="CNB1077" s="5"/>
      <c r="CNC1077" s="5"/>
      <c r="CND1077" s="5"/>
      <c r="CNE1077" s="5"/>
      <c r="CNF1077" s="5"/>
      <c r="CNG1077" s="5"/>
      <c r="CNH1077" s="5"/>
      <c r="CNI1077" s="5"/>
      <c r="CNJ1077" s="5"/>
      <c r="CNK1077" s="5"/>
      <c r="CNL1077" s="5"/>
      <c r="CNM1077" s="5"/>
      <c r="CNN1077" s="5"/>
      <c r="CNO1077" s="5"/>
      <c r="CNP1077" s="5"/>
      <c r="CNQ1077" s="5"/>
      <c r="CNR1077" s="5"/>
      <c r="CNS1077" s="5"/>
      <c r="CNT1077" s="5"/>
      <c r="CNU1077" s="5"/>
      <c r="CNV1077" s="5"/>
      <c r="CNW1077" s="5"/>
      <c r="CNX1077" s="5"/>
      <c r="CNY1077" s="5"/>
      <c r="CNZ1077" s="5"/>
      <c r="COA1077" s="5"/>
      <c r="COB1077" s="5"/>
      <c r="COC1077" s="5"/>
      <c r="COD1077" s="5"/>
      <c r="COE1077" s="5"/>
      <c r="COF1077" s="5"/>
      <c r="COG1077" s="5"/>
      <c r="COH1077" s="5"/>
      <c r="COI1077" s="5"/>
      <c r="COJ1077" s="5"/>
      <c r="COK1077" s="5"/>
      <c r="COL1077" s="5"/>
      <c r="COM1077" s="5"/>
      <c r="CON1077" s="5"/>
      <c r="COO1077" s="5"/>
      <c r="COP1077" s="5"/>
      <c r="COQ1077" s="5"/>
      <c r="COR1077" s="5"/>
      <c r="COS1077" s="5"/>
      <c r="COT1077" s="5"/>
      <c r="COU1077" s="5"/>
      <c r="COV1077" s="5"/>
      <c r="COW1077" s="5"/>
      <c r="COX1077" s="5"/>
      <c r="COY1077" s="5"/>
      <c r="COZ1077" s="5"/>
      <c r="CPA1077" s="5"/>
      <c r="CPB1077" s="5"/>
      <c r="CPC1077" s="5"/>
      <c r="CPD1077" s="5"/>
      <c r="CPE1077" s="5"/>
      <c r="CPF1077" s="5"/>
      <c r="CPG1077" s="5"/>
      <c r="CPH1077" s="5"/>
      <c r="CPI1077" s="5"/>
      <c r="CPJ1077" s="5"/>
      <c r="CPK1077" s="5"/>
      <c r="CPL1077" s="5"/>
      <c r="CPM1077" s="5"/>
      <c r="CPN1077" s="5"/>
      <c r="CPO1077" s="5"/>
      <c r="CPP1077" s="5"/>
      <c r="CPQ1077" s="5"/>
      <c r="CPR1077" s="5"/>
      <c r="CPS1077" s="5"/>
      <c r="CPT1077" s="5"/>
      <c r="CPU1077" s="5"/>
      <c r="CPV1077" s="5"/>
      <c r="CPW1077" s="5"/>
      <c r="CPX1077" s="5"/>
      <c r="CPY1077" s="5"/>
      <c r="CPZ1077" s="5"/>
      <c r="CQA1077" s="5"/>
      <c r="CQB1077" s="5"/>
      <c r="CQC1077" s="5"/>
      <c r="CQD1077" s="5"/>
      <c r="CQE1077" s="5"/>
      <c r="CQF1077" s="5"/>
      <c r="CQG1077" s="5"/>
      <c r="CQH1077" s="5"/>
      <c r="CQI1077" s="5"/>
      <c r="CQJ1077" s="5"/>
      <c r="CQK1077" s="5"/>
      <c r="CQL1077" s="5"/>
      <c r="CQM1077" s="5"/>
      <c r="CQN1077" s="5"/>
      <c r="CQO1077" s="5"/>
      <c r="CQP1077" s="5"/>
      <c r="CQQ1077" s="5"/>
      <c r="CQR1077" s="5"/>
      <c r="CQS1077" s="5"/>
      <c r="CQT1077" s="5"/>
      <c r="CQU1077" s="5"/>
      <c r="CQV1077" s="5"/>
      <c r="CQW1077" s="5"/>
      <c r="CQX1077" s="5"/>
      <c r="CQY1077" s="5"/>
      <c r="CQZ1077" s="5"/>
      <c r="CRA1077" s="5"/>
      <c r="CRB1077" s="5"/>
      <c r="CRC1077" s="5"/>
      <c r="CRD1077" s="5"/>
      <c r="CRE1077" s="5"/>
      <c r="CRF1077" s="5"/>
      <c r="CRG1077" s="5"/>
      <c r="CRH1077" s="5"/>
      <c r="CRI1077" s="5"/>
      <c r="CRJ1077" s="5"/>
      <c r="CRK1077" s="5"/>
      <c r="CRL1077" s="5"/>
      <c r="CRM1077" s="5"/>
      <c r="CRN1077" s="5"/>
      <c r="CRO1077" s="5"/>
      <c r="CRP1077" s="5"/>
      <c r="CRQ1077" s="5"/>
      <c r="CRR1077" s="5"/>
      <c r="CRS1077" s="5"/>
      <c r="CRT1077" s="5"/>
      <c r="CRU1077" s="5"/>
      <c r="CRV1077" s="5"/>
      <c r="CRW1077" s="5"/>
      <c r="CRX1077" s="5"/>
      <c r="CRY1077" s="5"/>
      <c r="CRZ1077" s="5"/>
      <c r="CSA1077" s="5"/>
      <c r="CSB1077" s="5"/>
      <c r="CSC1077" s="5"/>
      <c r="CSD1077" s="5"/>
      <c r="CSE1077" s="5"/>
      <c r="CSF1077" s="5"/>
      <c r="CSG1077" s="5"/>
      <c r="CSH1077" s="5"/>
      <c r="CSI1077" s="5"/>
      <c r="CSJ1077" s="5"/>
      <c r="CSK1077" s="5"/>
      <c r="CSL1077" s="5"/>
      <c r="CSM1077" s="5"/>
      <c r="CSN1077" s="5"/>
      <c r="CSO1077" s="5"/>
      <c r="CSP1077" s="5"/>
      <c r="CSQ1077" s="5"/>
      <c r="CSR1077" s="5"/>
      <c r="CSS1077" s="5"/>
      <c r="CST1077" s="5"/>
      <c r="CSU1077" s="5"/>
      <c r="CSV1077" s="5"/>
      <c r="CSW1077" s="5"/>
      <c r="CSX1077" s="5"/>
      <c r="CSY1077" s="5"/>
      <c r="CSZ1077" s="5"/>
      <c r="CTA1077" s="5"/>
      <c r="CTB1077" s="5"/>
      <c r="CTC1077" s="5"/>
      <c r="CTD1077" s="5"/>
      <c r="CTE1077" s="5"/>
      <c r="CTF1077" s="5"/>
      <c r="CTG1077" s="5"/>
      <c r="CTH1077" s="5"/>
      <c r="CTI1077" s="5"/>
      <c r="CTJ1077" s="5"/>
      <c r="CTK1077" s="5"/>
      <c r="CTL1077" s="5"/>
      <c r="CTM1077" s="5"/>
      <c r="CTN1077" s="5"/>
      <c r="CTO1077" s="5"/>
      <c r="CTP1077" s="5"/>
      <c r="CTQ1077" s="5"/>
      <c r="CTR1077" s="5"/>
      <c r="CTS1077" s="5"/>
      <c r="CTT1077" s="5"/>
      <c r="CTU1077" s="5"/>
      <c r="CTV1077" s="5"/>
      <c r="CTW1077" s="5"/>
      <c r="CTX1077" s="5"/>
      <c r="CTY1077" s="5"/>
      <c r="CTZ1077" s="5"/>
      <c r="CUA1077" s="5"/>
      <c r="CUB1077" s="5"/>
      <c r="CUC1077" s="5"/>
      <c r="CUD1077" s="5"/>
      <c r="CUE1077" s="5"/>
      <c r="CUF1077" s="5"/>
      <c r="CUG1077" s="5"/>
      <c r="CUH1077" s="5"/>
      <c r="CUI1077" s="5"/>
      <c r="CUJ1077" s="5"/>
      <c r="CUK1077" s="5"/>
      <c r="CUL1077" s="5"/>
      <c r="CUM1077" s="5"/>
      <c r="CUN1077" s="5"/>
      <c r="CUO1077" s="5"/>
      <c r="CUP1077" s="5"/>
      <c r="CUQ1077" s="5"/>
      <c r="CUR1077" s="5"/>
      <c r="CUS1077" s="5"/>
      <c r="CUT1077" s="5"/>
      <c r="CUU1077" s="5"/>
      <c r="CUV1077" s="5"/>
      <c r="CUW1077" s="5"/>
      <c r="CUX1077" s="5"/>
      <c r="CUY1077" s="5"/>
      <c r="CUZ1077" s="5"/>
      <c r="CVA1077" s="5"/>
      <c r="CVB1077" s="5"/>
      <c r="CVC1077" s="5"/>
      <c r="CVD1077" s="5"/>
      <c r="CVE1077" s="5"/>
      <c r="CVF1077" s="5"/>
      <c r="CVG1077" s="5"/>
      <c r="CVH1077" s="5"/>
      <c r="CVI1077" s="5"/>
      <c r="CVJ1077" s="5"/>
      <c r="CVK1077" s="5"/>
      <c r="CVL1077" s="5"/>
      <c r="CVM1077" s="5"/>
      <c r="CVN1077" s="5"/>
      <c r="CVO1077" s="5"/>
      <c r="CVP1077" s="5"/>
      <c r="CVQ1077" s="5"/>
      <c r="CVR1077" s="5"/>
      <c r="CVS1077" s="5"/>
      <c r="CVT1077" s="5"/>
      <c r="CVU1077" s="5"/>
      <c r="CVV1077" s="5"/>
      <c r="CVW1077" s="5"/>
      <c r="CVX1077" s="5"/>
      <c r="CVY1077" s="5"/>
      <c r="CVZ1077" s="5"/>
      <c r="CWA1077" s="5"/>
      <c r="CWB1077" s="5"/>
      <c r="CWC1077" s="5"/>
      <c r="CWD1077" s="5"/>
      <c r="CWE1077" s="5"/>
      <c r="CWF1077" s="5"/>
      <c r="CWG1077" s="5"/>
      <c r="CWH1077" s="5"/>
      <c r="CWI1077" s="5"/>
      <c r="CWJ1077" s="5"/>
      <c r="CWK1077" s="5"/>
      <c r="CWL1077" s="5"/>
      <c r="CWM1077" s="5"/>
      <c r="CWN1077" s="5"/>
      <c r="CWO1077" s="5"/>
      <c r="CWP1077" s="5"/>
      <c r="CWQ1077" s="5"/>
      <c r="CWR1077" s="5"/>
      <c r="CWS1077" s="5"/>
      <c r="CWT1077" s="5"/>
      <c r="CWU1077" s="5"/>
      <c r="CWV1077" s="5"/>
      <c r="CWW1077" s="5"/>
      <c r="CWX1077" s="5"/>
      <c r="CWY1077" s="5"/>
      <c r="CWZ1077" s="5"/>
      <c r="CXA1077" s="5"/>
      <c r="CXB1077" s="5"/>
      <c r="CXC1077" s="5"/>
      <c r="CXD1077" s="5"/>
      <c r="CXE1077" s="5"/>
      <c r="CXF1077" s="5"/>
      <c r="CXG1077" s="5"/>
      <c r="CXH1077" s="5"/>
      <c r="CXI1077" s="5"/>
      <c r="CXJ1077" s="5"/>
      <c r="CXK1077" s="5"/>
      <c r="CXL1077" s="5"/>
      <c r="CXM1077" s="5"/>
      <c r="CXN1077" s="5"/>
      <c r="CXO1077" s="5"/>
      <c r="CXP1077" s="5"/>
      <c r="CXQ1077" s="5"/>
      <c r="CXR1077" s="5"/>
      <c r="CXS1077" s="5"/>
      <c r="CXT1077" s="5"/>
      <c r="CXU1077" s="5"/>
      <c r="CXV1077" s="5"/>
      <c r="CXW1077" s="5"/>
      <c r="CXX1077" s="5"/>
      <c r="CXY1077" s="5"/>
      <c r="CXZ1077" s="5"/>
      <c r="CYA1077" s="5"/>
      <c r="CYB1077" s="5"/>
      <c r="CYC1077" s="5"/>
      <c r="CYD1077" s="5"/>
      <c r="CYE1077" s="5"/>
      <c r="CYF1077" s="5"/>
      <c r="CYG1077" s="5"/>
      <c r="CYH1077" s="5"/>
      <c r="CYI1077" s="5"/>
      <c r="CYJ1077" s="5"/>
      <c r="CYK1077" s="5"/>
      <c r="CYL1077" s="5"/>
      <c r="CYM1077" s="5"/>
      <c r="CYN1077" s="5"/>
      <c r="CYO1077" s="5"/>
      <c r="CYP1077" s="5"/>
      <c r="CYQ1077" s="5"/>
      <c r="CYR1077" s="5"/>
      <c r="CYS1077" s="5"/>
      <c r="CYT1077" s="5"/>
      <c r="CYU1077" s="5"/>
      <c r="CYV1077" s="5"/>
      <c r="CYW1077" s="5"/>
      <c r="CYX1077" s="5"/>
      <c r="CYY1077" s="5"/>
      <c r="CYZ1077" s="5"/>
      <c r="CZA1077" s="5"/>
      <c r="CZB1077" s="5"/>
      <c r="CZC1077" s="5"/>
      <c r="CZD1077" s="5"/>
      <c r="CZE1077" s="5"/>
      <c r="CZF1077" s="5"/>
      <c r="CZG1077" s="5"/>
      <c r="CZH1077" s="5"/>
      <c r="CZI1077" s="5"/>
      <c r="CZJ1077" s="5"/>
      <c r="CZK1077" s="5"/>
      <c r="CZL1077" s="5"/>
      <c r="CZM1077" s="5"/>
      <c r="CZN1077" s="5"/>
      <c r="CZO1077" s="5"/>
      <c r="CZP1077" s="5"/>
      <c r="CZQ1077" s="5"/>
      <c r="CZR1077" s="5"/>
      <c r="CZS1077" s="5"/>
      <c r="CZT1077" s="5"/>
      <c r="CZU1077" s="5"/>
      <c r="CZV1077" s="5"/>
      <c r="CZW1077" s="5"/>
      <c r="CZX1077" s="5"/>
      <c r="CZY1077" s="5"/>
      <c r="CZZ1077" s="5"/>
      <c r="DAA1077" s="5"/>
      <c r="DAB1077" s="5"/>
      <c r="DAC1077" s="5"/>
      <c r="DAD1077" s="5"/>
      <c r="DAE1077" s="5"/>
      <c r="DAF1077" s="5"/>
      <c r="DAG1077" s="5"/>
      <c r="DAH1077" s="5"/>
      <c r="DAI1077" s="5"/>
      <c r="DAJ1077" s="5"/>
      <c r="DAK1077" s="5"/>
      <c r="DAL1077" s="5"/>
      <c r="DAM1077" s="5"/>
      <c r="DAN1077" s="5"/>
      <c r="DAO1077" s="5"/>
      <c r="DAP1077" s="5"/>
      <c r="DAQ1077" s="5"/>
      <c r="DAR1077" s="5"/>
      <c r="DAS1077" s="5"/>
      <c r="DAT1077" s="5"/>
      <c r="DAU1077" s="5"/>
      <c r="DAV1077" s="5"/>
      <c r="DAW1077" s="5"/>
      <c r="DAX1077" s="5"/>
      <c r="DAY1077" s="5"/>
      <c r="DAZ1077" s="5"/>
      <c r="DBA1077" s="5"/>
      <c r="DBB1077" s="5"/>
      <c r="DBC1077" s="5"/>
      <c r="DBD1077" s="5"/>
      <c r="DBE1077" s="5"/>
      <c r="DBF1077" s="5"/>
      <c r="DBG1077" s="5"/>
      <c r="DBH1077" s="5"/>
      <c r="DBI1077" s="5"/>
      <c r="DBJ1077" s="5"/>
      <c r="DBK1077" s="5"/>
      <c r="DBL1077" s="5"/>
      <c r="DBM1077" s="5"/>
      <c r="DBN1077" s="5"/>
      <c r="DBO1077" s="5"/>
      <c r="DBP1077" s="5"/>
      <c r="DBQ1077" s="5"/>
      <c r="DBR1077" s="5"/>
      <c r="DBS1077" s="5"/>
      <c r="DBT1077" s="5"/>
      <c r="DBU1077" s="5"/>
      <c r="DBV1077" s="5"/>
      <c r="DBW1077" s="5"/>
      <c r="DBX1077" s="5"/>
      <c r="DBY1077" s="5"/>
      <c r="DBZ1077" s="5"/>
      <c r="DCA1077" s="5"/>
      <c r="DCB1077" s="5"/>
      <c r="DCC1077" s="5"/>
      <c r="DCD1077" s="5"/>
      <c r="DCE1077" s="5"/>
      <c r="DCF1077" s="5"/>
      <c r="DCG1077" s="5"/>
      <c r="DCH1077" s="5"/>
      <c r="DCI1077" s="5"/>
      <c r="DCJ1077" s="5"/>
      <c r="DCK1077" s="5"/>
      <c r="DCL1077" s="5"/>
      <c r="DCM1077" s="5"/>
      <c r="DCN1077" s="5"/>
      <c r="DCO1077" s="5"/>
      <c r="DCP1077" s="5"/>
      <c r="DCQ1077" s="5"/>
      <c r="DCR1077" s="5"/>
      <c r="DCS1077" s="5"/>
      <c r="DCT1077" s="5"/>
      <c r="DCU1077" s="5"/>
      <c r="DCV1077" s="5"/>
      <c r="DCW1077" s="5"/>
      <c r="DCX1077" s="5"/>
      <c r="DCY1077" s="5"/>
      <c r="DCZ1077" s="5"/>
      <c r="DDA1077" s="5"/>
      <c r="DDB1077" s="5"/>
      <c r="DDC1077" s="5"/>
      <c r="DDD1077" s="5"/>
      <c r="DDE1077" s="5"/>
      <c r="DDF1077" s="5"/>
      <c r="DDG1077" s="5"/>
      <c r="DDH1077" s="5"/>
      <c r="DDI1077" s="5"/>
      <c r="DDJ1077" s="5"/>
      <c r="DDK1077" s="5"/>
      <c r="DDL1077" s="5"/>
      <c r="DDM1077" s="5"/>
      <c r="DDN1077" s="5"/>
      <c r="DDO1077" s="5"/>
      <c r="DDP1077" s="5"/>
      <c r="DDQ1077" s="5"/>
      <c r="DDR1077" s="5"/>
      <c r="DDS1077" s="5"/>
      <c r="DDT1077" s="5"/>
      <c r="DDU1077" s="5"/>
      <c r="DDV1077" s="5"/>
      <c r="DDW1077" s="5"/>
      <c r="DDX1077" s="5"/>
      <c r="DDY1077" s="5"/>
      <c r="DDZ1077" s="5"/>
      <c r="DEA1077" s="5"/>
      <c r="DEB1077" s="5"/>
      <c r="DEC1077" s="5"/>
      <c r="DED1077" s="5"/>
      <c r="DEE1077" s="5"/>
      <c r="DEF1077" s="5"/>
      <c r="DEG1077" s="5"/>
      <c r="DEH1077" s="5"/>
      <c r="DEI1077" s="5"/>
      <c r="DEJ1077" s="5"/>
      <c r="DEK1077" s="5"/>
      <c r="DEL1077" s="5"/>
      <c r="DEM1077" s="5"/>
      <c r="DEN1077" s="5"/>
      <c r="DEO1077" s="5"/>
      <c r="DEP1077" s="5"/>
      <c r="DEQ1077" s="5"/>
      <c r="DER1077" s="5"/>
      <c r="DES1077" s="5"/>
      <c r="DET1077" s="5"/>
      <c r="DEU1077" s="5"/>
      <c r="DEV1077" s="5"/>
      <c r="DEW1077" s="5"/>
      <c r="DEX1077" s="5"/>
      <c r="DEY1077" s="5"/>
      <c r="DEZ1077" s="5"/>
      <c r="DFA1077" s="5"/>
      <c r="DFB1077" s="5"/>
      <c r="DFC1077" s="5"/>
      <c r="DFD1077" s="5"/>
      <c r="DFE1077" s="5"/>
      <c r="DFF1077" s="5"/>
      <c r="DFG1077" s="5"/>
      <c r="DFH1077" s="5"/>
      <c r="DFI1077" s="5"/>
      <c r="DFJ1077" s="5"/>
      <c r="DFK1077" s="5"/>
      <c r="DFL1077" s="5"/>
      <c r="DFM1077" s="5"/>
      <c r="DFN1077" s="5"/>
      <c r="DFO1077" s="5"/>
      <c r="DFP1077" s="5"/>
      <c r="DFQ1077" s="5"/>
      <c r="DFR1077" s="5"/>
      <c r="DFS1077" s="5"/>
      <c r="DFT1077" s="5"/>
      <c r="DFU1077" s="5"/>
      <c r="DFV1077" s="5"/>
      <c r="DFW1077" s="5"/>
      <c r="DFX1077" s="5"/>
      <c r="DFY1077" s="5"/>
      <c r="DFZ1077" s="5"/>
      <c r="DGA1077" s="5"/>
      <c r="DGB1077" s="5"/>
      <c r="DGC1077" s="5"/>
      <c r="DGD1077" s="5"/>
      <c r="DGE1077" s="5"/>
      <c r="DGF1077" s="5"/>
      <c r="DGG1077" s="5"/>
      <c r="DGH1077" s="5"/>
      <c r="DGI1077" s="5"/>
      <c r="DGJ1077" s="5"/>
      <c r="DGK1077" s="5"/>
      <c r="DGL1077" s="5"/>
      <c r="DGM1077" s="5"/>
      <c r="DGN1077" s="5"/>
      <c r="DGO1077" s="5"/>
      <c r="DGP1077" s="5"/>
      <c r="DGQ1077" s="5"/>
      <c r="DGR1077" s="5"/>
      <c r="DGS1077" s="5"/>
      <c r="DGT1077" s="5"/>
      <c r="DGU1077" s="5"/>
      <c r="DGV1077" s="5"/>
      <c r="DGW1077" s="5"/>
      <c r="DGX1077" s="5"/>
      <c r="DGY1077" s="5"/>
      <c r="DGZ1077" s="5"/>
      <c r="DHA1077" s="5"/>
      <c r="DHB1077" s="5"/>
      <c r="DHC1077" s="5"/>
      <c r="DHD1077" s="5"/>
      <c r="DHE1077" s="5"/>
      <c r="DHF1077" s="5"/>
      <c r="DHG1077" s="5"/>
      <c r="DHH1077" s="5"/>
      <c r="DHI1077" s="5"/>
      <c r="DHJ1077" s="5"/>
      <c r="DHK1077" s="5"/>
      <c r="DHL1077" s="5"/>
      <c r="DHM1077" s="5"/>
      <c r="DHN1077" s="5"/>
      <c r="DHO1077" s="5"/>
      <c r="DHP1077" s="5"/>
      <c r="DHQ1077" s="5"/>
      <c r="DHR1077" s="5"/>
      <c r="DHS1077" s="5"/>
      <c r="DHT1077" s="5"/>
      <c r="DHU1077" s="5"/>
      <c r="DHV1077" s="5"/>
      <c r="DHW1077" s="5"/>
      <c r="DHX1077" s="5"/>
      <c r="DHY1077" s="5"/>
      <c r="DHZ1077" s="5"/>
      <c r="DIA1077" s="5"/>
      <c r="DIB1077" s="5"/>
      <c r="DIC1077" s="5"/>
      <c r="DID1077" s="5"/>
      <c r="DIE1077" s="5"/>
      <c r="DIF1077" s="5"/>
      <c r="DIG1077" s="5"/>
      <c r="DIH1077" s="5"/>
      <c r="DII1077" s="5"/>
      <c r="DIJ1077" s="5"/>
      <c r="DIK1077" s="5"/>
      <c r="DIL1077" s="5"/>
      <c r="DIM1077" s="5"/>
      <c r="DIN1077" s="5"/>
      <c r="DIO1077" s="5"/>
      <c r="DIP1077" s="5"/>
      <c r="DIQ1077" s="5"/>
      <c r="DIR1077" s="5"/>
      <c r="DIS1077" s="5"/>
      <c r="DIT1077" s="5"/>
      <c r="DIU1077" s="5"/>
      <c r="DIV1077" s="5"/>
      <c r="DIW1077" s="5"/>
      <c r="DIX1077" s="5"/>
      <c r="DIY1077" s="5"/>
      <c r="DIZ1077" s="5"/>
      <c r="DJA1077" s="5"/>
      <c r="DJB1077" s="5"/>
      <c r="DJC1077" s="5"/>
      <c r="DJD1077" s="5"/>
      <c r="DJE1077" s="5"/>
      <c r="DJF1077" s="5"/>
      <c r="DJG1077" s="5"/>
      <c r="DJH1077" s="5"/>
      <c r="DJI1077" s="5"/>
      <c r="DJJ1077" s="5"/>
      <c r="DJK1077" s="5"/>
      <c r="DJL1077" s="5"/>
      <c r="DJM1077" s="5"/>
      <c r="DJN1077" s="5"/>
      <c r="DJO1077" s="5"/>
      <c r="DJP1077" s="5"/>
      <c r="DJQ1077" s="5"/>
      <c r="DJR1077" s="5"/>
      <c r="DJS1077" s="5"/>
      <c r="DJT1077" s="5"/>
      <c r="DJU1077" s="5"/>
      <c r="DJV1077" s="5"/>
      <c r="DJW1077" s="5"/>
      <c r="DJX1077" s="5"/>
      <c r="DJY1077" s="5"/>
      <c r="DJZ1077" s="5"/>
      <c r="DKA1077" s="5"/>
      <c r="DKB1077" s="5"/>
      <c r="DKC1077" s="5"/>
      <c r="DKD1077" s="5"/>
      <c r="DKE1077" s="5"/>
      <c r="DKF1077" s="5"/>
      <c r="DKG1077" s="5"/>
      <c r="DKH1077" s="5"/>
      <c r="DKI1077" s="5"/>
      <c r="DKJ1077" s="5"/>
      <c r="DKK1077" s="5"/>
      <c r="DKL1077" s="5"/>
      <c r="DKM1077" s="5"/>
      <c r="DKN1077" s="5"/>
      <c r="DKO1077" s="5"/>
      <c r="DKP1077" s="5"/>
      <c r="DKQ1077" s="5"/>
      <c r="DKR1077" s="5"/>
      <c r="DKS1077" s="5"/>
      <c r="DKT1077" s="5"/>
      <c r="DKU1077" s="5"/>
      <c r="DKV1077" s="5"/>
      <c r="DKW1077" s="5"/>
      <c r="DKX1077" s="5"/>
      <c r="DKY1077" s="5"/>
      <c r="DKZ1077" s="5"/>
      <c r="DLA1077" s="5"/>
      <c r="DLB1077" s="5"/>
      <c r="DLC1077" s="5"/>
      <c r="DLD1077" s="5"/>
      <c r="DLE1077" s="5"/>
      <c r="DLF1077" s="5"/>
      <c r="DLG1077" s="5"/>
      <c r="DLH1077" s="5"/>
      <c r="DLI1077" s="5"/>
      <c r="DLJ1077" s="5"/>
      <c r="DLK1077" s="5"/>
      <c r="DLL1077" s="5"/>
      <c r="DLM1077" s="5"/>
      <c r="DLN1077" s="5"/>
      <c r="DLO1077" s="5"/>
      <c r="DLP1077" s="5"/>
      <c r="DLQ1077" s="5"/>
      <c r="DLR1077" s="5"/>
      <c r="DLS1077" s="5"/>
      <c r="DLT1077" s="5"/>
      <c r="DLU1077" s="5"/>
      <c r="DLV1077" s="5"/>
      <c r="DLW1077" s="5"/>
      <c r="DLX1077" s="5"/>
      <c r="DLY1077" s="5"/>
      <c r="DLZ1077" s="5"/>
      <c r="DMA1077" s="5"/>
      <c r="DMB1077" s="5"/>
      <c r="DMC1077" s="5"/>
      <c r="DMD1077" s="5"/>
      <c r="DME1077" s="5"/>
      <c r="DMF1077" s="5"/>
      <c r="DMG1077" s="5"/>
      <c r="DMH1077" s="5"/>
      <c r="DMI1077" s="5"/>
      <c r="DMJ1077" s="5"/>
      <c r="DMK1077" s="5"/>
      <c r="DML1077" s="5"/>
      <c r="DMM1077" s="5"/>
      <c r="DMN1077" s="5"/>
      <c r="DMO1077" s="5"/>
      <c r="DMP1077" s="5"/>
      <c r="DMQ1077" s="5"/>
      <c r="DMR1077" s="5"/>
      <c r="DMS1077" s="5"/>
      <c r="DMT1077" s="5"/>
      <c r="DMU1077" s="5"/>
      <c r="DMV1077" s="5"/>
      <c r="DMW1077" s="5"/>
      <c r="DMX1077" s="5"/>
      <c r="DMY1077" s="5"/>
      <c r="DMZ1077" s="5"/>
      <c r="DNA1077" s="5"/>
      <c r="DNB1077" s="5"/>
      <c r="DNC1077" s="5"/>
      <c r="DND1077" s="5"/>
      <c r="DNE1077" s="5"/>
      <c r="DNF1077" s="5"/>
      <c r="DNG1077" s="5"/>
      <c r="DNH1077" s="5"/>
      <c r="DNI1077" s="5"/>
      <c r="DNJ1077" s="5"/>
      <c r="DNK1077" s="5"/>
      <c r="DNL1077" s="5"/>
      <c r="DNM1077" s="5"/>
      <c r="DNN1077" s="5"/>
      <c r="DNO1077" s="5"/>
      <c r="DNP1077" s="5"/>
      <c r="DNQ1077" s="5"/>
      <c r="DNR1077" s="5"/>
      <c r="DNS1077" s="5"/>
      <c r="DNT1077" s="5"/>
      <c r="DNU1077" s="5"/>
      <c r="DNV1077" s="5"/>
      <c r="DNW1077" s="5"/>
      <c r="DNX1077" s="5"/>
      <c r="DNY1077" s="5"/>
      <c r="DNZ1077" s="5"/>
      <c r="DOA1077" s="5"/>
      <c r="DOB1077" s="5"/>
      <c r="DOC1077" s="5"/>
      <c r="DOD1077" s="5"/>
      <c r="DOE1077" s="5"/>
      <c r="DOF1077" s="5"/>
      <c r="DOG1077" s="5"/>
      <c r="DOH1077" s="5"/>
      <c r="DOI1077" s="5"/>
      <c r="DOJ1077" s="5"/>
      <c r="DOK1077" s="5"/>
      <c r="DOL1077" s="5"/>
      <c r="DOM1077" s="5"/>
      <c r="DON1077" s="5"/>
      <c r="DOO1077" s="5"/>
      <c r="DOP1077" s="5"/>
      <c r="DOQ1077" s="5"/>
      <c r="DOR1077" s="5"/>
      <c r="DOS1077" s="5"/>
      <c r="DOT1077" s="5"/>
      <c r="DOU1077" s="5"/>
      <c r="DOV1077" s="5"/>
      <c r="DOW1077" s="5"/>
      <c r="DOX1077" s="5"/>
      <c r="DOY1077" s="5"/>
      <c r="DOZ1077" s="5"/>
      <c r="DPA1077" s="5"/>
      <c r="DPB1077" s="5"/>
      <c r="DPC1077" s="5"/>
      <c r="DPD1077" s="5"/>
      <c r="DPE1077" s="5"/>
      <c r="DPF1077" s="5"/>
      <c r="DPG1077" s="5"/>
      <c r="DPH1077" s="5"/>
      <c r="DPI1077" s="5"/>
      <c r="DPJ1077" s="5"/>
      <c r="DPK1077" s="5"/>
      <c r="DPL1077" s="5"/>
      <c r="DPM1077" s="5"/>
      <c r="DPN1077" s="5"/>
      <c r="DPO1077" s="5"/>
      <c r="DPP1077" s="5"/>
      <c r="DPQ1077" s="5"/>
      <c r="DPR1077" s="5"/>
      <c r="DPS1077" s="5"/>
      <c r="DPT1077" s="5"/>
      <c r="DPU1077" s="5"/>
      <c r="DPV1077" s="5"/>
      <c r="DPW1077" s="5"/>
      <c r="DPX1077" s="5"/>
      <c r="DPY1077" s="5"/>
      <c r="DPZ1077" s="5"/>
      <c r="DQA1077" s="5"/>
      <c r="DQB1077" s="5"/>
      <c r="DQC1077" s="5"/>
      <c r="DQD1077" s="5"/>
      <c r="DQE1077" s="5"/>
      <c r="DQF1077" s="5"/>
      <c r="DQG1077" s="5"/>
      <c r="DQH1077" s="5"/>
      <c r="DQI1077" s="5"/>
      <c r="DQJ1077" s="5"/>
      <c r="DQK1077" s="5"/>
      <c r="DQL1077" s="5"/>
      <c r="DQM1077" s="5"/>
      <c r="DQN1077" s="5"/>
      <c r="DQO1077" s="5"/>
      <c r="DQP1077" s="5"/>
      <c r="DQQ1077" s="5"/>
      <c r="DQR1077" s="5"/>
      <c r="DQS1077" s="5"/>
      <c r="DQT1077" s="5"/>
      <c r="DQU1077" s="5"/>
      <c r="DQV1077" s="5"/>
      <c r="DQW1077" s="5"/>
      <c r="DQX1077" s="5"/>
      <c r="DQY1077" s="5"/>
      <c r="DQZ1077" s="5"/>
      <c r="DRA1077" s="5"/>
      <c r="DRB1077" s="5"/>
      <c r="DRC1077" s="5"/>
      <c r="DRD1077" s="5"/>
      <c r="DRE1077" s="5"/>
      <c r="DRF1077" s="5"/>
      <c r="DRG1077" s="5"/>
      <c r="DRH1077" s="5"/>
      <c r="DRI1077" s="5"/>
      <c r="DRJ1077" s="5"/>
      <c r="DRK1077" s="5"/>
      <c r="DRL1077" s="5"/>
      <c r="DRM1077" s="5"/>
      <c r="DRN1077" s="5"/>
      <c r="DRO1077" s="5"/>
      <c r="DRP1077" s="5"/>
      <c r="DRQ1077" s="5"/>
      <c r="DRR1077" s="5"/>
      <c r="DRS1077" s="5"/>
      <c r="DRT1077" s="5"/>
      <c r="DRU1077" s="5"/>
      <c r="DRV1077" s="5"/>
      <c r="DRW1077" s="5"/>
      <c r="DRX1077" s="5"/>
      <c r="DRY1077" s="5"/>
      <c r="DRZ1077" s="5"/>
      <c r="DSA1077" s="5"/>
      <c r="DSB1077" s="5"/>
      <c r="DSC1077" s="5"/>
      <c r="DSD1077" s="5"/>
      <c r="DSE1077" s="5"/>
      <c r="DSF1077" s="5"/>
      <c r="DSG1077" s="5"/>
      <c r="DSH1077" s="5"/>
      <c r="DSI1077" s="5"/>
      <c r="DSJ1077" s="5"/>
      <c r="DSK1077" s="5"/>
      <c r="DSL1077" s="5"/>
      <c r="DSM1077" s="5"/>
      <c r="DSN1077" s="5"/>
      <c r="DSO1077" s="5"/>
      <c r="DSP1077" s="5"/>
      <c r="DSQ1077" s="5"/>
      <c r="DSR1077" s="5"/>
      <c r="DSS1077" s="5"/>
      <c r="DST1077" s="5"/>
      <c r="DSU1077" s="5"/>
      <c r="DSV1077" s="5"/>
      <c r="DSW1077" s="5"/>
      <c r="DSX1077" s="5"/>
      <c r="DSY1077" s="5"/>
      <c r="DSZ1077" s="5"/>
      <c r="DTA1077" s="5"/>
      <c r="DTB1077" s="5"/>
      <c r="DTC1077" s="5"/>
      <c r="DTD1077" s="5"/>
      <c r="DTE1077" s="5"/>
      <c r="DTF1077" s="5"/>
      <c r="DTG1077" s="5"/>
      <c r="DTH1077" s="5"/>
      <c r="DTI1077" s="5"/>
      <c r="DTJ1077" s="5"/>
      <c r="DTK1077" s="5"/>
      <c r="DTL1077" s="5"/>
      <c r="DTM1077" s="5"/>
      <c r="DTN1077" s="5"/>
      <c r="DTO1077" s="5"/>
      <c r="DTP1077" s="5"/>
      <c r="DTQ1077" s="5"/>
      <c r="DTR1077" s="5"/>
      <c r="DTS1077" s="5"/>
      <c r="DTT1077" s="5"/>
      <c r="DTU1077" s="5"/>
      <c r="DTV1077" s="5"/>
      <c r="DTW1077" s="5"/>
      <c r="DTX1077" s="5"/>
      <c r="DTY1077" s="5"/>
      <c r="DTZ1077" s="5"/>
      <c r="DUA1077" s="5"/>
      <c r="DUB1077" s="5"/>
      <c r="DUC1077" s="5"/>
      <c r="DUD1077" s="5"/>
      <c r="DUE1077" s="5"/>
      <c r="DUF1077" s="5"/>
      <c r="DUG1077" s="5"/>
      <c r="DUH1077" s="5"/>
      <c r="DUI1077" s="5"/>
      <c r="DUJ1077" s="5"/>
      <c r="DUK1077" s="5"/>
      <c r="DUL1077" s="5"/>
      <c r="DUM1077" s="5"/>
      <c r="DUN1077" s="5"/>
      <c r="DUO1077" s="5"/>
      <c r="DUP1077" s="5"/>
      <c r="DUQ1077" s="5"/>
      <c r="DUR1077" s="5"/>
      <c r="DUS1077" s="5"/>
      <c r="DUT1077" s="5"/>
      <c r="DUU1077" s="5"/>
      <c r="DUV1077" s="5"/>
      <c r="DUW1077" s="5"/>
      <c r="DUX1077" s="5"/>
      <c r="DUY1077" s="5"/>
      <c r="DUZ1077" s="5"/>
      <c r="DVA1077" s="5"/>
      <c r="DVB1077" s="5"/>
      <c r="DVC1077" s="5"/>
      <c r="DVD1077" s="5"/>
      <c r="DVE1077" s="5"/>
      <c r="DVF1077" s="5"/>
      <c r="DVG1077" s="5"/>
      <c r="DVH1077" s="5"/>
      <c r="DVI1077" s="5"/>
      <c r="DVJ1077" s="5"/>
      <c r="DVK1077" s="5"/>
      <c r="DVL1077" s="5"/>
      <c r="DVM1077" s="5"/>
      <c r="DVN1077" s="5"/>
      <c r="DVO1077" s="5"/>
      <c r="DVP1077" s="5"/>
      <c r="DVQ1077" s="5"/>
      <c r="DVR1077" s="5"/>
      <c r="DVS1077" s="5"/>
      <c r="DVT1077" s="5"/>
      <c r="DVU1077" s="5"/>
      <c r="DVV1077" s="5"/>
      <c r="DVW1077" s="5"/>
      <c r="DVX1077" s="5"/>
      <c r="DVY1077" s="5"/>
      <c r="DVZ1077" s="5"/>
      <c r="DWA1077" s="5"/>
      <c r="DWB1077" s="5"/>
      <c r="DWC1077" s="5"/>
      <c r="DWD1077" s="5"/>
      <c r="DWE1077" s="5"/>
      <c r="DWF1077" s="5"/>
      <c r="DWG1077" s="5"/>
      <c r="DWH1077" s="5"/>
      <c r="DWI1077" s="5"/>
      <c r="DWJ1077" s="5"/>
      <c r="DWK1077" s="5"/>
      <c r="DWL1077" s="5"/>
      <c r="DWM1077" s="5"/>
      <c r="DWN1077" s="5"/>
      <c r="DWO1077" s="5"/>
      <c r="DWP1077" s="5"/>
      <c r="DWQ1077" s="5"/>
      <c r="DWR1077" s="5"/>
      <c r="DWS1077" s="5"/>
      <c r="DWT1077" s="5"/>
      <c r="DWU1077" s="5"/>
      <c r="DWV1077" s="5"/>
      <c r="DWW1077" s="5"/>
      <c r="DWX1077" s="5"/>
      <c r="DWY1077" s="5"/>
      <c r="DWZ1077" s="5"/>
      <c r="DXA1077" s="5"/>
      <c r="DXB1077" s="5"/>
      <c r="DXC1077" s="5"/>
      <c r="DXD1077" s="5"/>
      <c r="DXE1077" s="5"/>
      <c r="DXF1077" s="5"/>
      <c r="DXG1077" s="5"/>
      <c r="DXH1077" s="5"/>
      <c r="DXI1077" s="5"/>
      <c r="DXJ1077" s="5"/>
      <c r="DXK1077" s="5"/>
      <c r="DXL1077" s="5"/>
      <c r="DXM1077" s="5"/>
      <c r="DXN1077" s="5"/>
      <c r="DXO1077" s="5"/>
      <c r="DXP1077" s="5"/>
      <c r="DXQ1077" s="5"/>
      <c r="DXR1077" s="5"/>
      <c r="DXS1077" s="5"/>
      <c r="DXT1077" s="5"/>
      <c r="DXU1077" s="5"/>
      <c r="DXV1077" s="5"/>
      <c r="DXW1077" s="5"/>
      <c r="DXX1077" s="5"/>
      <c r="DXY1077" s="5"/>
      <c r="DXZ1077" s="5"/>
      <c r="DYA1077" s="5"/>
      <c r="DYB1077" s="5"/>
      <c r="DYC1077" s="5"/>
      <c r="DYD1077" s="5"/>
      <c r="DYE1077" s="5"/>
      <c r="DYF1077" s="5"/>
      <c r="DYG1077" s="5"/>
      <c r="DYH1077" s="5"/>
      <c r="DYI1077" s="5"/>
      <c r="DYJ1077" s="5"/>
      <c r="DYK1077" s="5"/>
      <c r="DYL1077" s="5"/>
      <c r="DYM1077" s="5"/>
      <c r="DYN1077" s="5"/>
      <c r="DYO1077" s="5"/>
      <c r="DYP1077" s="5"/>
      <c r="DYQ1077" s="5"/>
      <c r="DYR1077" s="5"/>
      <c r="DYS1077" s="5"/>
      <c r="DYT1077" s="5"/>
      <c r="DYU1077" s="5"/>
      <c r="DYV1077" s="5"/>
      <c r="DYW1077" s="5"/>
      <c r="DYX1077" s="5"/>
      <c r="DYY1077" s="5"/>
      <c r="DYZ1077" s="5"/>
      <c r="DZA1077" s="5"/>
      <c r="DZB1077" s="5"/>
      <c r="DZC1077" s="5"/>
      <c r="DZD1077" s="5"/>
      <c r="DZE1077" s="5"/>
      <c r="DZF1077" s="5"/>
      <c r="DZG1077" s="5"/>
      <c r="DZH1077" s="5"/>
      <c r="DZI1077" s="5"/>
      <c r="DZJ1077" s="5"/>
      <c r="DZK1077" s="5"/>
      <c r="DZL1077" s="5"/>
      <c r="DZM1077" s="5"/>
      <c r="DZN1077" s="5"/>
      <c r="DZO1077" s="5"/>
      <c r="DZP1077" s="5"/>
      <c r="DZQ1077" s="5"/>
      <c r="DZR1077" s="5"/>
      <c r="DZS1077" s="5"/>
      <c r="DZT1077" s="5"/>
      <c r="DZU1077" s="5"/>
      <c r="DZV1077" s="5"/>
      <c r="DZW1077" s="5"/>
      <c r="DZX1077" s="5"/>
      <c r="DZY1077" s="5"/>
      <c r="DZZ1077" s="5"/>
      <c r="EAA1077" s="5"/>
      <c r="EAB1077" s="5"/>
      <c r="EAC1077" s="5"/>
      <c r="EAD1077" s="5"/>
      <c r="EAE1077" s="5"/>
      <c r="EAF1077" s="5"/>
      <c r="EAG1077" s="5"/>
      <c r="EAH1077" s="5"/>
      <c r="EAI1077" s="5"/>
      <c r="EAJ1077" s="5"/>
      <c r="EAK1077" s="5"/>
      <c r="EAL1077" s="5"/>
      <c r="EAM1077" s="5"/>
      <c r="EAN1077" s="5"/>
      <c r="EAO1077" s="5"/>
      <c r="EAP1077" s="5"/>
      <c r="EAQ1077" s="5"/>
      <c r="EAR1077" s="5"/>
      <c r="EAS1077" s="5"/>
      <c r="EAT1077" s="5"/>
      <c r="EAU1077" s="5"/>
      <c r="EAV1077" s="5"/>
      <c r="EAW1077" s="5"/>
      <c r="EAX1077" s="5"/>
      <c r="EAY1077" s="5"/>
      <c r="EAZ1077" s="5"/>
      <c r="EBA1077" s="5"/>
      <c r="EBB1077" s="5"/>
      <c r="EBC1077" s="5"/>
      <c r="EBD1077" s="5"/>
      <c r="EBE1077" s="5"/>
      <c r="EBF1077" s="5"/>
      <c r="EBG1077" s="5"/>
      <c r="EBH1077" s="5"/>
      <c r="EBI1077" s="5"/>
      <c r="EBJ1077" s="5"/>
      <c r="EBK1077" s="5"/>
      <c r="EBL1077" s="5"/>
      <c r="EBM1077" s="5"/>
      <c r="EBN1077" s="5"/>
      <c r="EBO1077" s="5"/>
      <c r="EBP1077" s="5"/>
      <c r="EBQ1077" s="5"/>
      <c r="EBR1077" s="5"/>
      <c r="EBS1077" s="5"/>
      <c r="EBT1077" s="5"/>
      <c r="EBU1077" s="5"/>
      <c r="EBV1077" s="5"/>
      <c r="EBW1077" s="5"/>
      <c r="EBX1077" s="5"/>
      <c r="EBY1077" s="5"/>
      <c r="EBZ1077" s="5"/>
      <c r="ECA1077" s="5"/>
      <c r="ECB1077" s="5"/>
      <c r="ECC1077" s="5"/>
      <c r="ECD1077" s="5"/>
      <c r="ECE1077" s="5"/>
      <c r="ECF1077" s="5"/>
      <c r="ECG1077" s="5"/>
      <c r="ECH1077" s="5"/>
      <c r="ECI1077" s="5"/>
      <c r="ECJ1077" s="5"/>
      <c r="ECK1077" s="5"/>
      <c r="ECL1077" s="5"/>
      <c r="ECM1077" s="5"/>
      <c r="ECN1077" s="5"/>
      <c r="ECO1077" s="5"/>
      <c r="ECP1077" s="5"/>
      <c r="ECQ1077" s="5"/>
      <c r="ECR1077" s="5"/>
      <c r="ECS1077" s="5"/>
      <c r="ECT1077" s="5"/>
      <c r="ECU1077" s="5"/>
      <c r="ECV1077" s="5"/>
      <c r="ECW1077" s="5"/>
      <c r="ECX1077" s="5"/>
      <c r="ECY1077" s="5"/>
      <c r="ECZ1077" s="5"/>
      <c r="EDA1077" s="5"/>
      <c r="EDB1077" s="5"/>
      <c r="EDC1077" s="5"/>
      <c r="EDD1077" s="5"/>
      <c r="EDE1077" s="5"/>
      <c r="EDF1077" s="5"/>
      <c r="EDG1077" s="5"/>
      <c r="EDH1077" s="5"/>
      <c r="EDI1077" s="5"/>
      <c r="EDJ1077" s="5"/>
      <c r="EDK1077" s="5"/>
      <c r="EDL1077" s="5"/>
      <c r="EDM1077" s="5"/>
      <c r="EDN1077" s="5"/>
      <c r="EDO1077" s="5"/>
      <c r="EDP1077" s="5"/>
      <c r="EDQ1077" s="5"/>
      <c r="EDR1077" s="5"/>
      <c r="EDS1077" s="5"/>
      <c r="EDT1077" s="5"/>
      <c r="EDU1077" s="5"/>
      <c r="EDV1077" s="5"/>
      <c r="EDW1077" s="5"/>
      <c r="EDX1077" s="5"/>
      <c r="EDY1077" s="5"/>
      <c r="EDZ1077" s="5"/>
      <c r="EEA1077" s="5"/>
      <c r="EEB1077" s="5"/>
      <c r="EEC1077" s="5"/>
      <c r="EED1077" s="5"/>
      <c r="EEE1077" s="5"/>
      <c r="EEF1077" s="5"/>
      <c r="EEG1077" s="5"/>
      <c r="EEH1077" s="5"/>
      <c r="EEI1077" s="5"/>
      <c r="EEJ1077" s="5"/>
      <c r="EEK1077" s="5"/>
      <c r="EEL1077" s="5"/>
      <c r="EEM1077" s="5"/>
      <c r="EEN1077" s="5"/>
      <c r="EEO1077" s="5"/>
      <c r="EEP1077" s="5"/>
      <c r="EEQ1077" s="5"/>
      <c r="EER1077" s="5"/>
      <c r="EES1077" s="5"/>
      <c r="EET1077" s="5"/>
      <c r="EEU1077" s="5"/>
      <c r="EEV1077" s="5"/>
      <c r="EEW1077" s="5"/>
      <c r="EEX1077" s="5"/>
      <c r="EEY1077" s="5"/>
      <c r="EEZ1077" s="5"/>
      <c r="EFA1077" s="5"/>
      <c r="EFB1077" s="5"/>
      <c r="EFC1077" s="5"/>
      <c r="EFD1077" s="5"/>
      <c r="EFE1077" s="5"/>
      <c r="EFF1077" s="5"/>
      <c r="EFG1077" s="5"/>
      <c r="EFH1077" s="5"/>
      <c r="EFI1077" s="5"/>
      <c r="EFJ1077" s="5"/>
      <c r="EFK1077" s="5"/>
      <c r="EFL1077" s="5"/>
      <c r="EFM1077" s="5"/>
      <c r="EFN1077" s="5"/>
      <c r="EFO1077" s="5"/>
      <c r="EFP1077" s="5"/>
      <c r="EFQ1077" s="5"/>
      <c r="EFR1077" s="5"/>
      <c r="EFS1077" s="5"/>
      <c r="EFT1077" s="5"/>
      <c r="EFU1077" s="5"/>
      <c r="EFV1077" s="5"/>
      <c r="EFW1077" s="5"/>
      <c r="EFX1077" s="5"/>
      <c r="EFY1077" s="5"/>
      <c r="EFZ1077" s="5"/>
      <c r="EGA1077" s="5"/>
      <c r="EGB1077" s="5"/>
      <c r="EGC1077" s="5"/>
      <c r="EGD1077" s="5"/>
      <c r="EGE1077" s="5"/>
      <c r="EGF1077" s="5"/>
      <c r="EGG1077" s="5"/>
      <c r="EGH1077" s="5"/>
      <c r="EGI1077" s="5"/>
      <c r="EGJ1077" s="5"/>
      <c r="EGK1077" s="5"/>
      <c r="EGL1077" s="5"/>
      <c r="EGM1077" s="5"/>
      <c r="EGN1077" s="5"/>
      <c r="EGO1077" s="5"/>
      <c r="EGP1077" s="5"/>
      <c r="EGQ1077" s="5"/>
      <c r="EGR1077" s="5"/>
      <c r="EGS1077" s="5"/>
      <c r="EGT1077" s="5"/>
      <c r="EGU1077" s="5"/>
      <c r="EGV1077" s="5"/>
      <c r="EGW1077" s="5"/>
      <c r="EGX1077" s="5"/>
      <c r="EGY1077" s="5"/>
      <c r="EGZ1077" s="5"/>
      <c r="EHA1077" s="5"/>
      <c r="EHB1077" s="5"/>
      <c r="EHC1077" s="5"/>
      <c r="EHD1077" s="5"/>
      <c r="EHE1077" s="5"/>
      <c r="EHF1077" s="5"/>
      <c r="EHG1077" s="5"/>
      <c r="EHH1077" s="5"/>
      <c r="EHI1077" s="5"/>
      <c r="EHJ1077" s="5"/>
      <c r="EHK1077" s="5"/>
      <c r="EHL1077" s="5"/>
      <c r="EHM1077" s="5"/>
      <c r="EHN1077" s="5"/>
      <c r="EHO1077" s="5"/>
      <c r="EHP1077" s="5"/>
      <c r="EHQ1077" s="5"/>
      <c r="EHR1077" s="5"/>
      <c r="EHS1077" s="5"/>
      <c r="EHT1077" s="5"/>
      <c r="EHU1077" s="5"/>
      <c r="EHV1077" s="5"/>
      <c r="EHW1077" s="5"/>
      <c r="EHX1077" s="5"/>
      <c r="EHY1077" s="5"/>
      <c r="EHZ1077" s="5"/>
      <c r="EIA1077" s="5"/>
      <c r="EIB1077" s="5"/>
      <c r="EIC1077" s="5"/>
      <c r="EID1077" s="5"/>
      <c r="EIE1077" s="5"/>
      <c r="EIF1077" s="5"/>
      <c r="EIG1077" s="5"/>
      <c r="EIH1077" s="5"/>
      <c r="EII1077" s="5"/>
      <c r="EIJ1077" s="5"/>
      <c r="EIK1077" s="5"/>
      <c r="EIL1077" s="5"/>
      <c r="EIM1077" s="5"/>
      <c r="EIN1077" s="5"/>
      <c r="EIO1077" s="5"/>
      <c r="EIP1077" s="5"/>
      <c r="EIQ1077" s="5"/>
      <c r="EIR1077" s="5"/>
      <c r="EIS1077" s="5"/>
      <c r="EIT1077" s="5"/>
      <c r="EIU1077" s="5"/>
      <c r="EIV1077" s="5"/>
      <c r="EIW1077" s="5"/>
      <c r="EIX1077" s="5"/>
      <c r="EIY1077" s="5"/>
      <c r="EIZ1077" s="5"/>
      <c r="EJA1077" s="5"/>
      <c r="EJB1077" s="5"/>
      <c r="EJC1077" s="5"/>
      <c r="EJD1077" s="5"/>
      <c r="EJE1077" s="5"/>
      <c r="EJF1077" s="5"/>
      <c r="EJG1077" s="5"/>
      <c r="EJH1077" s="5"/>
      <c r="EJI1077" s="5"/>
      <c r="EJJ1077" s="5"/>
      <c r="EJK1077" s="5"/>
      <c r="EJL1077" s="5"/>
      <c r="EJM1077" s="5"/>
      <c r="EJN1077" s="5"/>
      <c r="EJO1077" s="5"/>
      <c r="EJP1077" s="5"/>
      <c r="EJQ1077" s="5"/>
      <c r="EJR1077" s="5"/>
      <c r="EJS1077" s="5"/>
      <c r="EJT1077" s="5"/>
      <c r="EJU1077" s="5"/>
      <c r="EJV1077" s="5"/>
      <c r="EJW1077" s="5"/>
      <c r="EJX1077" s="5"/>
      <c r="EJY1077" s="5"/>
      <c r="EJZ1077" s="5"/>
      <c r="EKA1077" s="5"/>
      <c r="EKB1077" s="5"/>
      <c r="EKC1077" s="5"/>
      <c r="EKD1077" s="5"/>
      <c r="EKE1077" s="5"/>
      <c r="EKF1077" s="5"/>
      <c r="EKG1077" s="5"/>
      <c r="EKH1077" s="5"/>
      <c r="EKI1077" s="5"/>
      <c r="EKJ1077" s="5"/>
      <c r="EKK1077" s="5"/>
      <c r="EKL1077" s="5"/>
      <c r="EKM1077" s="5"/>
      <c r="EKN1077" s="5"/>
      <c r="EKO1077" s="5"/>
      <c r="EKP1077" s="5"/>
      <c r="EKQ1077" s="5"/>
      <c r="EKR1077" s="5"/>
      <c r="EKS1077" s="5"/>
      <c r="EKT1077" s="5"/>
      <c r="EKU1077" s="5"/>
      <c r="EKV1077" s="5"/>
      <c r="EKW1077" s="5"/>
      <c r="EKX1077" s="5"/>
      <c r="EKY1077" s="5"/>
      <c r="EKZ1077" s="5"/>
      <c r="ELA1077" s="5"/>
      <c r="ELB1077" s="5"/>
      <c r="ELC1077" s="5"/>
      <c r="ELD1077" s="5"/>
      <c r="ELE1077" s="5"/>
      <c r="ELF1077" s="5"/>
      <c r="ELG1077" s="5"/>
      <c r="ELH1077" s="5"/>
      <c r="ELI1077" s="5"/>
      <c r="ELJ1077" s="5"/>
      <c r="ELK1077" s="5"/>
      <c r="ELL1077" s="5"/>
      <c r="ELM1077" s="5"/>
      <c r="ELN1077" s="5"/>
      <c r="ELO1077" s="5"/>
      <c r="ELP1077" s="5"/>
      <c r="ELQ1077" s="5"/>
      <c r="ELR1077" s="5"/>
      <c r="ELS1077" s="5"/>
      <c r="ELT1077" s="5"/>
      <c r="ELU1077" s="5"/>
      <c r="ELV1077" s="5"/>
      <c r="ELW1077" s="5"/>
      <c r="ELX1077" s="5"/>
      <c r="ELY1077" s="5"/>
      <c r="ELZ1077" s="5"/>
      <c r="EMA1077" s="5"/>
      <c r="EMB1077" s="5"/>
      <c r="EMC1077" s="5"/>
      <c r="EMD1077" s="5"/>
      <c r="EME1077" s="5"/>
      <c r="EMF1077" s="5"/>
      <c r="EMG1077" s="5"/>
      <c r="EMH1077" s="5"/>
      <c r="EMI1077" s="5"/>
      <c r="EMJ1077" s="5"/>
      <c r="EMK1077" s="5"/>
      <c r="EML1077" s="5"/>
      <c r="EMM1077" s="5"/>
      <c r="EMN1077" s="5"/>
      <c r="EMO1077" s="5"/>
      <c r="EMP1077" s="5"/>
      <c r="EMQ1077" s="5"/>
      <c r="EMR1077" s="5"/>
      <c r="EMS1077" s="5"/>
      <c r="EMT1077" s="5"/>
      <c r="EMU1077" s="5"/>
      <c r="EMV1077" s="5"/>
      <c r="EMW1077" s="5"/>
      <c r="EMX1077" s="5"/>
      <c r="EMY1077" s="5"/>
      <c r="EMZ1077" s="5"/>
      <c r="ENA1077" s="5"/>
      <c r="ENB1077" s="5"/>
      <c r="ENC1077" s="5"/>
      <c r="END1077" s="5"/>
      <c r="ENE1077" s="5"/>
      <c r="ENF1077" s="5"/>
      <c r="ENG1077" s="5"/>
      <c r="ENH1077" s="5"/>
      <c r="ENI1077" s="5"/>
      <c r="ENJ1077" s="5"/>
      <c r="ENK1077" s="5"/>
      <c r="ENL1077" s="5"/>
      <c r="ENM1077" s="5"/>
      <c r="ENN1077" s="5"/>
      <c r="ENO1077" s="5"/>
      <c r="ENP1077" s="5"/>
      <c r="ENQ1077" s="5"/>
      <c r="ENR1077" s="5"/>
      <c r="ENS1077" s="5"/>
      <c r="ENT1077" s="5"/>
      <c r="ENU1077" s="5"/>
      <c r="ENV1077" s="5"/>
      <c r="ENW1077" s="5"/>
      <c r="ENX1077" s="5"/>
      <c r="ENY1077" s="5"/>
      <c r="ENZ1077" s="5"/>
      <c r="EOA1077" s="5"/>
      <c r="EOB1077" s="5"/>
      <c r="EOC1077" s="5"/>
      <c r="EOD1077" s="5"/>
      <c r="EOE1077" s="5"/>
      <c r="EOF1077" s="5"/>
      <c r="EOG1077" s="5"/>
      <c r="EOH1077" s="5"/>
      <c r="EOI1077" s="5"/>
      <c r="EOJ1077" s="5"/>
      <c r="EOK1077" s="5"/>
      <c r="EOL1077" s="5"/>
      <c r="EOM1077" s="5"/>
      <c r="EON1077" s="5"/>
      <c r="EOO1077" s="5"/>
      <c r="EOP1077" s="5"/>
      <c r="EOQ1077" s="5"/>
      <c r="EOR1077" s="5"/>
      <c r="EOS1077" s="5"/>
      <c r="EOT1077" s="5"/>
      <c r="EOU1077" s="5"/>
      <c r="EOV1077" s="5"/>
      <c r="EOW1077" s="5"/>
      <c r="EOX1077" s="5"/>
      <c r="EOY1077" s="5"/>
      <c r="EOZ1077" s="5"/>
      <c r="EPA1077" s="5"/>
      <c r="EPB1077" s="5"/>
      <c r="EPC1077" s="5"/>
      <c r="EPD1077" s="5"/>
      <c r="EPE1077" s="5"/>
      <c r="EPF1077" s="5"/>
      <c r="EPG1077" s="5"/>
      <c r="EPH1077" s="5"/>
      <c r="EPI1077" s="5"/>
      <c r="EPJ1077" s="5"/>
      <c r="EPK1077" s="5"/>
      <c r="EPL1077" s="5"/>
      <c r="EPM1077" s="5"/>
      <c r="EPN1077" s="5"/>
      <c r="EPO1077" s="5"/>
      <c r="EPP1077" s="5"/>
      <c r="EPQ1077" s="5"/>
      <c r="EPR1077" s="5"/>
      <c r="EPS1077" s="5"/>
      <c r="EPT1077" s="5"/>
      <c r="EPU1077" s="5"/>
      <c r="EPV1077" s="5"/>
      <c r="EPW1077" s="5"/>
      <c r="EPX1077" s="5"/>
      <c r="EPY1077" s="5"/>
      <c r="EPZ1077" s="5"/>
      <c r="EQA1077" s="5"/>
      <c r="EQB1077" s="5"/>
      <c r="EQC1077" s="5"/>
      <c r="EQD1077" s="5"/>
      <c r="EQE1077" s="5"/>
      <c r="EQF1077" s="5"/>
      <c r="EQG1077" s="5"/>
      <c r="EQH1077" s="5"/>
      <c r="EQI1077" s="5"/>
      <c r="EQJ1077" s="5"/>
      <c r="EQK1077" s="5"/>
      <c r="EQL1077" s="5"/>
      <c r="EQM1077" s="5"/>
      <c r="EQN1077" s="5"/>
      <c r="EQO1077" s="5"/>
      <c r="EQP1077" s="5"/>
      <c r="EQQ1077" s="5"/>
      <c r="EQR1077" s="5"/>
      <c r="EQS1077" s="5"/>
      <c r="EQT1077" s="5"/>
      <c r="EQU1077" s="5"/>
      <c r="EQV1077" s="5"/>
      <c r="EQW1077" s="5"/>
      <c r="EQX1077" s="5"/>
      <c r="EQY1077" s="5"/>
      <c r="EQZ1077" s="5"/>
      <c r="ERA1077" s="5"/>
      <c r="ERB1077" s="5"/>
      <c r="ERC1077" s="5"/>
      <c r="ERD1077" s="5"/>
      <c r="ERE1077" s="5"/>
      <c r="ERF1077" s="5"/>
      <c r="ERG1077" s="5"/>
      <c r="ERH1077" s="5"/>
      <c r="ERI1077" s="5"/>
      <c r="ERJ1077" s="5"/>
      <c r="ERK1077" s="5"/>
      <c r="ERL1077" s="5"/>
      <c r="ERM1077" s="5"/>
      <c r="ERN1077" s="5"/>
      <c r="ERO1077" s="5"/>
      <c r="ERP1077" s="5"/>
      <c r="ERQ1077" s="5"/>
      <c r="ERR1077" s="5"/>
      <c r="ERS1077" s="5"/>
      <c r="ERT1077" s="5"/>
      <c r="ERU1077" s="5"/>
      <c r="ERV1077" s="5"/>
      <c r="ERW1077" s="5"/>
      <c r="ERX1077" s="5"/>
      <c r="ERY1077" s="5"/>
      <c r="ERZ1077" s="5"/>
      <c r="ESA1077" s="5"/>
      <c r="ESB1077" s="5"/>
      <c r="ESC1077" s="5"/>
      <c r="ESD1077" s="5"/>
      <c r="ESE1077" s="5"/>
      <c r="ESF1077" s="5"/>
      <c r="ESG1077" s="5"/>
      <c r="ESH1077" s="5"/>
      <c r="ESI1077" s="5"/>
      <c r="ESJ1077" s="5"/>
      <c r="ESK1077" s="5"/>
      <c r="ESL1077" s="5"/>
      <c r="ESM1077" s="5"/>
      <c r="ESN1077" s="5"/>
      <c r="ESO1077" s="5"/>
      <c r="ESP1077" s="5"/>
      <c r="ESQ1077" s="5"/>
      <c r="ESR1077" s="5"/>
      <c r="ESS1077" s="5"/>
      <c r="EST1077" s="5"/>
      <c r="ESU1077" s="5"/>
      <c r="ESV1077" s="5"/>
      <c r="ESW1077" s="5"/>
      <c r="ESX1077" s="5"/>
      <c r="ESY1077" s="5"/>
      <c r="ESZ1077" s="5"/>
      <c r="ETA1077" s="5"/>
      <c r="ETB1077" s="5"/>
      <c r="ETC1077" s="5"/>
      <c r="ETD1077" s="5"/>
      <c r="ETE1077" s="5"/>
      <c r="ETF1077" s="5"/>
      <c r="ETG1077" s="5"/>
      <c r="ETH1077" s="5"/>
      <c r="ETI1077" s="5"/>
      <c r="ETJ1077" s="5"/>
      <c r="ETK1077" s="5"/>
      <c r="ETL1077" s="5"/>
      <c r="ETM1077" s="5"/>
      <c r="ETN1077" s="5"/>
      <c r="ETO1077" s="5"/>
      <c r="ETP1077" s="5"/>
      <c r="ETQ1077" s="5"/>
      <c r="ETR1077" s="5"/>
      <c r="ETS1077" s="5"/>
      <c r="ETT1077" s="5"/>
      <c r="ETU1077" s="5"/>
      <c r="ETV1077" s="5"/>
      <c r="ETW1077" s="5"/>
      <c r="ETX1077" s="5"/>
      <c r="ETY1077" s="5"/>
      <c r="ETZ1077" s="5"/>
      <c r="EUA1077" s="5"/>
      <c r="EUB1077" s="5"/>
      <c r="EUC1077" s="5"/>
      <c r="EUD1077" s="5"/>
      <c r="EUE1077" s="5"/>
      <c r="EUF1077" s="5"/>
      <c r="EUG1077" s="5"/>
      <c r="EUH1077" s="5"/>
      <c r="EUI1077" s="5"/>
      <c r="EUJ1077" s="5"/>
      <c r="EUK1077" s="5"/>
      <c r="EUL1077" s="5"/>
      <c r="EUM1077" s="5"/>
      <c r="EUN1077" s="5"/>
      <c r="EUO1077" s="5"/>
      <c r="EUP1077" s="5"/>
      <c r="EUQ1077" s="5"/>
      <c r="EUR1077" s="5"/>
      <c r="EUS1077" s="5"/>
      <c r="EUT1077" s="5"/>
      <c r="EUU1077" s="5"/>
      <c r="EUV1077" s="5"/>
      <c r="EUW1077" s="5"/>
      <c r="EUX1077" s="5"/>
      <c r="EUY1077" s="5"/>
      <c r="EUZ1077" s="5"/>
      <c r="EVA1077" s="5"/>
      <c r="EVB1077" s="5"/>
      <c r="EVC1077" s="5"/>
      <c r="EVD1077" s="5"/>
      <c r="EVE1077" s="5"/>
      <c r="EVF1077" s="5"/>
      <c r="EVG1077" s="5"/>
      <c r="EVH1077" s="5"/>
      <c r="EVI1077" s="5"/>
      <c r="EVJ1077" s="5"/>
      <c r="EVK1077" s="5"/>
      <c r="EVL1077" s="5"/>
      <c r="EVM1077" s="5"/>
      <c r="EVN1077" s="5"/>
      <c r="EVO1077" s="5"/>
      <c r="EVP1077" s="5"/>
      <c r="EVQ1077" s="5"/>
      <c r="EVR1077" s="5"/>
      <c r="EVS1077" s="5"/>
      <c r="EVT1077" s="5"/>
      <c r="EVU1077" s="5"/>
      <c r="EVV1077" s="5"/>
      <c r="EVW1077" s="5"/>
      <c r="EVX1077" s="5"/>
      <c r="EVY1077" s="5"/>
      <c r="EVZ1077" s="5"/>
      <c r="EWA1077" s="5"/>
      <c r="EWB1077" s="5"/>
      <c r="EWC1077" s="5"/>
      <c r="EWD1077" s="5"/>
      <c r="EWE1077" s="5"/>
      <c r="EWF1077" s="5"/>
      <c r="EWG1077" s="5"/>
      <c r="EWH1077" s="5"/>
      <c r="EWI1077" s="5"/>
      <c r="EWJ1077" s="5"/>
      <c r="EWK1077" s="5"/>
      <c r="EWL1077" s="5"/>
      <c r="EWM1077" s="5"/>
      <c r="EWN1077" s="5"/>
      <c r="EWO1077" s="5"/>
      <c r="EWP1077" s="5"/>
      <c r="EWQ1077" s="5"/>
      <c r="EWR1077" s="5"/>
      <c r="EWS1077" s="5"/>
      <c r="EWT1077" s="5"/>
      <c r="EWU1077" s="5"/>
      <c r="EWV1077" s="5"/>
      <c r="EWW1077" s="5"/>
      <c r="EWX1077" s="5"/>
      <c r="EWY1077" s="5"/>
      <c r="EWZ1077" s="5"/>
      <c r="EXA1077" s="5"/>
      <c r="EXB1077" s="5"/>
      <c r="EXC1077" s="5"/>
      <c r="EXD1077" s="5"/>
      <c r="EXE1077" s="5"/>
      <c r="EXF1077" s="5"/>
      <c r="EXG1077" s="5"/>
      <c r="EXH1077" s="5"/>
      <c r="EXI1077" s="5"/>
      <c r="EXJ1077" s="5"/>
      <c r="EXK1077" s="5"/>
      <c r="EXL1077" s="5"/>
      <c r="EXM1077" s="5"/>
      <c r="EXN1077" s="5"/>
      <c r="EXO1077" s="5"/>
      <c r="EXP1077" s="5"/>
      <c r="EXQ1077" s="5"/>
      <c r="EXR1077" s="5"/>
      <c r="EXS1077" s="5"/>
      <c r="EXT1077" s="5"/>
      <c r="EXU1077" s="5"/>
      <c r="EXV1077" s="5"/>
      <c r="EXW1077" s="5"/>
      <c r="EXX1077" s="5"/>
      <c r="EXY1077" s="5"/>
      <c r="EXZ1077" s="5"/>
      <c r="EYA1077" s="5"/>
      <c r="EYB1077" s="5"/>
      <c r="EYC1077" s="5"/>
      <c r="EYD1077" s="5"/>
      <c r="EYE1077" s="5"/>
      <c r="EYF1077" s="5"/>
      <c r="EYG1077" s="5"/>
      <c r="EYH1077" s="5"/>
      <c r="EYI1077" s="5"/>
      <c r="EYJ1077" s="5"/>
      <c r="EYK1077" s="5"/>
      <c r="EYL1077" s="5"/>
      <c r="EYM1077" s="5"/>
      <c r="EYN1077" s="5"/>
      <c r="EYO1077" s="5"/>
      <c r="EYP1077" s="5"/>
      <c r="EYQ1077" s="5"/>
      <c r="EYR1077" s="5"/>
      <c r="EYS1077" s="5"/>
      <c r="EYT1077" s="5"/>
      <c r="EYU1077" s="5"/>
      <c r="EYV1077" s="5"/>
      <c r="EYW1077" s="5"/>
      <c r="EYX1077" s="5"/>
      <c r="EYY1077" s="5"/>
      <c r="EYZ1077" s="5"/>
      <c r="EZA1077" s="5"/>
      <c r="EZB1077" s="5"/>
      <c r="EZC1077" s="5"/>
      <c r="EZD1077" s="5"/>
      <c r="EZE1077" s="5"/>
      <c r="EZF1077" s="5"/>
      <c r="EZG1077" s="5"/>
      <c r="EZH1077" s="5"/>
      <c r="EZI1077" s="5"/>
      <c r="EZJ1077" s="5"/>
      <c r="EZK1077" s="5"/>
      <c r="EZL1077" s="5"/>
      <c r="EZM1077" s="5"/>
      <c r="EZN1077" s="5"/>
      <c r="EZO1077" s="5"/>
      <c r="EZP1077" s="5"/>
      <c r="EZQ1077" s="5"/>
      <c r="EZR1077" s="5"/>
      <c r="EZS1077" s="5"/>
      <c r="EZT1077" s="5"/>
      <c r="EZU1077" s="5"/>
      <c r="EZV1077" s="5"/>
      <c r="EZW1077" s="5"/>
      <c r="EZX1077" s="5"/>
      <c r="EZY1077" s="5"/>
      <c r="EZZ1077" s="5"/>
      <c r="FAA1077" s="5"/>
      <c r="FAB1077" s="5"/>
      <c r="FAC1077" s="5"/>
      <c r="FAD1077" s="5"/>
      <c r="FAE1077" s="5"/>
      <c r="FAF1077" s="5"/>
      <c r="FAG1077" s="5"/>
      <c r="FAH1077" s="5"/>
      <c r="FAI1077" s="5"/>
      <c r="FAJ1077" s="5"/>
      <c r="FAK1077" s="5"/>
      <c r="FAL1077" s="5"/>
      <c r="FAM1077" s="5"/>
      <c r="FAN1077" s="5"/>
      <c r="FAO1077" s="5"/>
      <c r="FAP1077" s="5"/>
      <c r="FAQ1077" s="5"/>
      <c r="FAR1077" s="5"/>
      <c r="FAS1077" s="5"/>
      <c r="FAT1077" s="5"/>
      <c r="FAU1077" s="5"/>
      <c r="FAV1077" s="5"/>
      <c r="FAW1077" s="5"/>
      <c r="FAX1077" s="5"/>
      <c r="FAY1077" s="5"/>
      <c r="FAZ1077" s="5"/>
      <c r="FBA1077" s="5"/>
      <c r="FBB1077" s="5"/>
      <c r="FBC1077" s="5"/>
      <c r="FBD1077" s="5"/>
      <c r="FBE1077" s="5"/>
      <c r="FBF1077" s="5"/>
      <c r="FBG1077" s="5"/>
      <c r="FBH1077" s="5"/>
      <c r="FBI1077" s="5"/>
      <c r="FBJ1077" s="5"/>
      <c r="FBK1077" s="5"/>
      <c r="FBL1077" s="5"/>
      <c r="FBM1077" s="5"/>
      <c r="FBN1077" s="5"/>
      <c r="FBO1077" s="5"/>
      <c r="FBP1077" s="5"/>
      <c r="FBQ1077" s="5"/>
      <c r="FBR1077" s="5"/>
      <c r="FBS1077" s="5"/>
      <c r="FBT1077" s="5"/>
      <c r="FBU1077" s="5"/>
      <c r="FBV1077" s="5"/>
      <c r="FBW1077" s="5"/>
      <c r="FBX1077" s="5"/>
      <c r="FBY1077" s="5"/>
      <c r="FBZ1077" s="5"/>
      <c r="FCA1077" s="5"/>
      <c r="FCB1077" s="5"/>
      <c r="FCC1077" s="5"/>
      <c r="FCD1077" s="5"/>
      <c r="FCE1077" s="5"/>
      <c r="FCF1077" s="5"/>
      <c r="FCG1077" s="5"/>
      <c r="FCH1077" s="5"/>
      <c r="FCI1077" s="5"/>
      <c r="FCJ1077" s="5"/>
      <c r="FCK1077" s="5"/>
      <c r="FCL1077" s="5"/>
      <c r="FCM1077" s="5"/>
      <c r="FCN1077" s="5"/>
      <c r="FCO1077" s="5"/>
      <c r="FCP1077" s="5"/>
      <c r="FCQ1077" s="5"/>
      <c r="FCR1077" s="5"/>
      <c r="FCS1077" s="5"/>
      <c r="FCT1077" s="5"/>
      <c r="FCU1077" s="5"/>
      <c r="FCV1077" s="5"/>
      <c r="FCW1077" s="5"/>
      <c r="FCX1077" s="5"/>
      <c r="FCY1077" s="5"/>
      <c r="FCZ1077" s="5"/>
      <c r="FDA1077" s="5"/>
      <c r="FDB1077" s="5"/>
      <c r="FDC1077" s="5"/>
      <c r="FDD1077" s="5"/>
      <c r="FDE1077" s="5"/>
      <c r="FDF1077" s="5"/>
      <c r="FDG1077" s="5"/>
      <c r="FDH1077" s="5"/>
      <c r="FDI1077" s="5"/>
      <c r="FDJ1077" s="5"/>
      <c r="FDK1077" s="5"/>
      <c r="FDL1077" s="5"/>
      <c r="FDM1077" s="5"/>
      <c r="FDN1077" s="5"/>
      <c r="FDO1077" s="5"/>
      <c r="FDP1077" s="5"/>
      <c r="FDQ1077" s="5"/>
      <c r="FDR1077" s="5"/>
      <c r="FDS1077" s="5"/>
      <c r="FDT1077" s="5"/>
      <c r="FDU1077" s="5"/>
      <c r="FDV1077" s="5"/>
      <c r="FDW1077" s="5"/>
      <c r="FDX1077" s="5"/>
      <c r="FDY1077" s="5"/>
      <c r="FDZ1077" s="5"/>
      <c r="FEA1077" s="5"/>
      <c r="FEB1077" s="5"/>
      <c r="FEC1077" s="5"/>
      <c r="FED1077" s="5"/>
      <c r="FEE1077" s="5"/>
      <c r="FEF1077" s="5"/>
      <c r="FEG1077" s="5"/>
      <c r="FEH1077" s="5"/>
      <c r="FEI1077" s="5"/>
      <c r="FEJ1077" s="5"/>
      <c r="FEK1077" s="5"/>
      <c r="FEL1077" s="5"/>
      <c r="FEM1077" s="5"/>
      <c r="FEN1077" s="5"/>
      <c r="FEO1077" s="5"/>
      <c r="FEP1077" s="5"/>
      <c r="FEQ1077" s="5"/>
      <c r="FER1077" s="5"/>
      <c r="FES1077" s="5"/>
      <c r="FET1077" s="5"/>
      <c r="FEU1077" s="5"/>
      <c r="FEV1077" s="5"/>
      <c r="FEW1077" s="5"/>
      <c r="FEX1077" s="5"/>
      <c r="FEY1077" s="5"/>
      <c r="FEZ1077" s="5"/>
      <c r="FFA1077" s="5"/>
      <c r="FFB1077" s="5"/>
      <c r="FFC1077" s="5"/>
      <c r="FFD1077" s="5"/>
      <c r="FFE1077" s="5"/>
      <c r="FFF1077" s="5"/>
      <c r="FFG1077" s="5"/>
      <c r="FFH1077" s="5"/>
      <c r="FFI1077" s="5"/>
      <c r="FFJ1077" s="5"/>
      <c r="FFK1077" s="5"/>
      <c r="FFL1077" s="5"/>
      <c r="FFM1077" s="5"/>
      <c r="FFN1077" s="5"/>
      <c r="FFO1077" s="5"/>
      <c r="FFP1077" s="5"/>
      <c r="FFQ1077" s="5"/>
      <c r="FFR1077" s="5"/>
      <c r="FFS1077" s="5"/>
      <c r="FFT1077" s="5"/>
      <c r="FFU1077" s="5"/>
      <c r="FFV1077" s="5"/>
      <c r="FFW1077" s="5"/>
      <c r="FFX1077" s="5"/>
      <c r="FFY1077" s="5"/>
      <c r="FFZ1077" s="5"/>
      <c r="FGA1077" s="5"/>
      <c r="FGB1077" s="5"/>
      <c r="FGC1077" s="5"/>
      <c r="FGD1077" s="5"/>
      <c r="FGE1077" s="5"/>
      <c r="FGF1077" s="5"/>
      <c r="FGG1077" s="5"/>
      <c r="FGH1077" s="5"/>
      <c r="FGI1077" s="5"/>
      <c r="FGJ1077" s="5"/>
      <c r="FGK1077" s="5"/>
      <c r="FGL1077" s="5"/>
      <c r="FGM1077" s="5"/>
      <c r="FGN1077" s="5"/>
      <c r="FGO1077" s="5"/>
      <c r="FGP1077" s="5"/>
      <c r="FGQ1077" s="5"/>
      <c r="FGR1077" s="5"/>
      <c r="FGS1077" s="5"/>
      <c r="FGT1077" s="5"/>
      <c r="FGU1077" s="5"/>
      <c r="FGV1077" s="5"/>
      <c r="FGW1077" s="5"/>
      <c r="FGX1077" s="5"/>
      <c r="FGY1077" s="5"/>
      <c r="FGZ1077" s="5"/>
      <c r="FHA1077" s="5"/>
      <c r="FHB1077" s="5"/>
      <c r="FHC1077" s="5"/>
      <c r="FHD1077" s="5"/>
      <c r="FHE1077" s="5"/>
      <c r="FHF1077" s="5"/>
      <c r="FHG1077" s="5"/>
      <c r="FHH1077" s="5"/>
      <c r="FHI1077" s="5"/>
      <c r="FHJ1077" s="5"/>
      <c r="FHK1077" s="5"/>
      <c r="FHL1077" s="5"/>
      <c r="FHM1077" s="5"/>
      <c r="FHN1077" s="5"/>
      <c r="FHO1077" s="5"/>
      <c r="FHP1077" s="5"/>
      <c r="FHQ1077" s="5"/>
      <c r="FHR1077" s="5"/>
      <c r="FHS1077" s="5"/>
      <c r="FHT1077" s="5"/>
      <c r="FHU1077" s="5"/>
      <c r="FHV1077" s="5"/>
      <c r="FHW1077" s="5"/>
      <c r="FHX1077" s="5"/>
      <c r="FHY1077" s="5"/>
      <c r="FHZ1077" s="5"/>
      <c r="FIA1077" s="5"/>
      <c r="FIB1077" s="5"/>
      <c r="FIC1077" s="5"/>
      <c r="FID1077" s="5"/>
      <c r="FIE1077" s="5"/>
      <c r="FIF1077" s="5"/>
      <c r="FIG1077" s="5"/>
      <c r="FIH1077" s="5"/>
      <c r="FII1077" s="5"/>
      <c r="FIJ1077" s="5"/>
      <c r="FIK1077" s="5"/>
      <c r="FIL1077" s="5"/>
      <c r="FIM1077" s="5"/>
      <c r="FIN1077" s="5"/>
      <c r="FIO1077" s="5"/>
      <c r="FIP1077" s="5"/>
      <c r="FIQ1077" s="5"/>
      <c r="FIR1077" s="5"/>
      <c r="FIS1077" s="5"/>
      <c r="FIT1077" s="5"/>
      <c r="FIU1077" s="5"/>
      <c r="FIV1077" s="5"/>
      <c r="FIW1077" s="5"/>
      <c r="FIX1077" s="5"/>
      <c r="FIY1077" s="5"/>
      <c r="FIZ1077" s="5"/>
      <c r="FJA1077" s="5"/>
      <c r="FJB1077" s="5"/>
      <c r="FJC1077" s="5"/>
      <c r="FJD1077" s="5"/>
      <c r="FJE1077" s="5"/>
      <c r="FJF1077" s="5"/>
      <c r="FJG1077" s="5"/>
      <c r="FJH1077" s="5"/>
      <c r="FJI1077" s="5"/>
      <c r="FJJ1077" s="5"/>
      <c r="FJK1077" s="5"/>
      <c r="FJL1077" s="5"/>
      <c r="FJM1077" s="5"/>
      <c r="FJN1077" s="5"/>
      <c r="FJO1077" s="5"/>
      <c r="FJP1077" s="5"/>
      <c r="FJQ1077" s="5"/>
      <c r="FJR1077" s="5"/>
      <c r="FJS1077" s="5"/>
      <c r="FJT1077" s="5"/>
      <c r="FJU1077" s="5"/>
      <c r="FJV1077" s="5"/>
      <c r="FJW1077" s="5"/>
      <c r="FJX1077" s="5"/>
      <c r="FJY1077" s="5"/>
      <c r="FJZ1077" s="5"/>
      <c r="FKA1077" s="5"/>
      <c r="FKB1077" s="5"/>
      <c r="FKC1077" s="5"/>
      <c r="FKD1077" s="5"/>
      <c r="FKE1077" s="5"/>
      <c r="FKF1077" s="5"/>
      <c r="FKG1077" s="5"/>
      <c r="FKH1077" s="5"/>
      <c r="FKI1077" s="5"/>
      <c r="FKJ1077" s="5"/>
      <c r="FKK1077" s="5"/>
      <c r="FKL1077" s="5"/>
      <c r="FKM1077" s="5"/>
      <c r="FKN1077" s="5"/>
      <c r="FKO1077" s="5"/>
      <c r="FKP1077" s="5"/>
      <c r="FKQ1077" s="5"/>
      <c r="FKR1077" s="5"/>
      <c r="FKS1077" s="5"/>
      <c r="FKT1077" s="5"/>
      <c r="FKU1077" s="5"/>
      <c r="FKV1077" s="5"/>
      <c r="FKW1077" s="5"/>
      <c r="FKX1077" s="5"/>
      <c r="FKY1077" s="5"/>
      <c r="FKZ1077" s="5"/>
      <c r="FLA1077" s="5"/>
      <c r="FLB1077" s="5"/>
      <c r="FLC1077" s="5"/>
      <c r="FLD1077" s="5"/>
      <c r="FLE1077" s="5"/>
      <c r="FLF1077" s="5"/>
      <c r="FLG1077" s="5"/>
      <c r="FLH1077" s="5"/>
      <c r="FLI1077" s="5"/>
      <c r="FLJ1077" s="5"/>
      <c r="FLK1077" s="5"/>
      <c r="FLL1077" s="5"/>
      <c r="FLM1077" s="5"/>
      <c r="FLN1077" s="5"/>
      <c r="FLO1077" s="5"/>
      <c r="FLP1077" s="5"/>
      <c r="FLQ1077" s="5"/>
      <c r="FLR1077" s="5"/>
      <c r="FLS1077" s="5"/>
      <c r="FLT1077" s="5"/>
      <c r="FLU1077" s="5"/>
      <c r="FLV1077" s="5"/>
      <c r="FLW1077" s="5"/>
      <c r="FLX1077" s="5"/>
      <c r="FLY1077" s="5"/>
      <c r="FLZ1077" s="5"/>
      <c r="FMA1077" s="5"/>
      <c r="FMB1077" s="5"/>
      <c r="FMC1077" s="5"/>
      <c r="FMD1077" s="5"/>
      <c r="FME1077" s="5"/>
      <c r="FMF1077" s="5"/>
      <c r="FMG1077" s="5"/>
      <c r="FMH1077" s="5"/>
      <c r="FMI1077" s="5"/>
      <c r="FMJ1077" s="5"/>
      <c r="FMK1077" s="5"/>
      <c r="FML1077" s="5"/>
      <c r="FMM1077" s="5"/>
      <c r="FMN1077" s="5"/>
      <c r="FMO1077" s="5"/>
      <c r="FMP1077" s="5"/>
      <c r="FMQ1077" s="5"/>
      <c r="FMR1077" s="5"/>
      <c r="FMS1077" s="5"/>
      <c r="FMT1077" s="5"/>
      <c r="FMU1077" s="5"/>
      <c r="FMV1077" s="5"/>
      <c r="FMW1077" s="5"/>
      <c r="FMX1077" s="5"/>
      <c r="FMY1077" s="5"/>
      <c r="FMZ1077" s="5"/>
      <c r="FNA1077" s="5"/>
      <c r="FNB1077" s="5"/>
      <c r="FNC1077" s="5"/>
      <c r="FND1077" s="5"/>
      <c r="FNE1077" s="5"/>
      <c r="FNF1077" s="5"/>
      <c r="FNG1077" s="5"/>
      <c r="FNH1077" s="5"/>
      <c r="FNI1077" s="5"/>
      <c r="FNJ1077" s="5"/>
      <c r="FNK1077" s="5"/>
      <c r="FNL1077" s="5"/>
      <c r="FNM1077" s="5"/>
      <c r="FNN1077" s="5"/>
      <c r="FNO1077" s="5"/>
      <c r="FNP1077" s="5"/>
      <c r="FNQ1077" s="5"/>
      <c r="FNR1077" s="5"/>
      <c r="FNS1077" s="5"/>
      <c r="FNT1077" s="5"/>
      <c r="FNU1077" s="5"/>
      <c r="FNV1077" s="5"/>
      <c r="FNW1077" s="5"/>
      <c r="FNX1077" s="5"/>
      <c r="FNY1077" s="5"/>
      <c r="FNZ1077" s="5"/>
      <c r="FOA1077" s="5"/>
      <c r="FOB1077" s="5"/>
      <c r="FOC1077" s="5"/>
      <c r="FOD1077" s="5"/>
      <c r="FOE1077" s="5"/>
      <c r="FOF1077" s="5"/>
      <c r="FOG1077" s="5"/>
      <c r="FOH1077" s="5"/>
      <c r="FOI1077" s="5"/>
      <c r="FOJ1077" s="5"/>
      <c r="FOK1077" s="5"/>
      <c r="FOL1077" s="5"/>
      <c r="FOM1077" s="5"/>
      <c r="FON1077" s="5"/>
      <c r="FOO1077" s="5"/>
      <c r="FOP1077" s="5"/>
      <c r="FOQ1077" s="5"/>
      <c r="FOR1077" s="5"/>
      <c r="FOS1077" s="5"/>
      <c r="FOT1077" s="5"/>
      <c r="FOU1077" s="5"/>
      <c r="FOV1077" s="5"/>
      <c r="FOW1077" s="5"/>
      <c r="FOX1077" s="5"/>
      <c r="FOY1077" s="5"/>
      <c r="FOZ1077" s="5"/>
      <c r="FPA1077" s="5"/>
      <c r="FPB1077" s="5"/>
      <c r="FPC1077" s="5"/>
      <c r="FPD1077" s="5"/>
      <c r="FPE1077" s="5"/>
      <c r="FPF1077" s="5"/>
      <c r="FPG1077" s="5"/>
      <c r="FPH1077" s="5"/>
      <c r="FPI1077" s="5"/>
      <c r="FPJ1077" s="5"/>
      <c r="FPK1077" s="5"/>
      <c r="FPL1077" s="5"/>
      <c r="FPM1077" s="5"/>
      <c r="FPN1077" s="5"/>
      <c r="FPO1077" s="5"/>
      <c r="FPP1077" s="5"/>
      <c r="FPQ1077" s="5"/>
      <c r="FPR1077" s="5"/>
      <c r="FPS1077" s="5"/>
      <c r="FPT1077" s="5"/>
      <c r="FPU1077" s="5"/>
      <c r="FPV1077" s="5"/>
      <c r="FPW1077" s="5"/>
      <c r="FPX1077" s="5"/>
      <c r="FPY1077" s="5"/>
      <c r="FPZ1077" s="5"/>
      <c r="FQA1077" s="5"/>
      <c r="FQB1077" s="5"/>
      <c r="FQC1077" s="5"/>
      <c r="FQD1077" s="5"/>
      <c r="FQE1077" s="5"/>
      <c r="FQF1077" s="5"/>
      <c r="FQG1077" s="5"/>
      <c r="FQH1077" s="5"/>
      <c r="FQI1077" s="5"/>
      <c r="FQJ1077" s="5"/>
      <c r="FQK1077" s="5"/>
      <c r="FQL1077" s="5"/>
      <c r="FQM1077" s="5"/>
      <c r="FQN1077" s="5"/>
      <c r="FQO1077" s="5"/>
      <c r="FQP1077" s="5"/>
      <c r="FQQ1077" s="5"/>
      <c r="FQR1077" s="5"/>
      <c r="FQS1077" s="5"/>
      <c r="FQT1077" s="5"/>
      <c r="FQU1077" s="5"/>
      <c r="FQV1077" s="5"/>
      <c r="FQW1077" s="5"/>
      <c r="FQX1077" s="5"/>
      <c r="FQY1077" s="5"/>
      <c r="FQZ1077" s="5"/>
      <c r="FRA1077" s="5"/>
      <c r="FRB1077" s="5"/>
      <c r="FRC1077" s="5"/>
      <c r="FRD1077" s="5"/>
      <c r="FRE1077" s="5"/>
      <c r="FRF1077" s="5"/>
      <c r="FRG1077" s="5"/>
      <c r="FRH1077" s="5"/>
      <c r="FRI1077" s="5"/>
      <c r="FRJ1077" s="5"/>
      <c r="FRK1077" s="5"/>
      <c r="FRL1077" s="5"/>
      <c r="FRM1077" s="5"/>
      <c r="FRN1077" s="5"/>
      <c r="FRO1077" s="5"/>
      <c r="FRP1077" s="5"/>
      <c r="FRQ1077" s="5"/>
      <c r="FRR1077" s="5"/>
      <c r="FRS1077" s="5"/>
      <c r="FRT1077" s="5"/>
      <c r="FRU1077" s="5"/>
      <c r="FRV1077" s="5"/>
      <c r="FRW1077" s="5"/>
      <c r="FRX1077" s="5"/>
      <c r="FRY1077" s="5"/>
      <c r="FRZ1077" s="5"/>
      <c r="FSA1077" s="5"/>
      <c r="FSB1077" s="5"/>
      <c r="FSC1077" s="5"/>
      <c r="FSD1077" s="5"/>
      <c r="FSE1077" s="5"/>
      <c r="FSF1077" s="5"/>
      <c r="FSG1077" s="5"/>
      <c r="FSH1077" s="5"/>
      <c r="FSI1077" s="5"/>
      <c r="FSJ1077" s="5"/>
      <c r="FSK1077" s="5"/>
      <c r="FSL1077" s="5"/>
      <c r="FSM1077" s="5"/>
      <c r="FSN1077" s="5"/>
      <c r="FSO1077" s="5"/>
      <c r="FSP1077" s="5"/>
      <c r="FSQ1077" s="5"/>
      <c r="FSR1077" s="5"/>
      <c r="FSS1077" s="5"/>
      <c r="FST1077" s="5"/>
      <c r="FSU1077" s="5"/>
      <c r="FSV1077" s="5"/>
      <c r="FSW1077" s="5"/>
      <c r="FSX1077" s="5"/>
      <c r="FSY1077" s="5"/>
      <c r="FSZ1077" s="5"/>
      <c r="FTA1077" s="5"/>
      <c r="FTB1077" s="5"/>
      <c r="FTC1077" s="5"/>
      <c r="FTD1077" s="5"/>
      <c r="FTE1077" s="5"/>
      <c r="FTF1077" s="5"/>
      <c r="FTG1077" s="5"/>
      <c r="FTH1077" s="5"/>
      <c r="FTI1077" s="5"/>
      <c r="FTJ1077" s="5"/>
      <c r="FTK1077" s="5"/>
      <c r="FTL1077" s="5"/>
      <c r="FTM1077" s="5"/>
      <c r="FTN1077" s="5"/>
      <c r="FTO1077" s="5"/>
      <c r="FTP1077" s="5"/>
      <c r="FTQ1077" s="5"/>
      <c r="FTR1077" s="5"/>
      <c r="FTS1077" s="5"/>
      <c r="FTT1077" s="5"/>
      <c r="FTU1077" s="5"/>
      <c r="FTV1077" s="5"/>
      <c r="FTW1077" s="5"/>
      <c r="FTX1077" s="5"/>
      <c r="FTY1077" s="5"/>
      <c r="FTZ1077" s="5"/>
      <c r="FUA1077" s="5"/>
      <c r="FUB1077" s="5"/>
      <c r="FUC1077" s="5"/>
      <c r="FUD1077" s="5"/>
      <c r="FUE1077" s="5"/>
      <c r="FUF1077" s="5"/>
      <c r="FUG1077" s="5"/>
      <c r="FUH1077" s="5"/>
      <c r="FUI1077" s="5"/>
      <c r="FUJ1077" s="5"/>
      <c r="FUK1077" s="5"/>
      <c r="FUL1077" s="5"/>
      <c r="FUM1077" s="5"/>
      <c r="FUN1077" s="5"/>
      <c r="FUO1077" s="5"/>
      <c r="FUP1077" s="5"/>
      <c r="FUQ1077" s="5"/>
      <c r="FUR1077" s="5"/>
      <c r="FUS1077" s="5"/>
      <c r="FUT1077" s="5"/>
      <c r="FUU1077" s="5"/>
      <c r="FUV1077" s="5"/>
      <c r="FUW1077" s="5"/>
      <c r="FUX1077" s="5"/>
      <c r="FUY1077" s="5"/>
      <c r="FUZ1077" s="5"/>
      <c r="FVA1077" s="5"/>
      <c r="FVB1077" s="5"/>
      <c r="FVC1077" s="5"/>
      <c r="FVD1077" s="5"/>
      <c r="FVE1077" s="5"/>
      <c r="FVF1077" s="5"/>
      <c r="FVG1077" s="5"/>
      <c r="FVH1077" s="5"/>
      <c r="FVI1077" s="5"/>
      <c r="FVJ1077" s="5"/>
      <c r="FVK1077" s="5"/>
      <c r="FVL1077" s="5"/>
      <c r="FVM1077" s="5"/>
      <c r="FVN1077" s="5"/>
      <c r="FVO1077" s="5"/>
      <c r="FVP1077" s="5"/>
      <c r="FVQ1077" s="5"/>
      <c r="FVR1077" s="5"/>
      <c r="FVS1077" s="5"/>
      <c r="FVT1077" s="5"/>
      <c r="FVU1077" s="5"/>
      <c r="FVV1077" s="5"/>
      <c r="FVW1077" s="5"/>
      <c r="FVX1077" s="5"/>
      <c r="FVY1077" s="5"/>
      <c r="FVZ1077" s="5"/>
      <c r="FWA1077" s="5"/>
      <c r="FWB1077" s="5"/>
      <c r="FWC1077" s="5"/>
      <c r="FWD1077" s="5"/>
      <c r="FWE1077" s="5"/>
      <c r="FWF1077" s="5"/>
      <c r="FWG1077" s="5"/>
      <c r="FWH1077" s="5"/>
      <c r="FWI1077" s="5"/>
      <c r="FWJ1077" s="5"/>
      <c r="FWK1077" s="5"/>
      <c r="FWL1077" s="5"/>
      <c r="FWM1077" s="5"/>
      <c r="FWN1077" s="5"/>
      <c r="FWO1077" s="5"/>
      <c r="FWP1077" s="5"/>
      <c r="FWQ1077" s="5"/>
      <c r="FWR1077" s="5"/>
      <c r="FWS1077" s="5"/>
      <c r="FWT1077" s="5"/>
      <c r="FWU1077" s="5"/>
      <c r="FWV1077" s="5"/>
      <c r="FWW1077" s="5"/>
      <c r="FWX1077" s="5"/>
      <c r="FWY1077" s="5"/>
      <c r="FWZ1077" s="5"/>
      <c r="FXA1077" s="5"/>
      <c r="FXB1077" s="5"/>
      <c r="FXC1077" s="5"/>
      <c r="FXD1077" s="5"/>
      <c r="FXE1077" s="5"/>
      <c r="FXF1077" s="5"/>
      <c r="FXG1077" s="5"/>
      <c r="FXH1077" s="5"/>
      <c r="FXI1077" s="5"/>
      <c r="FXJ1077" s="5"/>
      <c r="FXK1077" s="5"/>
      <c r="FXL1077" s="5"/>
      <c r="FXM1077" s="5"/>
      <c r="FXN1077" s="5"/>
      <c r="FXO1077" s="5"/>
      <c r="FXP1077" s="5"/>
      <c r="FXQ1077" s="5"/>
      <c r="FXR1077" s="5"/>
      <c r="FXS1077" s="5"/>
      <c r="FXT1077" s="5"/>
      <c r="FXU1077" s="5"/>
      <c r="FXV1077" s="5"/>
      <c r="FXW1077" s="5"/>
      <c r="FXX1077" s="5"/>
      <c r="FXY1077" s="5"/>
      <c r="FXZ1077" s="5"/>
      <c r="FYA1077" s="5"/>
      <c r="FYB1077" s="5"/>
      <c r="FYC1077" s="5"/>
      <c r="FYD1077" s="5"/>
      <c r="FYE1077" s="5"/>
      <c r="FYF1077" s="5"/>
      <c r="FYG1077" s="5"/>
      <c r="FYH1077" s="5"/>
      <c r="FYI1077" s="5"/>
      <c r="FYJ1077" s="5"/>
      <c r="FYK1077" s="5"/>
      <c r="FYL1077" s="5"/>
      <c r="FYM1077" s="5"/>
      <c r="FYN1077" s="5"/>
      <c r="FYO1077" s="5"/>
      <c r="FYP1077" s="5"/>
      <c r="FYQ1077" s="5"/>
      <c r="FYR1077" s="5"/>
      <c r="FYS1077" s="5"/>
      <c r="FYT1077" s="5"/>
      <c r="FYU1077" s="5"/>
      <c r="FYV1077" s="5"/>
      <c r="FYW1077" s="5"/>
      <c r="FYX1077" s="5"/>
      <c r="FYY1077" s="5"/>
      <c r="FYZ1077" s="5"/>
      <c r="FZA1077" s="5"/>
      <c r="FZB1077" s="5"/>
      <c r="FZC1077" s="5"/>
      <c r="FZD1077" s="5"/>
      <c r="FZE1077" s="5"/>
      <c r="FZF1077" s="5"/>
      <c r="FZG1077" s="5"/>
      <c r="FZH1077" s="5"/>
      <c r="FZI1077" s="5"/>
      <c r="FZJ1077" s="5"/>
      <c r="FZK1077" s="5"/>
      <c r="FZL1077" s="5"/>
      <c r="FZM1077" s="5"/>
      <c r="FZN1077" s="5"/>
      <c r="FZO1077" s="5"/>
      <c r="FZP1077" s="5"/>
      <c r="FZQ1077" s="5"/>
      <c r="FZR1077" s="5"/>
      <c r="FZS1077" s="5"/>
      <c r="FZT1077" s="5"/>
      <c r="FZU1077" s="5"/>
      <c r="FZV1077" s="5"/>
      <c r="FZW1077" s="5"/>
      <c r="FZX1077" s="5"/>
      <c r="FZY1077" s="5"/>
      <c r="FZZ1077" s="5"/>
      <c r="GAA1077" s="5"/>
      <c r="GAB1077" s="5"/>
      <c r="GAC1077" s="5"/>
      <c r="GAD1077" s="5"/>
      <c r="GAE1077" s="5"/>
      <c r="GAF1077" s="5"/>
      <c r="GAG1077" s="5"/>
      <c r="GAH1077" s="5"/>
      <c r="GAI1077" s="5"/>
      <c r="GAJ1077" s="5"/>
      <c r="GAK1077" s="5"/>
      <c r="GAL1077" s="5"/>
      <c r="GAM1077" s="5"/>
      <c r="GAN1077" s="5"/>
      <c r="GAO1077" s="5"/>
      <c r="GAP1077" s="5"/>
      <c r="GAQ1077" s="5"/>
      <c r="GAR1077" s="5"/>
      <c r="GAS1077" s="5"/>
      <c r="GAT1077" s="5"/>
      <c r="GAU1077" s="5"/>
      <c r="GAV1077" s="5"/>
      <c r="GAW1077" s="5"/>
      <c r="GAX1077" s="5"/>
      <c r="GAY1077" s="5"/>
      <c r="GAZ1077" s="5"/>
      <c r="GBA1077" s="5"/>
      <c r="GBB1077" s="5"/>
      <c r="GBC1077" s="5"/>
      <c r="GBD1077" s="5"/>
      <c r="GBE1077" s="5"/>
      <c r="GBF1077" s="5"/>
      <c r="GBG1077" s="5"/>
      <c r="GBH1077" s="5"/>
      <c r="GBI1077" s="5"/>
      <c r="GBJ1077" s="5"/>
      <c r="GBK1077" s="5"/>
      <c r="GBL1077" s="5"/>
      <c r="GBM1077" s="5"/>
      <c r="GBN1077" s="5"/>
      <c r="GBO1077" s="5"/>
      <c r="GBP1077" s="5"/>
      <c r="GBQ1077" s="5"/>
      <c r="GBR1077" s="5"/>
      <c r="GBS1077" s="5"/>
      <c r="GBT1077" s="5"/>
      <c r="GBU1077" s="5"/>
      <c r="GBV1077" s="5"/>
      <c r="GBW1077" s="5"/>
      <c r="GBX1077" s="5"/>
      <c r="GBY1077" s="5"/>
      <c r="GBZ1077" s="5"/>
      <c r="GCA1077" s="5"/>
      <c r="GCB1077" s="5"/>
      <c r="GCC1077" s="5"/>
      <c r="GCD1077" s="5"/>
      <c r="GCE1077" s="5"/>
      <c r="GCF1077" s="5"/>
      <c r="GCG1077" s="5"/>
      <c r="GCH1077" s="5"/>
      <c r="GCI1077" s="5"/>
      <c r="GCJ1077" s="5"/>
      <c r="GCK1077" s="5"/>
      <c r="GCL1077" s="5"/>
      <c r="GCM1077" s="5"/>
      <c r="GCN1077" s="5"/>
      <c r="GCO1077" s="5"/>
      <c r="GCP1077" s="5"/>
      <c r="GCQ1077" s="5"/>
      <c r="GCR1077" s="5"/>
      <c r="GCS1077" s="5"/>
      <c r="GCT1077" s="5"/>
      <c r="GCU1077" s="5"/>
      <c r="GCV1077" s="5"/>
      <c r="GCW1077" s="5"/>
      <c r="GCX1077" s="5"/>
      <c r="GCY1077" s="5"/>
      <c r="GCZ1077" s="5"/>
      <c r="GDA1077" s="5"/>
      <c r="GDB1077" s="5"/>
      <c r="GDC1077" s="5"/>
      <c r="GDD1077" s="5"/>
      <c r="GDE1077" s="5"/>
      <c r="GDF1077" s="5"/>
      <c r="GDG1077" s="5"/>
      <c r="GDH1077" s="5"/>
      <c r="GDI1077" s="5"/>
      <c r="GDJ1077" s="5"/>
      <c r="GDK1077" s="5"/>
      <c r="GDL1077" s="5"/>
      <c r="GDM1077" s="5"/>
      <c r="GDN1077" s="5"/>
      <c r="GDO1077" s="5"/>
      <c r="GDP1077" s="5"/>
      <c r="GDQ1077" s="5"/>
      <c r="GDR1077" s="5"/>
      <c r="GDS1077" s="5"/>
      <c r="GDT1077" s="5"/>
      <c r="GDU1077" s="5"/>
      <c r="GDV1077" s="5"/>
      <c r="GDW1077" s="5"/>
      <c r="GDX1077" s="5"/>
      <c r="GDY1077" s="5"/>
      <c r="GDZ1077" s="5"/>
      <c r="GEA1077" s="5"/>
      <c r="GEB1077" s="5"/>
      <c r="GEC1077" s="5"/>
      <c r="GED1077" s="5"/>
      <c r="GEE1077" s="5"/>
      <c r="GEF1077" s="5"/>
      <c r="GEG1077" s="5"/>
      <c r="GEH1077" s="5"/>
      <c r="GEI1077" s="5"/>
      <c r="GEJ1077" s="5"/>
      <c r="GEK1077" s="5"/>
      <c r="GEL1077" s="5"/>
      <c r="GEM1077" s="5"/>
      <c r="GEN1077" s="5"/>
      <c r="GEO1077" s="5"/>
      <c r="GEP1077" s="5"/>
      <c r="GEQ1077" s="5"/>
      <c r="GER1077" s="5"/>
      <c r="GES1077" s="5"/>
      <c r="GET1077" s="5"/>
      <c r="GEU1077" s="5"/>
      <c r="GEV1077" s="5"/>
      <c r="GEW1077" s="5"/>
      <c r="GEX1077" s="5"/>
      <c r="GEY1077" s="5"/>
      <c r="GEZ1077" s="5"/>
      <c r="GFA1077" s="5"/>
      <c r="GFB1077" s="5"/>
      <c r="GFC1077" s="5"/>
      <c r="GFD1077" s="5"/>
      <c r="GFE1077" s="5"/>
      <c r="GFF1077" s="5"/>
      <c r="GFG1077" s="5"/>
      <c r="GFH1077" s="5"/>
      <c r="GFI1077" s="5"/>
      <c r="GFJ1077" s="5"/>
      <c r="GFK1077" s="5"/>
      <c r="GFL1077" s="5"/>
      <c r="GFM1077" s="5"/>
      <c r="GFN1077" s="5"/>
      <c r="GFO1077" s="5"/>
      <c r="GFP1077" s="5"/>
      <c r="GFQ1077" s="5"/>
      <c r="GFR1077" s="5"/>
      <c r="GFS1077" s="5"/>
      <c r="GFT1077" s="5"/>
      <c r="GFU1077" s="5"/>
      <c r="GFV1077" s="5"/>
      <c r="GFW1077" s="5"/>
      <c r="GFX1077" s="5"/>
      <c r="GFY1077" s="5"/>
      <c r="GFZ1077" s="5"/>
      <c r="GGA1077" s="5"/>
      <c r="GGB1077" s="5"/>
      <c r="GGC1077" s="5"/>
      <c r="GGD1077" s="5"/>
      <c r="GGE1077" s="5"/>
      <c r="GGF1077" s="5"/>
      <c r="GGG1077" s="5"/>
      <c r="GGH1077" s="5"/>
      <c r="GGI1077" s="5"/>
      <c r="GGJ1077" s="5"/>
      <c r="GGK1077" s="5"/>
      <c r="GGL1077" s="5"/>
      <c r="GGM1077" s="5"/>
      <c r="GGN1077" s="5"/>
      <c r="GGO1077" s="5"/>
      <c r="GGP1077" s="5"/>
      <c r="GGQ1077" s="5"/>
      <c r="GGR1077" s="5"/>
      <c r="GGS1077" s="5"/>
      <c r="GGT1077" s="5"/>
      <c r="GGU1077" s="5"/>
      <c r="GGV1077" s="5"/>
      <c r="GGW1077" s="5"/>
      <c r="GGX1077" s="5"/>
      <c r="GGY1077" s="5"/>
      <c r="GGZ1077" s="5"/>
      <c r="GHA1077" s="5"/>
      <c r="GHB1077" s="5"/>
      <c r="GHC1077" s="5"/>
      <c r="GHD1077" s="5"/>
      <c r="GHE1077" s="5"/>
      <c r="GHF1077" s="5"/>
      <c r="GHG1077" s="5"/>
      <c r="GHH1077" s="5"/>
      <c r="GHI1077" s="5"/>
      <c r="GHJ1077" s="5"/>
      <c r="GHK1077" s="5"/>
      <c r="GHL1077" s="5"/>
      <c r="GHM1077" s="5"/>
      <c r="GHN1077" s="5"/>
      <c r="GHO1077" s="5"/>
      <c r="GHP1077" s="5"/>
      <c r="GHQ1077" s="5"/>
      <c r="GHR1077" s="5"/>
      <c r="GHS1077" s="5"/>
      <c r="GHT1077" s="5"/>
      <c r="GHU1077" s="5"/>
      <c r="GHV1077" s="5"/>
      <c r="GHW1077" s="5"/>
      <c r="GHX1077" s="5"/>
      <c r="GHY1077" s="5"/>
      <c r="GHZ1077" s="5"/>
      <c r="GIA1077" s="5"/>
      <c r="GIB1077" s="5"/>
      <c r="GIC1077" s="5"/>
      <c r="GID1077" s="5"/>
      <c r="GIE1077" s="5"/>
      <c r="GIF1077" s="5"/>
      <c r="GIG1077" s="5"/>
      <c r="GIH1077" s="5"/>
      <c r="GII1077" s="5"/>
      <c r="GIJ1077" s="5"/>
      <c r="GIK1077" s="5"/>
      <c r="GIL1077" s="5"/>
      <c r="GIM1077" s="5"/>
      <c r="GIN1077" s="5"/>
      <c r="GIO1077" s="5"/>
      <c r="GIP1077" s="5"/>
      <c r="GIQ1077" s="5"/>
      <c r="GIR1077" s="5"/>
      <c r="GIS1077" s="5"/>
      <c r="GIT1077" s="5"/>
      <c r="GIU1077" s="5"/>
      <c r="GIV1077" s="5"/>
      <c r="GIW1077" s="5"/>
      <c r="GIX1077" s="5"/>
      <c r="GIY1077" s="5"/>
      <c r="GIZ1077" s="5"/>
      <c r="GJA1077" s="5"/>
      <c r="GJB1077" s="5"/>
      <c r="GJC1077" s="5"/>
      <c r="GJD1077" s="5"/>
      <c r="GJE1077" s="5"/>
      <c r="GJF1077" s="5"/>
      <c r="GJG1077" s="5"/>
      <c r="GJH1077" s="5"/>
      <c r="GJI1077" s="5"/>
      <c r="GJJ1077" s="5"/>
      <c r="GJK1077" s="5"/>
      <c r="GJL1077" s="5"/>
      <c r="GJM1077" s="5"/>
      <c r="GJN1077" s="5"/>
      <c r="GJO1077" s="5"/>
      <c r="GJP1077" s="5"/>
      <c r="GJQ1077" s="5"/>
      <c r="GJR1077" s="5"/>
      <c r="GJS1077" s="5"/>
      <c r="GJT1077" s="5"/>
      <c r="GJU1077" s="5"/>
      <c r="GJV1077" s="5"/>
      <c r="GJW1077" s="5"/>
      <c r="GJX1077" s="5"/>
      <c r="GJY1077" s="5"/>
      <c r="GJZ1077" s="5"/>
      <c r="GKA1077" s="5"/>
      <c r="GKB1077" s="5"/>
      <c r="GKC1077" s="5"/>
      <c r="GKD1077" s="5"/>
      <c r="GKE1077" s="5"/>
      <c r="GKF1077" s="5"/>
      <c r="GKG1077" s="5"/>
      <c r="GKH1077" s="5"/>
      <c r="GKI1077" s="5"/>
      <c r="GKJ1077" s="5"/>
      <c r="GKK1077" s="5"/>
      <c r="GKL1077" s="5"/>
      <c r="GKM1077" s="5"/>
      <c r="GKN1077" s="5"/>
      <c r="GKO1077" s="5"/>
      <c r="GKP1077" s="5"/>
      <c r="GKQ1077" s="5"/>
      <c r="GKR1077" s="5"/>
      <c r="GKS1077" s="5"/>
      <c r="GKT1077" s="5"/>
      <c r="GKU1077" s="5"/>
      <c r="GKV1077" s="5"/>
      <c r="GKW1077" s="5"/>
      <c r="GKX1077" s="5"/>
      <c r="GKY1077" s="5"/>
      <c r="GKZ1077" s="5"/>
      <c r="GLA1077" s="5"/>
      <c r="GLB1077" s="5"/>
      <c r="GLC1077" s="5"/>
      <c r="GLD1077" s="5"/>
      <c r="GLE1077" s="5"/>
      <c r="GLF1077" s="5"/>
      <c r="GLG1077" s="5"/>
      <c r="GLH1077" s="5"/>
      <c r="GLI1077" s="5"/>
      <c r="GLJ1077" s="5"/>
      <c r="GLK1077" s="5"/>
      <c r="GLL1077" s="5"/>
      <c r="GLM1077" s="5"/>
      <c r="GLN1077" s="5"/>
      <c r="GLO1077" s="5"/>
      <c r="GLP1077" s="5"/>
      <c r="GLQ1077" s="5"/>
      <c r="GLR1077" s="5"/>
      <c r="GLS1077" s="5"/>
      <c r="GLT1077" s="5"/>
      <c r="GLU1077" s="5"/>
      <c r="GLV1077" s="5"/>
      <c r="GLW1077" s="5"/>
      <c r="GLX1077" s="5"/>
      <c r="GLY1077" s="5"/>
      <c r="GLZ1077" s="5"/>
      <c r="GMA1077" s="5"/>
      <c r="GMB1077" s="5"/>
      <c r="GMC1077" s="5"/>
      <c r="GMD1077" s="5"/>
      <c r="GME1077" s="5"/>
      <c r="GMF1077" s="5"/>
      <c r="GMG1077" s="5"/>
      <c r="GMH1077" s="5"/>
      <c r="GMI1077" s="5"/>
      <c r="GMJ1077" s="5"/>
      <c r="GMK1077" s="5"/>
      <c r="GML1077" s="5"/>
      <c r="GMM1077" s="5"/>
      <c r="GMN1077" s="5"/>
      <c r="GMO1077" s="5"/>
      <c r="GMP1077" s="5"/>
      <c r="GMQ1077" s="5"/>
      <c r="GMR1077" s="5"/>
      <c r="GMS1077" s="5"/>
      <c r="GMT1077" s="5"/>
      <c r="GMU1077" s="5"/>
      <c r="GMV1077" s="5"/>
      <c r="GMW1077" s="5"/>
      <c r="GMX1077" s="5"/>
      <c r="GMY1077" s="5"/>
      <c r="GMZ1077" s="5"/>
      <c r="GNA1077" s="5"/>
      <c r="GNB1077" s="5"/>
      <c r="GNC1077" s="5"/>
      <c r="GND1077" s="5"/>
      <c r="GNE1077" s="5"/>
      <c r="GNF1077" s="5"/>
      <c r="GNG1077" s="5"/>
      <c r="GNH1077" s="5"/>
      <c r="GNI1077" s="5"/>
      <c r="GNJ1077" s="5"/>
      <c r="GNK1077" s="5"/>
      <c r="GNL1077" s="5"/>
      <c r="GNM1077" s="5"/>
      <c r="GNN1077" s="5"/>
      <c r="GNO1077" s="5"/>
      <c r="GNP1077" s="5"/>
      <c r="GNQ1077" s="5"/>
      <c r="GNR1077" s="5"/>
      <c r="GNS1077" s="5"/>
      <c r="GNT1077" s="5"/>
      <c r="GNU1077" s="5"/>
      <c r="GNV1077" s="5"/>
      <c r="GNW1077" s="5"/>
      <c r="GNX1077" s="5"/>
      <c r="GNY1077" s="5"/>
      <c r="GNZ1077" s="5"/>
      <c r="GOA1077" s="5"/>
      <c r="GOB1077" s="5"/>
      <c r="GOC1077" s="5"/>
      <c r="GOD1077" s="5"/>
      <c r="GOE1077" s="5"/>
      <c r="GOF1077" s="5"/>
      <c r="GOG1077" s="5"/>
      <c r="GOH1077" s="5"/>
      <c r="GOI1077" s="5"/>
      <c r="GOJ1077" s="5"/>
      <c r="GOK1077" s="5"/>
      <c r="GOL1077" s="5"/>
      <c r="GOM1077" s="5"/>
      <c r="GON1077" s="5"/>
      <c r="GOO1077" s="5"/>
      <c r="GOP1077" s="5"/>
      <c r="GOQ1077" s="5"/>
      <c r="GOR1077" s="5"/>
      <c r="GOS1077" s="5"/>
      <c r="GOT1077" s="5"/>
      <c r="GOU1077" s="5"/>
      <c r="GOV1077" s="5"/>
      <c r="GOW1077" s="5"/>
      <c r="GOX1077" s="5"/>
      <c r="GOY1077" s="5"/>
      <c r="GOZ1077" s="5"/>
      <c r="GPA1077" s="5"/>
      <c r="GPB1077" s="5"/>
      <c r="GPC1077" s="5"/>
      <c r="GPD1077" s="5"/>
      <c r="GPE1077" s="5"/>
      <c r="GPF1077" s="5"/>
      <c r="GPG1077" s="5"/>
      <c r="GPH1077" s="5"/>
      <c r="GPI1077" s="5"/>
      <c r="GPJ1077" s="5"/>
      <c r="GPK1077" s="5"/>
      <c r="GPL1077" s="5"/>
      <c r="GPM1077" s="5"/>
      <c r="GPN1077" s="5"/>
      <c r="GPO1077" s="5"/>
      <c r="GPP1077" s="5"/>
      <c r="GPQ1077" s="5"/>
      <c r="GPR1077" s="5"/>
      <c r="GPS1077" s="5"/>
      <c r="GPT1077" s="5"/>
      <c r="GPU1077" s="5"/>
      <c r="GPV1077" s="5"/>
      <c r="GPW1077" s="5"/>
      <c r="GPX1077" s="5"/>
      <c r="GPY1077" s="5"/>
      <c r="GPZ1077" s="5"/>
      <c r="GQA1077" s="5"/>
      <c r="GQB1077" s="5"/>
      <c r="GQC1077" s="5"/>
      <c r="GQD1077" s="5"/>
      <c r="GQE1077" s="5"/>
      <c r="GQF1077" s="5"/>
      <c r="GQG1077" s="5"/>
      <c r="GQH1077" s="5"/>
      <c r="GQI1077" s="5"/>
      <c r="GQJ1077" s="5"/>
      <c r="GQK1077" s="5"/>
      <c r="GQL1077" s="5"/>
      <c r="GQM1077" s="5"/>
      <c r="GQN1077" s="5"/>
      <c r="GQO1077" s="5"/>
      <c r="GQP1077" s="5"/>
      <c r="GQQ1077" s="5"/>
      <c r="GQR1077" s="5"/>
      <c r="GQS1077" s="5"/>
      <c r="GQT1077" s="5"/>
      <c r="GQU1077" s="5"/>
      <c r="GQV1077" s="5"/>
      <c r="GQW1077" s="5"/>
      <c r="GQX1077" s="5"/>
      <c r="GQY1077" s="5"/>
      <c r="GQZ1077" s="5"/>
      <c r="GRA1077" s="5"/>
      <c r="GRB1077" s="5"/>
      <c r="GRC1077" s="5"/>
      <c r="GRD1077" s="5"/>
      <c r="GRE1077" s="5"/>
      <c r="GRF1077" s="5"/>
      <c r="GRG1077" s="5"/>
      <c r="GRH1077" s="5"/>
      <c r="GRI1077" s="5"/>
      <c r="GRJ1077" s="5"/>
      <c r="GRK1077" s="5"/>
      <c r="GRL1077" s="5"/>
      <c r="GRM1077" s="5"/>
      <c r="GRN1077" s="5"/>
      <c r="GRO1077" s="5"/>
      <c r="GRP1077" s="5"/>
      <c r="GRQ1077" s="5"/>
      <c r="GRR1077" s="5"/>
      <c r="GRS1077" s="5"/>
      <c r="GRT1077" s="5"/>
      <c r="GRU1077" s="5"/>
      <c r="GRV1077" s="5"/>
      <c r="GRW1077" s="5"/>
      <c r="GRX1077" s="5"/>
      <c r="GRY1077" s="5"/>
      <c r="GRZ1077" s="5"/>
      <c r="GSA1077" s="5"/>
      <c r="GSB1077" s="5"/>
      <c r="GSC1077" s="5"/>
      <c r="GSD1077" s="5"/>
      <c r="GSE1077" s="5"/>
      <c r="GSF1077" s="5"/>
      <c r="GSG1077" s="5"/>
      <c r="GSH1077" s="5"/>
      <c r="GSI1077" s="5"/>
      <c r="GSJ1077" s="5"/>
      <c r="GSK1077" s="5"/>
      <c r="GSL1077" s="5"/>
      <c r="GSM1077" s="5"/>
      <c r="GSN1077" s="5"/>
      <c r="GSO1077" s="5"/>
      <c r="GSP1077" s="5"/>
      <c r="GSQ1077" s="5"/>
      <c r="GSR1077" s="5"/>
      <c r="GSS1077" s="5"/>
      <c r="GST1077" s="5"/>
      <c r="GSU1077" s="5"/>
      <c r="GSV1077" s="5"/>
      <c r="GSW1077" s="5"/>
      <c r="GSX1077" s="5"/>
      <c r="GSY1077" s="5"/>
      <c r="GSZ1077" s="5"/>
      <c r="GTA1077" s="5"/>
      <c r="GTB1077" s="5"/>
      <c r="GTC1077" s="5"/>
      <c r="GTD1077" s="5"/>
      <c r="GTE1077" s="5"/>
      <c r="GTF1077" s="5"/>
      <c r="GTG1077" s="5"/>
      <c r="GTH1077" s="5"/>
      <c r="GTI1077" s="5"/>
      <c r="GTJ1077" s="5"/>
      <c r="GTK1077" s="5"/>
      <c r="GTL1077" s="5"/>
      <c r="GTM1077" s="5"/>
      <c r="GTN1077" s="5"/>
      <c r="GTO1077" s="5"/>
      <c r="GTP1077" s="5"/>
      <c r="GTQ1077" s="5"/>
      <c r="GTR1077" s="5"/>
      <c r="GTS1077" s="5"/>
      <c r="GTT1077" s="5"/>
      <c r="GTU1077" s="5"/>
      <c r="GTV1077" s="5"/>
      <c r="GTW1077" s="5"/>
      <c r="GTX1077" s="5"/>
      <c r="GTY1077" s="5"/>
      <c r="GTZ1077" s="5"/>
      <c r="GUA1077" s="5"/>
      <c r="GUB1077" s="5"/>
      <c r="GUC1077" s="5"/>
      <c r="GUD1077" s="5"/>
      <c r="GUE1077" s="5"/>
      <c r="GUF1077" s="5"/>
      <c r="GUG1077" s="5"/>
      <c r="GUH1077" s="5"/>
      <c r="GUI1077" s="5"/>
      <c r="GUJ1077" s="5"/>
      <c r="GUK1077" s="5"/>
      <c r="GUL1077" s="5"/>
      <c r="GUM1077" s="5"/>
      <c r="GUN1077" s="5"/>
      <c r="GUO1077" s="5"/>
      <c r="GUP1077" s="5"/>
      <c r="GUQ1077" s="5"/>
      <c r="GUR1077" s="5"/>
      <c r="GUS1077" s="5"/>
      <c r="GUT1077" s="5"/>
      <c r="GUU1077" s="5"/>
      <c r="GUV1077" s="5"/>
      <c r="GUW1077" s="5"/>
      <c r="GUX1077" s="5"/>
      <c r="GUY1077" s="5"/>
      <c r="GUZ1077" s="5"/>
      <c r="GVA1077" s="5"/>
      <c r="GVB1077" s="5"/>
      <c r="GVC1077" s="5"/>
      <c r="GVD1077" s="5"/>
      <c r="GVE1077" s="5"/>
      <c r="GVF1077" s="5"/>
      <c r="GVG1077" s="5"/>
      <c r="GVH1077" s="5"/>
      <c r="GVI1077" s="5"/>
      <c r="GVJ1077" s="5"/>
      <c r="GVK1077" s="5"/>
      <c r="GVL1077" s="5"/>
      <c r="GVM1077" s="5"/>
      <c r="GVN1077" s="5"/>
      <c r="GVO1077" s="5"/>
      <c r="GVP1077" s="5"/>
      <c r="GVQ1077" s="5"/>
      <c r="GVR1077" s="5"/>
      <c r="GVS1077" s="5"/>
      <c r="GVT1077" s="5"/>
      <c r="GVU1077" s="5"/>
      <c r="GVV1077" s="5"/>
      <c r="GVW1077" s="5"/>
      <c r="GVX1077" s="5"/>
      <c r="GVY1077" s="5"/>
      <c r="GVZ1077" s="5"/>
      <c r="GWA1077" s="5"/>
      <c r="GWB1077" s="5"/>
      <c r="GWC1077" s="5"/>
      <c r="GWD1077" s="5"/>
      <c r="GWE1077" s="5"/>
      <c r="GWF1077" s="5"/>
      <c r="GWG1077" s="5"/>
      <c r="GWH1077" s="5"/>
      <c r="GWI1077" s="5"/>
      <c r="GWJ1077" s="5"/>
      <c r="GWK1077" s="5"/>
      <c r="GWL1077" s="5"/>
      <c r="GWM1077" s="5"/>
      <c r="GWN1077" s="5"/>
      <c r="GWO1077" s="5"/>
      <c r="GWP1077" s="5"/>
      <c r="GWQ1077" s="5"/>
      <c r="GWR1077" s="5"/>
      <c r="GWS1077" s="5"/>
      <c r="GWT1077" s="5"/>
      <c r="GWU1077" s="5"/>
      <c r="GWV1077" s="5"/>
      <c r="GWW1077" s="5"/>
      <c r="GWX1077" s="5"/>
      <c r="GWY1077" s="5"/>
      <c r="GWZ1077" s="5"/>
      <c r="GXA1077" s="5"/>
      <c r="GXB1077" s="5"/>
      <c r="GXC1077" s="5"/>
      <c r="GXD1077" s="5"/>
      <c r="GXE1077" s="5"/>
      <c r="GXF1077" s="5"/>
      <c r="GXG1077" s="5"/>
      <c r="GXH1077" s="5"/>
      <c r="GXI1077" s="5"/>
      <c r="GXJ1077" s="5"/>
      <c r="GXK1077" s="5"/>
      <c r="GXL1077" s="5"/>
      <c r="GXM1077" s="5"/>
      <c r="GXN1077" s="5"/>
      <c r="GXO1077" s="5"/>
      <c r="GXP1077" s="5"/>
      <c r="GXQ1077" s="5"/>
      <c r="GXR1077" s="5"/>
      <c r="GXS1077" s="5"/>
      <c r="GXT1077" s="5"/>
      <c r="GXU1077" s="5"/>
      <c r="GXV1077" s="5"/>
      <c r="GXW1077" s="5"/>
      <c r="GXX1077" s="5"/>
      <c r="GXY1077" s="5"/>
      <c r="GXZ1077" s="5"/>
      <c r="GYA1077" s="5"/>
      <c r="GYB1077" s="5"/>
      <c r="GYC1077" s="5"/>
      <c r="GYD1077" s="5"/>
      <c r="GYE1077" s="5"/>
      <c r="GYF1077" s="5"/>
      <c r="GYG1077" s="5"/>
      <c r="GYH1077" s="5"/>
      <c r="GYI1077" s="5"/>
      <c r="GYJ1077" s="5"/>
      <c r="GYK1077" s="5"/>
      <c r="GYL1077" s="5"/>
      <c r="GYM1077" s="5"/>
      <c r="GYN1077" s="5"/>
      <c r="GYO1077" s="5"/>
      <c r="GYP1077" s="5"/>
      <c r="GYQ1077" s="5"/>
      <c r="GYR1077" s="5"/>
      <c r="GYS1077" s="5"/>
      <c r="GYT1077" s="5"/>
      <c r="GYU1077" s="5"/>
      <c r="GYV1077" s="5"/>
      <c r="GYW1077" s="5"/>
      <c r="GYX1077" s="5"/>
      <c r="GYY1077" s="5"/>
      <c r="GYZ1077" s="5"/>
      <c r="GZA1077" s="5"/>
      <c r="GZB1077" s="5"/>
      <c r="GZC1077" s="5"/>
      <c r="GZD1077" s="5"/>
      <c r="GZE1077" s="5"/>
      <c r="GZF1077" s="5"/>
      <c r="GZG1077" s="5"/>
      <c r="GZH1077" s="5"/>
      <c r="GZI1077" s="5"/>
      <c r="GZJ1077" s="5"/>
      <c r="GZK1077" s="5"/>
      <c r="GZL1077" s="5"/>
      <c r="GZM1077" s="5"/>
      <c r="GZN1077" s="5"/>
      <c r="GZO1077" s="5"/>
      <c r="GZP1077" s="5"/>
      <c r="GZQ1077" s="5"/>
      <c r="GZR1077" s="5"/>
      <c r="GZS1077" s="5"/>
      <c r="GZT1077" s="5"/>
      <c r="GZU1077" s="5"/>
      <c r="GZV1077" s="5"/>
      <c r="GZW1077" s="5"/>
      <c r="GZX1077" s="5"/>
      <c r="GZY1077" s="5"/>
      <c r="GZZ1077" s="5"/>
      <c r="HAA1077" s="5"/>
      <c r="HAB1077" s="5"/>
      <c r="HAC1077" s="5"/>
      <c r="HAD1077" s="5"/>
      <c r="HAE1077" s="5"/>
      <c r="HAF1077" s="5"/>
      <c r="HAG1077" s="5"/>
      <c r="HAH1077" s="5"/>
      <c r="HAI1077" s="5"/>
      <c r="HAJ1077" s="5"/>
      <c r="HAK1077" s="5"/>
      <c r="HAL1077" s="5"/>
      <c r="HAM1077" s="5"/>
      <c r="HAN1077" s="5"/>
      <c r="HAO1077" s="5"/>
      <c r="HAP1077" s="5"/>
      <c r="HAQ1077" s="5"/>
      <c r="HAR1077" s="5"/>
      <c r="HAS1077" s="5"/>
      <c r="HAT1077" s="5"/>
      <c r="HAU1077" s="5"/>
      <c r="HAV1077" s="5"/>
      <c r="HAW1077" s="5"/>
      <c r="HAX1077" s="5"/>
      <c r="HAY1077" s="5"/>
      <c r="HAZ1077" s="5"/>
      <c r="HBA1077" s="5"/>
      <c r="HBB1077" s="5"/>
      <c r="HBC1077" s="5"/>
      <c r="HBD1077" s="5"/>
      <c r="HBE1077" s="5"/>
      <c r="HBF1077" s="5"/>
      <c r="HBG1077" s="5"/>
      <c r="HBH1077" s="5"/>
      <c r="HBI1077" s="5"/>
      <c r="HBJ1077" s="5"/>
      <c r="HBK1077" s="5"/>
      <c r="HBL1077" s="5"/>
      <c r="HBM1077" s="5"/>
      <c r="HBN1077" s="5"/>
      <c r="HBO1077" s="5"/>
      <c r="HBP1077" s="5"/>
      <c r="HBQ1077" s="5"/>
      <c r="HBR1077" s="5"/>
      <c r="HBS1077" s="5"/>
      <c r="HBT1077" s="5"/>
      <c r="HBU1077" s="5"/>
      <c r="HBV1077" s="5"/>
      <c r="HBW1077" s="5"/>
      <c r="HBX1077" s="5"/>
      <c r="HBY1077" s="5"/>
      <c r="HBZ1077" s="5"/>
      <c r="HCA1077" s="5"/>
      <c r="HCB1077" s="5"/>
      <c r="HCC1077" s="5"/>
      <c r="HCD1077" s="5"/>
      <c r="HCE1077" s="5"/>
      <c r="HCF1077" s="5"/>
      <c r="HCG1077" s="5"/>
      <c r="HCH1077" s="5"/>
      <c r="HCI1077" s="5"/>
      <c r="HCJ1077" s="5"/>
      <c r="HCK1077" s="5"/>
      <c r="HCL1077" s="5"/>
      <c r="HCM1077" s="5"/>
      <c r="HCN1077" s="5"/>
      <c r="HCO1077" s="5"/>
      <c r="HCP1077" s="5"/>
      <c r="HCQ1077" s="5"/>
      <c r="HCR1077" s="5"/>
      <c r="HCS1077" s="5"/>
      <c r="HCT1077" s="5"/>
      <c r="HCU1077" s="5"/>
      <c r="HCV1077" s="5"/>
      <c r="HCW1077" s="5"/>
      <c r="HCX1077" s="5"/>
      <c r="HCY1077" s="5"/>
      <c r="HCZ1077" s="5"/>
      <c r="HDA1077" s="5"/>
      <c r="HDB1077" s="5"/>
      <c r="HDC1077" s="5"/>
      <c r="HDD1077" s="5"/>
      <c r="HDE1077" s="5"/>
      <c r="HDF1077" s="5"/>
      <c r="HDG1077" s="5"/>
      <c r="HDH1077" s="5"/>
      <c r="HDI1077" s="5"/>
      <c r="HDJ1077" s="5"/>
      <c r="HDK1077" s="5"/>
      <c r="HDL1077" s="5"/>
      <c r="HDM1077" s="5"/>
      <c r="HDN1077" s="5"/>
      <c r="HDO1077" s="5"/>
      <c r="HDP1077" s="5"/>
      <c r="HDQ1077" s="5"/>
      <c r="HDR1077" s="5"/>
      <c r="HDS1077" s="5"/>
      <c r="HDT1077" s="5"/>
      <c r="HDU1077" s="5"/>
      <c r="HDV1077" s="5"/>
      <c r="HDW1077" s="5"/>
      <c r="HDX1077" s="5"/>
      <c r="HDY1077" s="5"/>
      <c r="HDZ1077" s="5"/>
      <c r="HEA1077" s="5"/>
      <c r="HEB1077" s="5"/>
      <c r="HEC1077" s="5"/>
      <c r="HED1077" s="5"/>
      <c r="HEE1077" s="5"/>
      <c r="HEF1077" s="5"/>
      <c r="HEG1077" s="5"/>
      <c r="HEH1077" s="5"/>
      <c r="HEI1077" s="5"/>
      <c r="HEJ1077" s="5"/>
      <c r="HEK1077" s="5"/>
      <c r="HEL1077" s="5"/>
      <c r="HEM1077" s="5"/>
      <c r="HEN1077" s="5"/>
      <c r="HEO1077" s="5"/>
      <c r="HEP1077" s="5"/>
      <c r="HEQ1077" s="5"/>
      <c r="HER1077" s="5"/>
      <c r="HES1077" s="5"/>
      <c r="HET1077" s="5"/>
      <c r="HEU1077" s="5"/>
      <c r="HEV1077" s="5"/>
      <c r="HEW1077" s="5"/>
      <c r="HEX1077" s="5"/>
      <c r="HEY1077" s="5"/>
      <c r="HEZ1077" s="5"/>
      <c r="HFA1077" s="5"/>
      <c r="HFB1077" s="5"/>
      <c r="HFC1077" s="5"/>
      <c r="HFD1077" s="5"/>
      <c r="HFE1077" s="5"/>
      <c r="HFF1077" s="5"/>
      <c r="HFG1077" s="5"/>
      <c r="HFH1077" s="5"/>
      <c r="HFI1077" s="5"/>
      <c r="HFJ1077" s="5"/>
      <c r="HFK1077" s="5"/>
      <c r="HFL1077" s="5"/>
      <c r="HFM1077" s="5"/>
      <c r="HFN1077" s="5"/>
      <c r="HFO1077" s="5"/>
      <c r="HFP1077" s="5"/>
      <c r="HFQ1077" s="5"/>
      <c r="HFR1077" s="5"/>
      <c r="HFS1077" s="5"/>
      <c r="HFT1077" s="5"/>
      <c r="HFU1077" s="5"/>
      <c r="HFV1077" s="5"/>
      <c r="HFW1077" s="5"/>
      <c r="HFX1077" s="5"/>
      <c r="HFY1077" s="5"/>
      <c r="HFZ1077" s="5"/>
      <c r="HGA1077" s="5"/>
      <c r="HGB1077" s="5"/>
      <c r="HGC1077" s="5"/>
      <c r="HGD1077" s="5"/>
      <c r="HGE1077" s="5"/>
      <c r="HGF1077" s="5"/>
      <c r="HGG1077" s="5"/>
      <c r="HGH1077" s="5"/>
      <c r="HGI1077" s="5"/>
      <c r="HGJ1077" s="5"/>
      <c r="HGK1077" s="5"/>
      <c r="HGL1077" s="5"/>
      <c r="HGM1077" s="5"/>
      <c r="HGN1077" s="5"/>
      <c r="HGO1077" s="5"/>
      <c r="HGP1077" s="5"/>
      <c r="HGQ1077" s="5"/>
      <c r="HGR1077" s="5"/>
      <c r="HGS1077" s="5"/>
      <c r="HGT1077" s="5"/>
      <c r="HGU1077" s="5"/>
      <c r="HGV1077" s="5"/>
      <c r="HGW1077" s="5"/>
      <c r="HGX1077" s="5"/>
      <c r="HGY1077" s="5"/>
      <c r="HGZ1077" s="5"/>
      <c r="HHA1077" s="5"/>
      <c r="HHB1077" s="5"/>
      <c r="HHC1077" s="5"/>
      <c r="HHD1077" s="5"/>
      <c r="HHE1077" s="5"/>
      <c r="HHF1077" s="5"/>
      <c r="HHG1077" s="5"/>
      <c r="HHH1077" s="5"/>
      <c r="HHI1077" s="5"/>
      <c r="HHJ1077" s="5"/>
      <c r="HHK1077" s="5"/>
      <c r="HHL1077" s="5"/>
      <c r="HHM1077" s="5"/>
      <c r="HHN1077" s="5"/>
      <c r="HHO1077" s="5"/>
      <c r="HHP1077" s="5"/>
      <c r="HHQ1077" s="5"/>
      <c r="HHR1077" s="5"/>
      <c r="HHS1077" s="5"/>
      <c r="HHT1077" s="5"/>
      <c r="HHU1077" s="5"/>
      <c r="HHV1077" s="5"/>
      <c r="HHW1077" s="5"/>
      <c r="HHX1077" s="5"/>
      <c r="HHY1077" s="5"/>
      <c r="HHZ1077" s="5"/>
      <c r="HIA1077" s="5"/>
      <c r="HIB1077" s="5"/>
      <c r="HIC1077" s="5"/>
      <c r="HID1077" s="5"/>
      <c r="HIE1077" s="5"/>
      <c r="HIF1077" s="5"/>
      <c r="HIG1077" s="5"/>
      <c r="HIH1077" s="5"/>
      <c r="HII1077" s="5"/>
      <c r="HIJ1077" s="5"/>
      <c r="HIK1077" s="5"/>
      <c r="HIL1077" s="5"/>
      <c r="HIM1077" s="5"/>
      <c r="HIN1077" s="5"/>
      <c r="HIO1077" s="5"/>
      <c r="HIP1077" s="5"/>
      <c r="HIQ1077" s="5"/>
      <c r="HIR1077" s="5"/>
      <c r="HIS1077" s="5"/>
      <c r="HIT1077" s="5"/>
      <c r="HIU1077" s="5"/>
      <c r="HIV1077" s="5"/>
      <c r="HIW1077" s="5"/>
      <c r="HIX1077" s="5"/>
      <c r="HIY1077" s="5"/>
      <c r="HIZ1077" s="5"/>
      <c r="HJA1077" s="5"/>
      <c r="HJB1077" s="5"/>
      <c r="HJC1077" s="5"/>
      <c r="HJD1077" s="5"/>
      <c r="HJE1077" s="5"/>
      <c r="HJF1077" s="5"/>
      <c r="HJG1077" s="5"/>
      <c r="HJH1077" s="5"/>
      <c r="HJI1077" s="5"/>
      <c r="HJJ1077" s="5"/>
      <c r="HJK1077" s="5"/>
      <c r="HJL1077" s="5"/>
      <c r="HJM1077" s="5"/>
      <c r="HJN1077" s="5"/>
      <c r="HJO1077" s="5"/>
      <c r="HJP1077" s="5"/>
      <c r="HJQ1077" s="5"/>
      <c r="HJR1077" s="5"/>
      <c r="HJS1077" s="5"/>
      <c r="HJT1077" s="5"/>
      <c r="HJU1077" s="5"/>
      <c r="HJV1077" s="5"/>
      <c r="HJW1077" s="5"/>
      <c r="HJX1077" s="5"/>
      <c r="HJY1077" s="5"/>
      <c r="HJZ1077" s="5"/>
      <c r="HKA1077" s="5"/>
      <c r="HKB1077" s="5"/>
      <c r="HKC1077" s="5"/>
      <c r="HKD1077" s="5"/>
      <c r="HKE1077" s="5"/>
      <c r="HKF1077" s="5"/>
      <c r="HKG1077" s="5"/>
      <c r="HKH1077" s="5"/>
      <c r="HKI1077" s="5"/>
      <c r="HKJ1077" s="5"/>
      <c r="HKK1077" s="5"/>
      <c r="HKL1077" s="5"/>
      <c r="HKM1077" s="5"/>
      <c r="HKN1077" s="5"/>
      <c r="HKO1077" s="5"/>
      <c r="HKP1077" s="5"/>
      <c r="HKQ1077" s="5"/>
      <c r="HKR1077" s="5"/>
      <c r="HKS1077" s="5"/>
      <c r="HKT1077" s="5"/>
      <c r="HKU1077" s="5"/>
      <c r="HKV1077" s="5"/>
      <c r="HKW1077" s="5"/>
      <c r="HKX1077" s="5"/>
      <c r="HKY1077" s="5"/>
      <c r="HKZ1077" s="5"/>
      <c r="HLA1077" s="5"/>
      <c r="HLB1077" s="5"/>
      <c r="HLC1077" s="5"/>
      <c r="HLD1077" s="5"/>
      <c r="HLE1077" s="5"/>
      <c r="HLF1077" s="5"/>
      <c r="HLG1077" s="5"/>
      <c r="HLH1077" s="5"/>
      <c r="HLI1077" s="5"/>
      <c r="HLJ1077" s="5"/>
      <c r="HLK1077" s="5"/>
      <c r="HLL1077" s="5"/>
      <c r="HLM1077" s="5"/>
      <c r="HLN1077" s="5"/>
      <c r="HLO1077" s="5"/>
      <c r="HLP1077" s="5"/>
      <c r="HLQ1077" s="5"/>
      <c r="HLR1077" s="5"/>
      <c r="HLS1077" s="5"/>
      <c r="HLT1077" s="5"/>
      <c r="HLU1077" s="5"/>
      <c r="HLV1077" s="5"/>
      <c r="HLW1077" s="5"/>
      <c r="HLX1077" s="5"/>
      <c r="HLY1077" s="5"/>
      <c r="HLZ1077" s="5"/>
      <c r="HMA1077" s="5"/>
      <c r="HMB1077" s="5"/>
      <c r="HMC1077" s="5"/>
      <c r="HMD1077" s="5"/>
      <c r="HME1077" s="5"/>
      <c r="HMF1077" s="5"/>
      <c r="HMG1077" s="5"/>
      <c r="HMH1077" s="5"/>
      <c r="HMI1077" s="5"/>
      <c r="HMJ1077" s="5"/>
      <c r="HMK1077" s="5"/>
      <c r="HML1077" s="5"/>
      <c r="HMM1077" s="5"/>
      <c r="HMN1077" s="5"/>
      <c r="HMO1077" s="5"/>
      <c r="HMP1077" s="5"/>
      <c r="HMQ1077" s="5"/>
      <c r="HMR1077" s="5"/>
      <c r="HMS1077" s="5"/>
      <c r="HMT1077" s="5"/>
      <c r="HMU1077" s="5"/>
      <c r="HMV1077" s="5"/>
      <c r="HMW1077" s="5"/>
      <c r="HMX1077" s="5"/>
      <c r="HMY1077" s="5"/>
      <c r="HMZ1077" s="5"/>
      <c r="HNA1077" s="5"/>
      <c r="HNB1077" s="5"/>
      <c r="HNC1077" s="5"/>
      <c r="HND1077" s="5"/>
      <c r="HNE1077" s="5"/>
      <c r="HNF1077" s="5"/>
      <c r="HNG1077" s="5"/>
      <c r="HNH1077" s="5"/>
      <c r="HNI1077" s="5"/>
      <c r="HNJ1077" s="5"/>
      <c r="HNK1077" s="5"/>
      <c r="HNL1077" s="5"/>
      <c r="HNM1077" s="5"/>
      <c r="HNN1077" s="5"/>
      <c r="HNO1077" s="5"/>
      <c r="HNP1077" s="5"/>
      <c r="HNQ1077" s="5"/>
      <c r="HNR1077" s="5"/>
      <c r="HNS1077" s="5"/>
      <c r="HNT1077" s="5"/>
      <c r="HNU1077" s="5"/>
      <c r="HNV1077" s="5"/>
      <c r="HNW1077" s="5"/>
      <c r="HNX1077" s="5"/>
      <c r="HNY1077" s="5"/>
      <c r="HNZ1077" s="5"/>
      <c r="HOA1077" s="5"/>
      <c r="HOB1077" s="5"/>
      <c r="HOC1077" s="5"/>
      <c r="HOD1077" s="5"/>
      <c r="HOE1077" s="5"/>
      <c r="HOF1077" s="5"/>
      <c r="HOG1077" s="5"/>
      <c r="HOH1077" s="5"/>
      <c r="HOI1077" s="5"/>
      <c r="HOJ1077" s="5"/>
      <c r="HOK1077" s="5"/>
      <c r="HOL1077" s="5"/>
      <c r="HOM1077" s="5"/>
      <c r="HON1077" s="5"/>
      <c r="HOO1077" s="5"/>
      <c r="HOP1077" s="5"/>
      <c r="HOQ1077" s="5"/>
      <c r="HOR1077" s="5"/>
      <c r="HOS1077" s="5"/>
      <c r="HOT1077" s="5"/>
      <c r="HOU1077" s="5"/>
      <c r="HOV1077" s="5"/>
      <c r="HOW1077" s="5"/>
      <c r="HOX1077" s="5"/>
      <c r="HOY1077" s="5"/>
      <c r="HOZ1077" s="5"/>
      <c r="HPA1077" s="5"/>
      <c r="HPB1077" s="5"/>
      <c r="HPC1077" s="5"/>
      <c r="HPD1077" s="5"/>
      <c r="HPE1077" s="5"/>
      <c r="HPF1077" s="5"/>
      <c r="HPG1077" s="5"/>
      <c r="HPH1077" s="5"/>
      <c r="HPI1077" s="5"/>
      <c r="HPJ1077" s="5"/>
      <c r="HPK1077" s="5"/>
      <c r="HPL1077" s="5"/>
      <c r="HPM1077" s="5"/>
      <c r="HPN1077" s="5"/>
      <c r="HPO1077" s="5"/>
      <c r="HPP1077" s="5"/>
      <c r="HPQ1077" s="5"/>
      <c r="HPR1077" s="5"/>
      <c r="HPS1077" s="5"/>
      <c r="HPT1077" s="5"/>
      <c r="HPU1077" s="5"/>
      <c r="HPV1077" s="5"/>
      <c r="HPW1077" s="5"/>
      <c r="HPX1077" s="5"/>
      <c r="HPY1077" s="5"/>
      <c r="HPZ1077" s="5"/>
      <c r="HQA1077" s="5"/>
      <c r="HQB1077" s="5"/>
      <c r="HQC1077" s="5"/>
      <c r="HQD1077" s="5"/>
      <c r="HQE1077" s="5"/>
      <c r="HQF1077" s="5"/>
      <c r="HQG1077" s="5"/>
      <c r="HQH1077" s="5"/>
      <c r="HQI1077" s="5"/>
      <c r="HQJ1077" s="5"/>
      <c r="HQK1077" s="5"/>
      <c r="HQL1077" s="5"/>
      <c r="HQM1077" s="5"/>
      <c r="HQN1077" s="5"/>
      <c r="HQO1077" s="5"/>
      <c r="HQP1077" s="5"/>
      <c r="HQQ1077" s="5"/>
      <c r="HQR1077" s="5"/>
      <c r="HQS1077" s="5"/>
      <c r="HQT1077" s="5"/>
      <c r="HQU1077" s="5"/>
      <c r="HQV1077" s="5"/>
      <c r="HQW1077" s="5"/>
      <c r="HQX1077" s="5"/>
      <c r="HQY1077" s="5"/>
      <c r="HQZ1077" s="5"/>
      <c r="HRA1077" s="5"/>
      <c r="HRB1077" s="5"/>
      <c r="HRC1077" s="5"/>
      <c r="HRD1077" s="5"/>
      <c r="HRE1077" s="5"/>
      <c r="HRF1077" s="5"/>
      <c r="HRG1077" s="5"/>
      <c r="HRH1077" s="5"/>
      <c r="HRI1077" s="5"/>
      <c r="HRJ1077" s="5"/>
      <c r="HRK1077" s="5"/>
      <c r="HRL1077" s="5"/>
      <c r="HRM1077" s="5"/>
      <c r="HRN1077" s="5"/>
      <c r="HRO1077" s="5"/>
      <c r="HRP1077" s="5"/>
      <c r="HRQ1077" s="5"/>
      <c r="HRR1077" s="5"/>
      <c r="HRS1077" s="5"/>
      <c r="HRT1077" s="5"/>
      <c r="HRU1077" s="5"/>
      <c r="HRV1077" s="5"/>
      <c r="HRW1077" s="5"/>
      <c r="HRX1077" s="5"/>
      <c r="HRY1077" s="5"/>
      <c r="HRZ1077" s="5"/>
      <c r="HSA1077" s="5"/>
      <c r="HSB1077" s="5"/>
      <c r="HSC1077" s="5"/>
      <c r="HSD1077" s="5"/>
      <c r="HSE1077" s="5"/>
      <c r="HSF1077" s="5"/>
      <c r="HSG1077" s="5"/>
      <c r="HSH1077" s="5"/>
      <c r="HSI1077" s="5"/>
      <c r="HSJ1077" s="5"/>
      <c r="HSK1077" s="5"/>
      <c r="HSL1077" s="5"/>
      <c r="HSM1077" s="5"/>
      <c r="HSN1077" s="5"/>
      <c r="HSO1077" s="5"/>
      <c r="HSP1077" s="5"/>
      <c r="HSQ1077" s="5"/>
      <c r="HSR1077" s="5"/>
      <c r="HSS1077" s="5"/>
      <c r="HST1077" s="5"/>
      <c r="HSU1077" s="5"/>
      <c r="HSV1077" s="5"/>
      <c r="HSW1077" s="5"/>
      <c r="HSX1077" s="5"/>
      <c r="HSY1077" s="5"/>
      <c r="HSZ1077" s="5"/>
      <c r="HTA1077" s="5"/>
      <c r="HTB1077" s="5"/>
      <c r="HTC1077" s="5"/>
      <c r="HTD1077" s="5"/>
      <c r="HTE1077" s="5"/>
      <c r="HTF1077" s="5"/>
      <c r="HTG1077" s="5"/>
      <c r="HTH1077" s="5"/>
      <c r="HTI1077" s="5"/>
      <c r="HTJ1077" s="5"/>
      <c r="HTK1077" s="5"/>
      <c r="HTL1077" s="5"/>
      <c r="HTM1077" s="5"/>
      <c r="HTN1077" s="5"/>
      <c r="HTO1077" s="5"/>
      <c r="HTP1077" s="5"/>
      <c r="HTQ1077" s="5"/>
      <c r="HTR1077" s="5"/>
      <c r="HTS1077" s="5"/>
      <c r="HTT1077" s="5"/>
      <c r="HTU1077" s="5"/>
      <c r="HTV1077" s="5"/>
      <c r="HTW1077" s="5"/>
      <c r="HTX1077" s="5"/>
      <c r="HTY1077" s="5"/>
      <c r="HTZ1077" s="5"/>
      <c r="HUA1077" s="5"/>
      <c r="HUB1077" s="5"/>
      <c r="HUC1077" s="5"/>
      <c r="HUD1077" s="5"/>
      <c r="HUE1077" s="5"/>
      <c r="HUF1077" s="5"/>
      <c r="HUG1077" s="5"/>
      <c r="HUH1077" s="5"/>
      <c r="HUI1077" s="5"/>
      <c r="HUJ1077" s="5"/>
      <c r="HUK1077" s="5"/>
      <c r="HUL1077" s="5"/>
      <c r="HUM1077" s="5"/>
      <c r="HUN1077" s="5"/>
      <c r="HUO1077" s="5"/>
      <c r="HUP1077" s="5"/>
      <c r="HUQ1077" s="5"/>
      <c r="HUR1077" s="5"/>
      <c r="HUS1077" s="5"/>
      <c r="HUT1077" s="5"/>
      <c r="HUU1077" s="5"/>
      <c r="HUV1077" s="5"/>
      <c r="HUW1077" s="5"/>
      <c r="HUX1077" s="5"/>
      <c r="HUY1077" s="5"/>
      <c r="HUZ1077" s="5"/>
      <c r="HVA1077" s="5"/>
      <c r="HVB1077" s="5"/>
      <c r="HVC1077" s="5"/>
      <c r="HVD1077" s="5"/>
      <c r="HVE1077" s="5"/>
      <c r="HVF1077" s="5"/>
      <c r="HVG1077" s="5"/>
      <c r="HVH1077" s="5"/>
      <c r="HVI1077" s="5"/>
      <c r="HVJ1077" s="5"/>
      <c r="HVK1077" s="5"/>
      <c r="HVL1077" s="5"/>
      <c r="HVM1077" s="5"/>
      <c r="HVN1077" s="5"/>
      <c r="HVO1077" s="5"/>
      <c r="HVP1077" s="5"/>
      <c r="HVQ1077" s="5"/>
      <c r="HVR1077" s="5"/>
      <c r="HVS1077" s="5"/>
      <c r="HVT1077" s="5"/>
      <c r="HVU1077" s="5"/>
      <c r="HVV1077" s="5"/>
      <c r="HVW1077" s="5"/>
      <c r="HVX1077" s="5"/>
      <c r="HVY1077" s="5"/>
      <c r="HVZ1077" s="5"/>
      <c r="HWA1077" s="5"/>
      <c r="HWB1077" s="5"/>
      <c r="HWC1077" s="5"/>
      <c r="HWD1077" s="5"/>
      <c r="HWE1077" s="5"/>
      <c r="HWF1077" s="5"/>
      <c r="HWG1077" s="5"/>
      <c r="HWH1077" s="5"/>
      <c r="HWI1077" s="5"/>
      <c r="HWJ1077" s="5"/>
      <c r="HWK1077" s="5"/>
      <c r="HWL1077" s="5"/>
      <c r="HWM1077" s="5"/>
      <c r="HWN1077" s="5"/>
      <c r="HWO1077" s="5"/>
      <c r="HWP1077" s="5"/>
      <c r="HWQ1077" s="5"/>
      <c r="HWR1077" s="5"/>
      <c r="HWS1077" s="5"/>
      <c r="HWT1077" s="5"/>
      <c r="HWU1077" s="5"/>
      <c r="HWV1077" s="5"/>
      <c r="HWW1077" s="5"/>
      <c r="HWX1077" s="5"/>
      <c r="HWY1077" s="5"/>
      <c r="HWZ1077" s="5"/>
      <c r="HXA1077" s="5"/>
      <c r="HXB1077" s="5"/>
      <c r="HXC1077" s="5"/>
      <c r="HXD1077" s="5"/>
      <c r="HXE1077" s="5"/>
      <c r="HXF1077" s="5"/>
      <c r="HXG1077" s="5"/>
      <c r="HXH1077" s="5"/>
      <c r="HXI1077" s="5"/>
      <c r="HXJ1077" s="5"/>
      <c r="HXK1077" s="5"/>
      <c r="HXL1077" s="5"/>
      <c r="HXM1077" s="5"/>
      <c r="HXN1077" s="5"/>
      <c r="HXO1077" s="5"/>
      <c r="HXP1077" s="5"/>
      <c r="HXQ1077" s="5"/>
      <c r="HXR1077" s="5"/>
      <c r="HXS1077" s="5"/>
      <c r="HXT1077" s="5"/>
      <c r="HXU1077" s="5"/>
      <c r="HXV1077" s="5"/>
      <c r="HXW1077" s="5"/>
      <c r="HXX1077" s="5"/>
      <c r="HXY1077" s="5"/>
      <c r="HXZ1077" s="5"/>
      <c r="HYA1077" s="5"/>
      <c r="HYB1077" s="5"/>
      <c r="HYC1077" s="5"/>
      <c r="HYD1077" s="5"/>
      <c r="HYE1077" s="5"/>
      <c r="HYF1077" s="5"/>
      <c r="HYG1077" s="5"/>
      <c r="HYH1077" s="5"/>
      <c r="HYI1077" s="5"/>
      <c r="HYJ1077" s="5"/>
      <c r="HYK1077" s="5"/>
      <c r="HYL1077" s="5"/>
      <c r="HYM1077" s="5"/>
      <c r="HYN1077" s="5"/>
      <c r="HYO1077" s="5"/>
      <c r="HYP1077" s="5"/>
      <c r="HYQ1077" s="5"/>
      <c r="HYR1077" s="5"/>
      <c r="HYS1077" s="5"/>
      <c r="HYT1077" s="5"/>
      <c r="HYU1077" s="5"/>
      <c r="HYV1077" s="5"/>
      <c r="HYW1077" s="5"/>
      <c r="HYX1077" s="5"/>
      <c r="HYY1077" s="5"/>
      <c r="HYZ1077" s="5"/>
      <c r="HZA1077" s="5"/>
      <c r="HZB1077" s="5"/>
      <c r="HZC1077" s="5"/>
      <c r="HZD1077" s="5"/>
      <c r="HZE1077" s="5"/>
      <c r="HZF1077" s="5"/>
      <c r="HZG1077" s="5"/>
      <c r="HZH1077" s="5"/>
      <c r="HZI1077" s="5"/>
      <c r="HZJ1077" s="5"/>
      <c r="HZK1077" s="5"/>
      <c r="HZL1077" s="5"/>
      <c r="HZM1077" s="5"/>
      <c r="HZN1077" s="5"/>
      <c r="HZO1077" s="5"/>
      <c r="HZP1077" s="5"/>
      <c r="HZQ1077" s="5"/>
      <c r="HZR1077" s="5"/>
      <c r="HZS1077" s="5"/>
      <c r="HZT1077" s="5"/>
      <c r="HZU1077" s="5"/>
      <c r="HZV1077" s="5"/>
      <c r="HZW1077" s="5"/>
      <c r="HZX1077" s="5"/>
      <c r="HZY1077" s="5"/>
      <c r="HZZ1077" s="5"/>
      <c r="IAA1077" s="5"/>
      <c r="IAB1077" s="5"/>
      <c r="IAC1077" s="5"/>
      <c r="IAD1077" s="5"/>
      <c r="IAE1077" s="5"/>
      <c r="IAF1077" s="5"/>
      <c r="IAG1077" s="5"/>
      <c r="IAH1077" s="5"/>
      <c r="IAI1077" s="5"/>
      <c r="IAJ1077" s="5"/>
      <c r="IAK1077" s="5"/>
      <c r="IAL1077" s="5"/>
      <c r="IAM1077" s="5"/>
      <c r="IAN1077" s="5"/>
      <c r="IAO1077" s="5"/>
      <c r="IAP1077" s="5"/>
      <c r="IAQ1077" s="5"/>
      <c r="IAR1077" s="5"/>
      <c r="IAS1077" s="5"/>
      <c r="IAT1077" s="5"/>
      <c r="IAU1077" s="5"/>
      <c r="IAV1077" s="5"/>
      <c r="IAW1077" s="5"/>
      <c r="IAX1077" s="5"/>
      <c r="IAY1077" s="5"/>
      <c r="IAZ1077" s="5"/>
      <c r="IBA1077" s="5"/>
      <c r="IBB1077" s="5"/>
      <c r="IBC1077" s="5"/>
      <c r="IBD1077" s="5"/>
      <c r="IBE1077" s="5"/>
      <c r="IBF1077" s="5"/>
      <c r="IBG1077" s="5"/>
      <c r="IBH1077" s="5"/>
      <c r="IBI1077" s="5"/>
      <c r="IBJ1077" s="5"/>
      <c r="IBK1077" s="5"/>
      <c r="IBL1077" s="5"/>
      <c r="IBM1077" s="5"/>
      <c r="IBN1077" s="5"/>
      <c r="IBO1077" s="5"/>
      <c r="IBP1077" s="5"/>
      <c r="IBQ1077" s="5"/>
      <c r="IBR1077" s="5"/>
      <c r="IBS1077" s="5"/>
      <c r="IBT1077" s="5"/>
      <c r="IBU1077" s="5"/>
      <c r="IBV1077" s="5"/>
      <c r="IBW1077" s="5"/>
      <c r="IBX1077" s="5"/>
      <c r="IBY1077" s="5"/>
      <c r="IBZ1077" s="5"/>
      <c r="ICA1077" s="5"/>
      <c r="ICB1077" s="5"/>
      <c r="ICC1077" s="5"/>
      <c r="ICD1077" s="5"/>
      <c r="ICE1077" s="5"/>
      <c r="ICF1077" s="5"/>
      <c r="ICG1077" s="5"/>
      <c r="ICH1077" s="5"/>
      <c r="ICI1077" s="5"/>
      <c r="ICJ1077" s="5"/>
      <c r="ICK1077" s="5"/>
      <c r="ICL1077" s="5"/>
      <c r="ICM1077" s="5"/>
      <c r="ICN1077" s="5"/>
      <c r="ICO1077" s="5"/>
      <c r="ICP1077" s="5"/>
      <c r="ICQ1077" s="5"/>
      <c r="ICR1077" s="5"/>
      <c r="ICS1077" s="5"/>
      <c r="ICT1077" s="5"/>
      <c r="ICU1077" s="5"/>
      <c r="ICV1077" s="5"/>
      <c r="ICW1077" s="5"/>
      <c r="ICX1077" s="5"/>
      <c r="ICY1077" s="5"/>
      <c r="ICZ1077" s="5"/>
      <c r="IDA1077" s="5"/>
      <c r="IDB1077" s="5"/>
      <c r="IDC1077" s="5"/>
      <c r="IDD1077" s="5"/>
      <c r="IDE1077" s="5"/>
      <c r="IDF1077" s="5"/>
      <c r="IDG1077" s="5"/>
      <c r="IDH1077" s="5"/>
      <c r="IDI1077" s="5"/>
      <c r="IDJ1077" s="5"/>
      <c r="IDK1077" s="5"/>
      <c r="IDL1077" s="5"/>
      <c r="IDM1077" s="5"/>
      <c r="IDN1077" s="5"/>
      <c r="IDO1077" s="5"/>
      <c r="IDP1077" s="5"/>
      <c r="IDQ1077" s="5"/>
      <c r="IDR1077" s="5"/>
      <c r="IDS1077" s="5"/>
      <c r="IDT1077" s="5"/>
      <c r="IDU1077" s="5"/>
      <c r="IDV1077" s="5"/>
      <c r="IDW1077" s="5"/>
      <c r="IDX1077" s="5"/>
      <c r="IDY1077" s="5"/>
      <c r="IDZ1077" s="5"/>
      <c r="IEA1077" s="5"/>
      <c r="IEB1077" s="5"/>
      <c r="IEC1077" s="5"/>
      <c r="IED1077" s="5"/>
      <c r="IEE1077" s="5"/>
      <c r="IEF1077" s="5"/>
      <c r="IEG1077" s="5"/>
      <c r="IEH1077" s="5"/>
      <c r="IEI1077" s="5"/>
      <c r="IEJ1077" s="5"/>
      <c r="IEK1077" s="5"/>
      <c r="IEL1077" s="5"/>
      <c r="IEM1077" s="5"/>
      <c r="IEN1077" s="5"/>
      <c r="IEO1077" s="5"/>
      <c r="IEP1077" s="5"/>
      <c r="IEQ1077" s="5"/>
      <c r="IER1077" s="5"/>
      <c r="IES1077" s="5"/>
      <c r="IET1077" s="5"/>
      <c r="IEU1077" s="5"/>
      <c r="IEV1077" s="5"/>
      <c r="IEW1077" s="5"/>
      <c r="IEX1077" s="5"/>
      <c r="IEY1077" s="5"/>
      <c r="IEZ1077" s="5"/>
      <c r="IFA1077" s="5"/>
      <c r="IFB1077" s="5"/>
      <c r="IFC1077" s="5"/>
      <c r="IFD1077" s="5"/>
      <c r="IFE1077" s="5"/>
      <c r="IFF1077" s="5"/>
      <c r="IFG1077" s="5"/>
      <c r="IFH1077" s="5"/>
      <c r="IFI1077" s="5"/>
      <c r="IFJ1077" s="5"/>
      <c r="IFK1077" s="5"/>
      <c r="IFL1077" s="5"/>
      <c r="IFM1077" s="5"/>
      <c r="IFN1077" s="5"/>
      <c r="IFO1077" s="5"/>
      <c r="IFP1077" s="5"/>
      <c r="IFQ1077" s="5"/>
      <c r="IFR1077" s="5"/>
      <c r="IFS1077" s="5"/>
      <c r="IFT1077" s="5"/>
      <c r="IFU1077" s="5"/>
      <c r="IFV1077" s="5"/>
      <c r="IFW1077" s="5"/>
      <c r="IFX1077" s="5"/>
      <c r="IFY1077" s="5"/>
      <c r="IFZ1077" s="5"/>
      <c r="IGA1077" s="5"/>
      <c r="IGB1077" s="5"/>
      <c r="IGC1077" s="5"/>
      <c r="IGD1077" s="5"/>
      <c r="IGE1077" s="5"/>
      <c r="IGF1077" s="5"/>
      <c r="IGG1077" s="5"/>
      <c r="IGH1077" s="5"/>
      <c r="IGI1077" s="5"/>
      <c r="IGJ1077" s="5"/>
      <c r="IGK1077" s="5"/>
      <c r="IGL1077" s="5"/>
      <c r="IGM1077" s="5"/>
      <c r="IGN1077" s="5"/>
      <c r="IGO1077" s="5"/>
      <c r="IGP1077" s="5"/>
      <c r="IGQ1077" s="5"/>
      <c r="IGR1077" s="5"/>
      <c r="IGS1077" s="5"/>
      <c r="IGT1077" s="5"/>
      <c r="IGU1077" s="5"/>
      <c r="IGV1077" s="5"/>
      <c r="IGW1077" s="5"/>
      <c r="IGX1077" s="5"/>
      <c r="IGY1077" s="5"/>
      <c r="IGZ1077" s="5"/>
      <c r="IHA1077" s="5"/>
      <c r="IHB1077" s="5"/>
      <c r="IHC1077" s="5"/>
      <c r="IHD1077" s="5"/>
      <c r="IHE1077" s="5"/>
      <c r="IHF1077" s="5"/>
      <c r="IHG1077" s="5"/>
      <c r="IHH1077" s="5"/>
      <c r="IHI1077" s="5"/>
      <c r="IHJ1077" s="5"/>
      <c r="IHK1077" s="5"/>
      <c r="IHL1077" s="5"/>
      <c r="IHM1077" s="5"/>
      <c r="IHN1077" s="5"/>
      <c r="IHO1077" s="5"/>
      <c r="IHP1077" s="5"/>
      <c r="IHQ1077" s="5"/>
      <c r="IHR1077" s="5"/>
      <c r="IHS1077" s="5"/>
      <c r="IHT1077" s="5"/>
      <c r="IHU1077" s="5"/>
      <c r="IHV1077" s="5"/>
      <c r="IHW1077" s="5"/>
      <c r="IHX1077" s="5"/>
      <c r="IHY1077" s="5"/>
      <c r="IHZ1077" s="5"/>
      <c r="IIA1077" s="5"/>
      <c r="IIB1077" s="5"/>
      <c r="IIC1077" s="5"/>
      <c r="IID1077" s="5"/>
      <c r="IIE1077" s="5"/>
      <c r="IIF1077" s="5"/>
      <c r="IIG1077" s="5"/>
      <c r="IIH1077" s="5"/>
      <c r="III1077" s="5"/>
      <c r="IIJ1077" s="5"/>
      <c r="IIK1077" s="5"/>
      <c r="IIL1077" s="5"/>
      <c r="IIM1077" s="5"/>
      <c r="IIN1077" s="5"/>
      <c r="IIO1077" s="5"/>
      <c r="IIP1077" s="5"/>
      <c r="IIQ1077" s="5"/>
      <c r="IIR1077" s="5"/>
      <c r="IIS1077" s="5"/>
      <c r="IIT1077" s="5"/>
      <c r="IIU1077" s="5"/>
      <c r="IIV1077" s="5"/>
      <c r="IIW1077" s="5"/>
      <c r="IIX1077" s="5"/>
      <c r="IIY1077" s="5"/>
      <c r="IIZ1077" s="5"/>
      <c r="IJA1077" s="5"/>
      <c r="IJB1077" s="5"/>
      <c r="IJC1077" s="5"/>
      <c r="IJD1077" s="5"/>
      <c r="IJE1077" s="5"/>
      <c r="IJF1077" s="5"/>
      <c r="IJG1077" s="5"/>
      <c r="IJH1077" s="5"/>
      <c r="IJI1077" s="5"/>
      <c r="IJJ1077" s="5"/>
      <c r="IJK1077" s="5"/>
      <c r="IJL1077" s="5"/>
      <c r="IJM1077" s="5"/>
      <c r="IJN1077" s="5"/>
      <c r="IJO1077" s="5"/>
      <c r="IJP1077" s="5"/>
      <c r="IJQ1077" s="5"/>
      <c r="IJR1077" s="5"/>
      <c r="IJS1077" s="5"/>
      <c r="IJT1077" s="5"/>
      <c r="IJU1077" s="5"/>
      <c r="IJV1077" s="5"/>
      <c r="IJW1077" s="5"/>
      <c r="IJX1077" s="5"/>
      <c r="IJY1077" s="5"/>
      <c r="IJZ1077" s="5"/>
      <c r="IKA1077" s="5"/>
      <c r="IKB1077" s="5"/>
      <c r="IKC1077" s="5"/>
      <c r="IKD1077" s="5"/>
      <c r="IKE1077" s="5"/>
      <c r="IKF1077" s="5"/>
      <c r="IKG1077" s="5"/>
      <c r="IKH1077" s="5"/>
      <c r="IKI1077" s="5"/>
      <c r="IKJ1077" s="5"/>
      <c r="IKK1077" s="5"/>
      <c r="IKL1077" s="5"/>
      <c r="IKM1077" s="5"/>
      <c r="IKN1077" s="5"/>
      <c r="IKO1077" s="5"/>
      <c r="IKP1077" s="5"/>
      <c r="IKQ1077" s="5"/>
      <c r="IKR1077" s="5"/>
      <c r="IKS1077" s="5"/>
      <c r="IKT1077" s="5"/>
      <c r="IKU1077" s="5"/>
      <c r="IKV1077" s="5"/>
      <c r="IKW1077" s="5"/>
      <c r="IKX1077" s="5"/>
      <c r="IKY1077" s="5"/>
      <c r="IKZ1077" s="5"/>
      <c r="ILA1077" s="5"/>
      <c r="ILB1077" s="5"/>
      <c r="ILC1077" s="5"/>
      <c r="ILD1077" s="5"/>
      <c r="ILE1077" s="5"/>
      <c r="ILF1077" s="5"/>
      <c r="ILG1077" s="5"/>
      <c r="ILH1077" s="5"/>
      <c r="ILI1077" s="5"/>
      <c r="ILJ1077" s="5"/>
      <c r="ILK1077" s="5"/>
      <c r="ILL1077" s="5"/>
      <c r="ILM1077" s="5"/>
      <c r="ILN1077" s="5"/>
      <c r="ILO1077" s="5"/>
      <c r="ILP1077" s="5"/>
      <c r="ILQ1077" s="5"/>
      <c r="ILR1077" s="5"/>
      <c r="ILS1077" s="5"/>
      <c r="ILT1077" s="5"/>
      <c r="ILU1077" s="5"/>
      <c r="ILV1077" s="5"/>
      <c r="ILW1077" s="5"/>
      <c r="ILX1077" s="5"/>
      <c r="ILY1077" s="5"/>
      <c r="ILZ1077" s="5"/>
      <c r="IMA1077" s="5"/>
      <c r="IMB1077" s="5"/>
      <c r="IMC1077" s="5"/>
      <c r="IMD1077" s="5"/>
      <c r="IME1077" s="5"/>
      <c r="IMF1077" s="5"/>
      <c r="IMG1077" s="5"/>
      <c r="IMH1077" s="5"/>
      <c r="IMI1077" s="5"/>
      <c r="IMJ1077" s="5"/>
      <c r="IMK1077" s="5"/>
      <c r="IML1077" s="5"/>
      <c r="IMM1077" s="5"/>
      <c r="IMN1077" s="5"/>
      <c r="IMO1077" s="5"/>
      <c r="IMP1077" s="5"/>
      <c r="IMQ1077" s="5"/>
      <c r="IMR1077" s="5"/>
      <c r="IMS1077" s="5"/>
      <c r="IMT1077" s="5"/>
      <c r="IMU1077" s="5"/>
      <c r="IMV1077" s="5"/>
      <c r="IMW1077" s="5"/>
      <c r="IMX1077" s="5"/>
      <c r="IMY1077" s="5"/>
      <c r="IMZ1077" s="5"/>
      <c r="INA1077" s="5"/>
      <c r="INB1077" s="5"/>
      <c r="INC1077" s="5"/>
      <c r="IND1077" s="5"/>
      <c r="INE1077" s="5"/>
      <c r="INF1077" s="5"/>
      <c r="ING1077" s="5"/>
      <c r="INH1077" s="5"/>
      <c r="INI1077" s="5"/>
      <c r="INJ1077" s="5"/>
      <c r="INK1077" s="5"/>
      <c r="INL1077" s="5"/>
      <c r="INM1077" s="5"/>
      <c r="INN1077" s="5"/>
      <c r="INO1077" s="5"/>
      <c r="INP1077" s="5"/>
      <c r="INQ1077" s="5"/>
      <c r="INR1077" s="5"/>
      <c r="INS1077" s="5"/>
      <c r="INT1077" s="5"/>
      <c r="INU1077" s="5"/>
      <c r="INV1077" s="5"/>
      <c r="INW1077" s="5"/>
      <c r="INX1077" s="5"/>
      <c r="INY1077" s="5"/>
      <c r="INZ1077" s="5"/>
      <c r="IOA1077" s="5"/>
      <c r="IOB1077" s="5"/>
      <c r="IOC1077" s="5"/>
      <c r="IOD1077" s="5"/>
      <c r="IOE1077" s="5"/>
      <c r="IOF1077" s="5"/>
      <c r="IOG1077" s="5"/>
      <c r="IOH1077" s="5"/>
      <c r="IOI1077" s="5"/>
      <c r="IOJ1077" s="5"/>
      <c r="IOK1077" s="5"/>
      <c r="IOL1077" s="5"/>
      <c r="IOM1077" s="5"/>
      <c r="ION1077" s="5"/>
      <c r="IOO1077" s="5"/>
      <c r="IOP1077" s="5"/>
      <c r="IOQ1077" s="5"/>
      <c r="IOR1077" s="5"/>
      <c r="IOS1077" s="5"/>
      <c r="IOT1077" s="5"/>
      <c r="IOU1077" s="5"/>
      <c r="IOV1077" s="5"/>
      <c r="IOW1077" s="5"/>
      <c r="IOX1077" s="5"/>
      <c r="IOY1077" s="5"/>
      <c r="IOZ1077" s="5"/>
      <c r="IPA1077" s="5"/>
      <c r="IPB1077" s="5"/>
      <c r="IPC1077" s="5"/>
      <c r="IPD1077" s="5"/>
      <c r="IPE1077" s="5"/>
      <c r="IPF1077" s="5"/>
      <c r="IPG1077" s="5"/>
      <c r="IPH1077" s="5"/>
      <c r="IPI1077" s="5"/>
      <c r="IPJ1077" s="5"/>
      <c r="IPK1077" s="5"/>
      <c r="IPL1077" s="5"/>
      <c r="IPM1077" s="5"/>
      <c r="IPN1077" s="5"/>
      <c r="IPO1077" s="5"/>
      <c r="IPP1077" s="5"/>
      <c r="IPQ1077" s="5"/>
      <c r="IPR1077" s="5"/>
      <c r="IPS1077" s="5"/>
      <c r="IPT1077" s="5"/>
      <c r="IPU1077" s="5"/>
      <c r="IPV1077" s="5"/>
      <c r="IPW1077" s="5"/>
      <c r="IPX1077" s="5"/>
      <c r="IPY1077" s="5"/>
      <c r="IPZ1077" s="5"/>
      <c r="IQA1077" s="5"/>
      <c r="IQB1077" s="5"/>
      <c r="IQC1077" s="5"/>
      <c r="IQD1077" s="5"/>
      <c r="IQE1077" s="5"/>
      <c r="IQF1077" s="5"/>
      <c r="IQG1077" s="5"/>
      <c r="IQH1077" s="5"/>
      <c r="IQI1077" s="5"/>
      <c r="IQJ1077" s="5"/>
      <c r="IQK1077" s="5"/>
      <c r="IQL1077" s="5"/>
      <c r="IQM1077" s="5"/>
      <c r="IQN1077" s="5"/>
      <c r="IQO1077" s="5"/>
      <c r="IQP1077" s="5"/>
      <c r="IQQ1077" s="5"/>
      <c r="IQR1077" s="5"/>
      <c r="IQS1077" s="5"/>
      <c r="IQT1077" s="5"/>
      <c r="IQU1077" s="5"/>
      <c r="IQV1077" s="5"/>
      <c r="IQW1077" s="5"/>
      <c r="IQX1077" s="5"/>
      <c r="IQY1077" s="5"/>
      <c r="IQZ1077" s="5"/>
      <c r="IRA1077" s="5"/>
      <c r="IRB1077" s="5"/>
      <c r="IRC1077" s="5"/>
      <c r="IRD1077" s="5"/>
      <c r="IRE1077" s="5"/>
      <c r="IRF1077" s="5"/>
      <c r="IRG1077" s="5"/>
      <c r="IRH1077" s="5"/>
      <c r="IRI1077" s="5"/>
      <c r="IRJ1077" s="5"/>
      <c r="IRK1077" s="5"/>
      <c r="IRL1077" s="5"/>
      <c r="IRM1077" s="5"/>
      <c r="IRN1077" s="5"/>
      <c r="IRO1077" s="5"/>
      <c r="IRP1077" s="5"/>
      <c r="IRQ1077" s="5"/>
      <c r="IRR1077" s="5"/>
      <c r="IRS1077" s="5"/>
      <c r="IRT1077" s="5"/>
      <c r="IRU1077" s="5"/>
      <c r="IRV1077" s="5"/>
      <c r="IRW1077" s="5"/>
      <c r="IRX1077" s="5"/>
      <c r="IRY1077" s="5"/>
      <c r="IRZ1077" s="5"/>
      <c r="ISA1077" s="5"/>
      <c r="ISB1077" s="5"/>
      <c r="ISC1077" s="5"/>
      <c r="ISD1077" s="5"/>
      <c r="ISE1077" s="5"/>
      <c r="ISF1077" s="5"/>
      <c r="ISG1077" s="5"/>
      <c r="ISH1077" s="5"/>
      <c r="ISI1077" s="5"/>
      <c r="ISJ1077" s="5"/>
      <c r="ISK1077" s="5"/>
      <c r="ISL1077" s="5"/>
      <c r="ISM1077" s="5"/>
      <c r="ISN1077" s="5"/>
      <c r="ISO1077" s="5"/>
      <c r="ISP1077" s="5"/>
      <c r="ISQ1077" s="5"/>
      <c r="ISR1077" s="5"/>
      <c r="ISS1077" s="5"/>
      <c r="IST1077" s="5"/>
      <c r="ISU1077" s="5"/>
      <c r="ISV1077" s="5"/>
      <c r="ISW1077" s="5"/>
      <c r="ISX1077" s="5"/>
      <c r="ISY1077" s="5"/>
      <c r="ISZ1077" s="5"/>
      <c r="ITA1077" s="5"/>
      <c r="ITB1077" s="5"/>
      <c r="ITC1077" s="5"/>
      <c r="ITD1077" s="5"/>
      <c r="ITE1077" s="5"/>
      <c r="ITF1077" s="5"/>
      <c r="ITG1077" s="5"/>
      <c r="ITH1077" s="5"/>
      <c r="ITI1077" s="5"/>
      <c r="ITJ1077" s="5"/>
      <c r="ITK1077" s="5"/>
      <c r="ITL1077" s="5"/>
      <c r="ITM1077" s="5"/>
      <c r="ITN1077" s="5"/>
      <c r="ITO1077" s="5"/>
      <c r="ITP1077" s="5"/>
      <c r="ITQ1077" s="5"/>
      <c r="ITR1077" s="5"/>
      <c r="ITS1077" s="5"/>
      <c r="ITT1077" s="5"/>
      <c r="ITU1077" s="5"/>
      <c r="ITV1077" s="5"/>
      <c r="ITW1077" s="5"/>
      <c r="ITX1077" s="5"/>
      <c r="ITY1077" s="5"/>
      <c r="ITZ1077" s="5"/>
      <c r="IUA1077" s="5"/>
      <c r="IUB1077" s="5"/>
      <c r="IUC1077" s="5"/>
      <c r="IUD1077" s="5"/>
      <c r="IUE1077" s="5"/>
      <c r="IUF1077" s="5"/>
      <c r="IUG1077" s="5"/>
      <c r="IUH1077" s="5"/>
      <c r="IUI1077" s="5"/>
      <c r="IUJ1077" s="5"/>
      <c r="IUK1077" s="5"/>
      <c r="IUL1077" s="5"/>
      <c r="IUM1077" s="5"/>
      <c r="IUN1077" s="5"/>
      <c r="IUO1077" s="5"/>
      <c r="IUP1077" s="5"/>
      <c r="IUQ1077" s="5"/>
      <c r="IUR1077" s="5"/>
      <c r="IUS1077" s="5"/>
      <c r="IUT1077" s="5"/>
      <c r="IUU1077" s="5"/>
      <c r="IUV1077" s="5"/>
      <c r="IUW1077" s="5"/>
      <c r="IUX1077" s="5"/>
      <c r="IUY1077" s="5"/>
      <c r="IUZ1077" s="5"/>
      <c r="IVA1077" s="5"/>
      <c r="IVB1077" s="5"/>
      <c r="IVC1077" s="5"/>
      <c r="IVD1077" s="5"/>
      <c r="IVE1077" s="5"/>
      <c r="IVF1077" s="5"/>
      <c r="IVG1077" s="5"/>
      <c r="IVH1077" s="5"/>
      <c r="IVI1077" s="5"/>
      <c r="IVJ1077" s="5"/>
      <c r="IVK1077" s="5"/>
      <c r="IVL1077" s="5"/>
      <c r="IVM1077" s="5"/>
      <c r="IVN1077" s="5"/>
      <c r="IVO1077" s="5"/>
      <c r="IVP1077" s="5"/>
      <c r="IVQ1077" s="5"/>
      <c r="IVR1077" s="5"/>
      <c r="IVS1077" s="5"/>
      <c r="IVT1077" s="5"/>
      <c r="IVU1077" s="5"/>
      <c r="IVV1077" s="5"/>
      <c r="IVW1077" s="5"/>
      <c r="IVX1077" s="5"/>
      <c r="IVY1077" s="5"/>
      <c r="IVZ1077" s="5"/>
      <c r="IWA1077" s="5"/>
      <c r="IWB1077" s="5"/>
      <c r="IWC1077" s="5"/>
      <c r="IWD1077" s="5"/>
      <c r="IWE1077" s="5"/>
      <c r="IWF1077" s="5"/>
      <c r="IWG1077" s="5"/>
      <c r="IWH1077" s="5"/>
      <c r="IWI1077" s="5"/>
      <c r="IWJ1077" s="5"/>
      <c r="IWK1077" s="5"/>
      <c r="IWL1077" s="5"/>
      <c r="IWM1077" s="5"/>
      <c r="IWN1077" s="5"/>
      <c r="IWO1077" s="5"/>
      <c r="IWP1077" s="5"/>
      <c r="IWQ1077" s="5"/>
      <c r="IWR1077" s="5"/>
      <c r="IWS1077" s="5"/>
      <c r="IWT1077" s="5"/>
      <c r="IWU1077" s="5"/>
      <c r="IWV1077" s="5"/>
      <c r="IWW1077" s="5"/>
      <c r="IWX1077" s="5"/>
      <c r="IWY1077" s="5"/>
      <c r="IWZ1077" s="5"/>
      <c r="IXA1077" s="5"/>
      <c r="IXB1077" s="5"/>
      <c r="IXC1077" s="5"/>
      <c r="IXD1077" s="5"/>
      <c r="IXE1077" s="5"/>
      <c r="IXF1077" s="5"/>
      <c r="IXG1077" s="5"/>
      <c r="IXH1077" s="5"/>
      <c r="IXI1077" s="5"/>
      <c r="IXJ1077" s="5"/>
      <c r="IXK1077" s="5"/>
      <c r="IXL1077" s="5"/>
      <c r="IXM1077" s="5"/>
      <c r="IXN1077" s="5"/>
      <c r="IXO1077" s="5"/>
      <c r="IXP1077" s="5"/>
      <c r="IXQ1077" s="5"/>
      <c r="IXR1077" s="5"/>
      <c r="IXS1077" s="5"/>
      <c r="IXT1077" s="5"/>
      <c r="IXU1077" s="5"/>
      <c r="IXV1077" s="5"/>
      <c r="IXW1077" s="5"/>
      <c r="IXX1077" s="5"/>
      <c r="IXY1077" s="5"/>
      <c r="IXZ1077" s="5"/>
      <c r="IYA1077" s="5"/>
      <c r="IYB1077" s="5"/>
      <c r="IYC1077" s="5"/>
      <c r="IYD1077" s="5"/>
      <c r="IYE1077" s="5"/>
      <c r="IYF1077" s="5"/>
      <c r="IYG1077" s="5"/>
      <c r="IYH1077" s="5"/>
      <c r="IYI1077" s="5"/>
      <c r="IYJ1077" s="5"/>
      <c r="IYK1077" s="5"/>
      <c r="IYL1077" s="5"/>
      <c r="IYM1077" s="5"/>
      <c r="IYN1077" s="5"/>
      <c r="IYO1077" s="5"/>
      <c r="IYP1077" s="5"/>
      <c r="IYQ1077" s="5"/>
      <c r="IYR1077" s="5"/>
      <c r="IYS1077" s="5"/>
      <c r="IYT1077" s="5"/>
      <c r="IYU1077" s="5"/>
      <c r="IYV1077" s="5"/>
      <c r="IYW1077" s="5"/>
      <c r="IYX1077" s="5"/>
      <c r="IYY1077" s="5"/>
      <c r="IYZ1077" s="5"/>
      <c r="IZA1077" s="5"/>
      <c r="IZB1077" s="5"/>
      <c r="IZC1077" s="5"/>
      <c r="IZD1077" s="5"/>
      <c r="IZE1077" s="5"/>
      <c r="IZF1077" s="5"/>
      <c r="IZG1077" s="5"/>
      <c r="IZH1077" s="5"/>
      <c r="IZI1077" s="5"/>
      <c r="IZJ1077" s="5"/>
      <c r="IZK1077" s="5"/>
      <c r="IZL1077" s="5"/>
      <c r="IZM1077" s="5"/>
      <c r="IZN1077" s="5"/>
      <c r="IZO1077" s="5"/>
      <c r="IZP1077" s="5"/>
      <c r="IZQ1077" s="5"/>
      <c r="IZR1077" s="5"/>
      <c r="IZS1077" s="5"/>
      <c r="IZT1077" s="5"/>
      <c r="IZU1077" s="5"/>
      <c r="IZV1077" s="5"/>
      <c r="IZW1077" s="5"/>
      <c r="IZX1077" s="5"/>
      <c r="IZY1077" s="5"/>
      <c r="IZZ1077" s="5"/>
      <c r="JAA1077" s="5"/>
      <c r="JAB1077" s="5"/>
      <c r="JAC1077" s="5"/>
      <c r="JAD1077" s="5"/>
      <c r="JAE1077" s="5"/>
      <c r="JAF1077" s="5"/>
      <c r="JAG1077" s="5"/>
      <c r="JAH1077" s="5"/>
      <c r="JAI1077" s="5"/>
      <c r="JAJ1077" s="5"/>
      <c r="JAK1077" s="5"/>
      <c r="JAL1077" s="5"/>
      <c r="JAM1077" s="5"/>
      <c r="JAN1077" s="5"/>
      <c r="JAO1077" s="5"/>
      <c r="JAP1077" s="5"/>
      <c r="JAQ1077" s="5"/>
      <c r="JAR1077" s="5"/>
      <c r="JAS1077" s="5"/>
      <c r="JAT1077" s="5"/>
      <c r="JAU1077" s="5"/>
      <c r="JAV1077" s="5"/>
      <c r="JAW1077" s="5"/>
      <c r="JAX1077" s="5"/>
      <c r="JAY1077" s="5"/>
      <c r="JAZ1077" s="5"/>
      <c r="JBA1077" s="5"/>
      <c r="JBB1077" s="5"/>
      <c r="JBC1077" s="5"/>
      <c r="JBD1077" s="5"/>
      <c r="JBE1077" s="5"/>
      <c r="JBF1077" s="5"/>
      <c r="JBG1077" s="5"/>
      <c r="JBH1077" s="5"/>
      <c r="JBI1077" s="5"/>
      <c r="JBJ1077" s="5"/>
      <c r="JBK1077" s="5"/>
      <c r="JBL1077" s="5"/>
      <c r="JBM1077" s="5"/>
      <c r="JBN1077" s="5"/>
      <c r="JBO1077" s="5"/>
      <c r="JBP1077" s="5"/>
      <c r="JBQ1077" s="5"/>
      <c r="JBR1077" s="5"/>
      <c r="JBS1077" s="5"/>
      <c r="JBT1077" s="5"/>
      <c r="JBU1077" s="5"/>
      <c r="JBV1077" s="5"/>
      <c r="JBW1077" s="5"/>
      <c r="JBX1077" s="5"/>
      <c r="JBY1077" s="5"/>
      <c r="JBZ1077" s="5"/>
      <c r="JCA1077" s="5"/>
      <c r="JCB1077" s="5"/>
      <c r="JCC1077" s="5"/>
      <c r="JCD1077" s="5"/>
      <c r="JCE1077" s="5"/>
      <c r="JCF1077" s="5"/>
      <c r="JCG1077" s="5"/>
      <c r="JCH1077" s="5"/>
      <c r="JCI1077" s="5"/>
      <c r="JCJ1077" s="5"/>
      <c r="JCK1077" s="5"/>
      <c r="JCL1077" s="5"/>
      <c r="JCM1077" s="5"/>
      <c r="JCN1077" s="5"/>
      <c r="JCO1077" s="5"/>
      <c r="JCP1077" s="5"/>
      <c r="JCQ1077" s="5"/>
      <c r="JCR1077" s="5"/>
      <c r="JCS1077" s="5"/>
      <c r="JCT1077" s="5"/>
      <c r="JCU1077" s="5"/>
      <c r="JCV1077" s="5"/>
      <c r="JCW1077" s="5"/>
      <c r="JCX1077" s="5"/>
      <c r="JCY1077" s="5"/>
      <c r="JCZ1077" s="5"/>
      <c r="JDA1077" s="5"/>
      <c r="JDB1077" s="5"/>
      <c r="JDC1077" s="5"/>
      <c r="JDD1077" s="5"/>
      <c r="JDE1077" s="5"/>
      <c r="JDF1077" s="5"/>
      <c r="JDG1077" s="5"/>
      <c r="JDH1077" s="5"/>
      <c r="JDI1077" s="5"/>
      <c r="JDJ1077" s="5"/>
      <c r="JDK1077" s="5"/>
      <c r="JDL1077" s="5"/>
      <c r="JDM1077" s="5"/>
      <c r="JDN1077" s="5"/>
      <c r="JDO1077" s="5"/>
      <c r="JDP1077" s="5"/>
      <c r="JDQ1077" s="5"/>
      <c r="JDR1077" s="5"/>
      <c r="JDS1077" s="5"/>
      <c r="JDT1077" s="5"/>
      <c r="JDU1077" s="5"/>
      <c r="JDV1077" s="5"/>
      <c r="JDW1077" s="5"/>
      <c r="JDX1077" s="5"/>
      <c r="JDY1077" s="5"/>
      <c r="JDZ1077" s="5"/>
      <c r="JEA1077" s="5"/>
      <c r="JEB1077" s="5"/>
      <c r="JEC1077" s="5"/>
      <c r="JED1077" s="5"/>
      <c r="JEE1077" s="5"/>
      <c r="JEF1077" s="5"/>
      <c r="JEG1077" s="5"/>
      <c r="JEH1077" s="5"/>
      <c r="JEI1077" s="5"/>
      <c r="JEJ1077" s="5"/>
      <c r="JEK1077" s="5"/>
      <c r="JEL1077" s="5"/>
      <c r="JEM1077" s="5"/>
      <c r="JEN1077" s="5"/>
      <c r="JEO1077" s="5"/>
      <c r="JEP1077" s="5"/>
      <c r="JEQ1077" s="5"/>
      <c r="JER1077" s="5"/>
      <c r="JES1077" s="5"/>
      <c r="JET1077" s="5"/>
      <c r="JEU1077" s="5"/>
      <c r="JEV1077" s="5"/>
      <c r="JEW1077" s="5"/>
      <c r="JEX1077" s="5"/>
      <c r="JEY1077" s="5"/>
      <c r="JEZ1077" s="5"/>
      <c r="JFA1077" s="5"/>
      <c r="JFB1077" s="5"/>
      <c r="JFC1077" s="5"/>
      <c r="JFD1077" s="5"/>
      <c r="JFE1077" s="5"/>
      <c r="JFF1077" s="5"/>
      <c r="JFG1077" s="5"/>
      <c r="JFH1077" s="5"/>
      <c r="JFI1077" s="5"/>
      <c r="JFJ1077" s="5"/>
      <c r="JFK1077" s="5"/>
      <c r="JFL1077" s="5"/>
      <c r="JFM1077" s="5"/>
      <c r="JFN1077" s="5"/>
      <c r="JFO1077" s="5"/>
      <c r="JFP1077" s="5"/>
      <c r="JFQ1077" s="5"/>
      <c r="JFR1077" s="5"/>
      <c r="JFS1077" s="5"/>
      <c r="JFT1077" s="5"/>
      <c r="JFU1077" s="5"/>
      <c r="JFV1077" s="5"/>
      <c r="JFW1077" s="5"/>
      <c r="JFX1077" s="5"/>
      <c r="JFY1077" s="5"/>
      <c r="JFZ1077" s="5"/>
      <c r="JGA1077" s="5"/>
      <c r="JGB1077" s="5"/>
      <c r="JGC1077" s="5"/>
      <c r="JGD1077" s="5"/>
      <c r="JGE1077" s="5"/>
      <c r="JGF1077" s="5"/>
      <c r="JGG1077" s="5"/>
      <c r="JGH1077" s="5"/>
      <c r="JGI1077" s="5"/>
      <c r="JGJ1077" s="5"/>
      <c r="JGK1077" s="5"/>
      <c r="JGL1077" s="5"/>
      <c r="JGM1077" s="5"/>
      <c r="JGN1077" s="5"/>
      <c r="JGO1077" s="5"/>
      <c r="JGP1077" s="5"/>
      <c r="JGQ1077" s="5"/>
      <c r="JGR1077" s="5"/>
      <c r="JGS1077" s="5"/>
      <c r="JGT1077" s="5"/>
      <c r="JGU1077" s="5"/>
      <c r="JGV1077" s="5"/>
      <c r="JGW1077" s="5"/>
      <c r="JGX1077" s="5"/>
      <c r="JGY1077" s="5"/>
      <c r="JGZ1077" s="5"/>
      <c r="JHA1077" s="5"/>
      <c r="JHB1077" s="5"/>
      <c r="JHC1077" s="5"/>
      <c r="JHD1077" s="5"/>
      <c r="JHE1077" s="5"/>
      <c r="JHF1077" s="5"/>
      <c r="JHG1077" s="5"/>
      <c r="JHH1077" s="5"/>
      <c r="JHI1077" s="5"/>
      <c r="JHJ1077" s="5"/>
      <c r="JHK1077" s="5"/>
      <c r="JHL1077" s="5"/>
      <c r="JHM1077" s="5"/>
      <c r="JHN1077" s="5"/>
      <c r="JHO1077" s="5"/>
      <c r="JHP1077" s="5"/>
      <c r="JHQ1077" s="5"/>
      <c r="JHR1077" s="5"/>
      <c r="JHS1077" s="5"/>
      <c r="JHT1077" s="5"/>
      <c r="JHU1077" s="5"/>
      <c r="JHV1077" s="5"/>
      <c r="JHW1077" s="5"/>
      <c r="JHX1077" s="5"/>
      <c r="JHY1077" s="5"/>
      <c r="JHZ1077" s="5"/>
      <c r="JIA1077" s="5"/>
      <c r="JIB1077" s="5"/>
      <c r="JIC1077" s="5"/>
      <c r="JID1077" s="5"/>
      <c r="JIE1077" s="5"/>
      <c r="JIF1077" s="5"/>
      <c r="JIG1077" s="5"/>
      <c r="JIH1077" s="5"/>
      <c r="JII1077" s="5"/>
      <c r="JIJ1077" s="5"/>
      <c r="JIK1077" s="5"/>
      <c r="JIL1077" s="5"/>
      <c r="JIM1077" s="5"/>
      <c r="JIN1077" s="5"/>
      <c r="JIO1077" s="5"/>
      <c r="JIP1077" s="5"/>
      <c r="JIQ1077" s="5"/>
      <c r="JIR1077" s="5"/>
      <c r="JIS1077" s="5"/>
      <c r="JIT1077" s="5"/>
      <c r="JIU1077" s="5"/>
      <c r="JIV1077" s="5"/>
      <c r="JIW1077" s="5"/>
      <c r="JIX1077" s="5"/>
      <c r="JIY1077" s="5"/>
      <c r="JIZ1077" s="5"/>
      <c r="JJA1077" s="5"/>
      <c r="JJB1077" s="5"/>
      <c r="JJC1077" s="5"/>
      <c r="JJD1077" s="5"/>
      <c r="JJE1077" s="5"/>
      <c r="JJF1077" s="5"/>
      <c r="JJG1077" s="5"/>
      <c r="JJH1077" s="5"/>
      <c r="JJI1077" s="5"/>
      <c r="JJJ1077" s="5"/>
      <c r="JJK1077" s="5"/>
      <c r="JJL1077" s="5"/>
      <c r="JJM1077" s="5"/>
      <c r="JJN1077" s="5"/>
      <c r="JJO1077" s="5"/>
      <c r="JJP1077" s="5"/>
      <c r="JJQ1077" s="5"/>
      <c r="JJR1077" s="5"/>
      <c r="JJS1077" s="5"/>
      <c r="JJT1077" s="5"/>
      <c r="JJU1077" s="5"/>
      <c r="JJV1077" s="5"/>
      <c r="JJW1077" s="5"/>
      <c r="JJX1077" s="5"/>
      <c r="JJY1077" s="5"/>
      <c r="JJZ1077" s="5"/>
      <c r="JKA1077" s="5"/>
      <c r="JKB1077" s="5"/>
      <c r="JKC1077" s="5"/>
      <c r="JKD1077" s="5"/>
      <c r="JKE1077" s="5"/>
      <c r="JKF1077" s="5"/>
      <c r="JKG1077" s="5"/>
      <c r="JKH1077" s="5"/>
      <c r="JKI1077" s="5"/>
      <c r="JKJ1077" s="5"/>
      <c r="JKK1077" s="5"/>
      <c r="JKL1077" s="5"/>
      <c r="JKM1077" s="5"/>
      <c r="JKN1077" s="5"/>
      <c r="JKO1077" s="5"/>
      <c r="JKP1077" s="5"/>
      <c r="JKQ1077" s="5"/>
      <c r="JKR1077" s="5"/>
      <c r="JKS1077" s="5"/>
      <c r="JKT1077" s="5"/>
      <c r="JKU1077" s="5"/>
      <c r="JKV1077" s="5"/>
      <c r="JKW1077" s="5"/>
      <c r="JKX1077" s="5"/>
      <c r="JKY1077" s="5"/>
      <c r="JKZ1077" s="5"/>
      <c r="JLA1077" s="5"/>
      <c r="JLB1077" s="5"/>
      <c r="JLC1077" s="5"/>
      <c r="JLD1077" s="5"/>
      <c r="JLE1077" s="5"/>
      <c r="JLF1077" s="5"/>
      <c r="JLG1077" s="5"/>
      <c r="JLH1077" s="5"/>
      <c r="JLI1077" s="5"/>
      <c r="JLJ1077" s="5"/>
      <c r="JLK1077" s="5"/>
      <c r="JLL1077" s="5"/>
      <c r="JLM1077" s="5"/>
      <c r="JLN1077" s="5"/>
      <c r="JLO1077" s="5"/>
      <c r="JLP1077" s="5"/>
      <c r="JLQ1077" s="5"/>
      <c r="JLR1077" s="5"/>
      <c r="JLS1077" s="5"/>
      <c r="JLT1077" s="5"/>
      <c r="JLU1077" s="5"/>
      <c r="JLV1077" s="5"/>
      <c r="JLW1077" s="5"/>
      <c r="JLX1077" s="5"/>
      <c r="JLY1077" s="5"/>
      <c r="JLZ1077" s="5"/>
      <c r="JMA1077" s="5"/>
      <c r="JMB1077" s="5"/>
      <c r="JMC1077" s="5"/>
      <c r="JMD1077" s="5"/>
      <c r="JME1077" s="5"/>
      <c r="JMF1077" s="5"/>
      <c r="JMG1077" s="5"/>
      <c r="JMH1077" s="5"/>
      <c r="JMI1077" s="5"/>
      <c r="JMJ1077" s="5"/>
      <c r="JMK1077" s="5"/>
      <c r="JML1077" s="5"/>
      <c r="JMM1077" s="5"/>
      <c r="JMN1077" s="5"/>
      <c r="JMO1077" s="5"/>
      <c r="JMP1077" s="5"/>
      <c r="JMQ1077" s="5"/>
      <c r="JMR1077" s="5"/>
      <c r="JMS1077" s="5"/>
      <c r="JMT1077" s="5"/>
      <c r="JMU1077" s="5"/>
      <c r="JMV1077" s="5"/>
      <c r="JMW1077" s="5"/>
      <c r="JMX1077" s="5"/>
      <c r="JMY1077" s="5"/>
      <c r="JMZ1077" s="5"/>
      <c r="JNA1077" s="5"/>
      <c r="JNB1077" s="5"/>
      <c r="JNC1077" s="5"/>
      <c r="JND1077" s="5"/>
      <c r="JNE1077" s="5"/>
      <c r="JNF1077" s="5"/>
      <c r="JNG1077" s="5"/>
      <c r="JNH1077" s="5"/>
      <c r="JNI1077" s="5"/>
      <c r="JNJ1077" s="5"/>
      <c r="JNK1077" s="5"/>
      <c r="JNL1077" s="5"/>
      <c r="JNM1077" s="5"/>
      <c r="JNN1077" s="5"/>
      <c r="JNO1077" s="5"/>
      <c r="JNP1077" s="5"/>
      <c r="JNQ1077" s="5"/>
      <c r="JNR1077" s="5"/>
      <c r="JNS1077" s="5"/>
      <c r="JNT1077" s="5"/>
      <c r="JNU1077" s="5"/>
      <c r="JNV1077" s="5"/>
      <c r="JNW1077" s="5"/>
      <c r="JNX1077" s="5"/>
      <c r="JNY1077" s="5"/>
      <c r="JNZ1077" s="5"/>
      <c r="JOA1077" s="5"/>
      <c r="JOB1077" s="5"/>
      <c r="JOC1077" s="5"/>
      <c r="JOD1077" s="5"/>
      <c r="JOE1077" s="5"/>
      <c r="JOF1077" s="5"/>
      <c r="JOG1077" s="5"/>
      <c r="JOH1077" s="5"/>
      <c r="JOI1077" s="5"/>
      <c r="JOJ1077" s="5"/>
      <c r="JOK1077" s="5"/>
      <c r="JOL1077" s="5"/>
      <c r="JOM1077" s="5"/>
      <c r="JON1077" s="5"/>
      <c r="JOO1077" s="5"/>
      <c r="JOP1077" s="5"/>
      <c r="JOQ1077" s="5"/>
      <c r="JOR1077" s="5"/>
      <c r="JOS1077" s="5"/>
      <c r="JOT1077" s="5"/>
      <c r="JOU1077" s="5"/>
      <c r="JOV1077" s="5"/>
      <c r="JOW1077" s="5"/>
      <c r="JOX1077" s="5"/>
      <c r="JOY1077" s="5"/>
      <c r="JOZ1077" s="5"/>
      <c r="JPA1077" s="5"/>
      <c r="JPB1077" s="5"/>
      <c r="JPC1077" s="5"/>
      <c r="JPD1077" s="5"/>
      <c r="JPE1077" s="5"/>
      <c r="JPF1077" s="5"/>
      <c r="JPG1077" s="5"/>
      <c r="JPH1077" s="5"/>
      <c r="JPI1077" s="5"/>
      <c r="JPJ1077" s="5"/>
      <c r="JPK1077" s="5"/>
      <c r="JPL1077" s="5"/>
      <c r="JPM1077" s="5"/>
      <c r="JPN1077" s="5"/>
      <c r="JPO1077" s="5"/>
      <c r="JPP1077" s="5"/>
      <c r="JPQ1077" s="5"/>
      <c r="JPR1077" s="5"/>
      <c r="JPS1077" s="5"/>
      <c r="JPT1077" s="5"/>
      <c r="JPU1077" s="5"/>
      <c r="JPV1077" s="5"/>
      <c r="JPW1077" s="5"/>
      <c r="JPX1077" s="5"/>
      <c r="JPY1077" s="5"/>
      <c r="JPZ1077" s="5"/>
      <c r="JQA1077" s="5"/>
      <c r="JQB1077" s="5"/>
      <c r="JQC1077" s="5"/>
      <c r="JQD1077" s="5"/>
      <c r="JQE1077" s="5"/>
      <c r="JQF1077" s="5"/>
      <c r="JQG1077" s="5"/>
      <c r="JQH1077" s="5"/>
      <c r="JQI1077" s="5"/>
      <c r="JQJ1077" s="5"/>
      <c r="JQK1077" s="5"/>
      <c r="JQL1077" s="5"/>
      <c r="JQM1077" s="5"/>
      <c r="JQN1077" s="5"/>
      <c r="JQO1077" s="5"/>
      <c r="JQP1077" s="5"/>
      <c r="JQQ1077" s="5"/>
      <c r="JQR1077" s="5"/>
      <c r="JQS1077" s="5"/>
      <c r="JQT1077" s="5"/>
      <c r="JQU1077" s="5"/>
      <c r="JQV1077" s="5"/>
      <c r="JQW1077" s="5"/>
      <c r="JQX1077" s="5"/>
      <c r="JQY1077" s="5"/>
      <c r="JQZ1077" s="5"/>
      <c r="JRA1077" s="5"/>
      <c r="JRB1077" s="5"/>
      <c r="JRC1077" s="5"/>
      <c r="JRD1077" s="5"/>
      <c r="JRE1077" s="5"/>
      <c r="JRF1077" s="5"/>
      <c r="JRG1077" s="5"/>
      <c r="JRH1077" s="5"/>
      <c r="JRI1077" s="5"/>
      <c r="JRJ1077" s="5"/>
      <c r="JRK1077" s="5"/>
      <c r="JRL1077" s="5"/>
      <c r="JRM1077" s="5"/>
      <c r="JRN1077" s="5"/>
      <c r="JRO1077" s="5"/>
      <c r="JRP1077" s="5"/>
      <c r="JRQ1077" s="5"/>
      <c r="JRR1077" s="5"/>
      <c r="JRS1077" s="5"/>
      <c r="JRT1077" s="5"/>
      <c r="JRU1077" s="5"/>
      <c r="JRV1077" s="5"/>
      <c r="JRW1077" s="5"/>
      <c r="JRX1077" s="5"/>
      <c r="JRY1077" s="5"/>
      <c r="JRZ1077" s="5"/>
      <c r="JSA1077" s="5"/>
      <c r="JSB1077" s="5"/>
      <c r="JSC1077" s="5"/>
      <c r="JSD1077" s="5"/>
      <c r="JSE1077" s="5"/>
      <c r="JSF1077" s="5"/>
      <c r="JSG1077" s="5"/>
      <c r="JSH1077" s="5"/>
      <c r="JSI1077" s="5"/>
      <c r="JSJ1077" s="5"/>
      <c r="JSK1077" s="5"/>
      <c r="JSL1077" s="5"/>
      <c r="JSM1077" s="5"/>
      <c r="JSN1077" s="5"/>
      <c r="JSO1077" s="5"/>
      <c r="JSP1077" s="5"/>
      <c r="JSQ1077" s="5"/>
      <c r="JSR1077" s="5"/>
      <c r="JSS1077" s="5"/>
      <c r="JST1077" s="5"/>
      <c r="JSU1077" s="5"/>
      <c r="JSV1077" s="5"/>
      <c r="JSW1077" s="5"/>
      <c r="JSX1077" s="5"/>
      <c r="JSY1077" s="5"/>
      <c r="JSZ1077" s="5"/>
      <c r="JTA1077" s="5"/>
      <c r="JTB1077" s="5"/>
      <c r="JTC1077" s="5"/>
      <c r="JTD1077" s="5"/>
      <c r="JTE1077" s="5"/>
      <c r="JTF1077" s="5"/>
      <c r="JTG1077" s="5"/>
      <c r="JTH1077" s="5"/>
      <c r="JTI1077" s="5"/>
      <c r="JTJ1077" s="5"/>
      <c r="JTK1077" s="5"/>
      <c r="JTL1077" s="5"/>
      <c r="JTM1077" s="5"/>
      <c r="JTN1077" s="5"/>
      <c r="JTO1077" s="5"/>
      <c r="JTP1077" s="5"/>
      <c r="JTQ1077" s="5"/>
      <c r="JTR1077" s="5"/>
      <c r="JTS1077" s="5"/>
      <c r="JTT1077" s="5"/>
      <c r="JTU1077" s="5"/>
      <c r="JTV1077" s="5"/>
      <c r="JTW1077" s="5"/>
      <c r="JTX1077" s="5"/>
      <c r="JTY1077" s="5"/>
      <c r="JTZ1077" s="5"/>
      <c r="JUA1077" s="5"/>
      <c r="JUB1077" s="5"/>
      <c r="JUC1077" s="5"/>
      <c r="JUD1077" s="5"/>
      <c r="JUE1077" s="5"/>
      <c r="JUF1077" s="5"/>
      <c r="JUG1077" s="5"/>
      <c r="JUH1077" s="5"/>
      <c r="JUI1077" s="5"/>
      <c r="JUJ1077" s="5"/>
      <c r="JUK1077" s="5"/>
      <c r="JUL1077" s="5"/>
      <c r="JUM1077" s="5"/>
      <c r="JUN1077" s="5"/>
      <c r="JUO1077" s="5"/>
      <c r="JUP1077" s="5"/>
      <c r="JUQ1077" s="5"/>
      <c r="JUR1077" s="5"/>
      <c r="JUS1077" s="5"/>
      <c r="JUT1077" s="5"/>
      <c r="JUU1077" s="5"/>
      <c r="JUV1077" s="5"/>
      <c r="JUW1077" s="5"/>
      <c r="JUX1077" s="5"/>
      <c r="JUY1077" s="5"/>
      <c r="JUZ1077" s="5"/>
      <c r="JVA1077" s="5"/>
      <c r="JVB1077" s="5"/>
      <c r="JVC1077" s="5"/>
      <c r="JVD1077" s="5"/>
      <c r="JVE1077" s="5"/>
      <c r="JVF1077" s="5"/>
      <c r="JVG1077" s="5"/>
      <c r="JVH1077" s="5"/>
      <c r="JVI1077" s="5"/>
      <c r="JVJ1077" s="5"/>
      <c r="JVK1077" s="5"/>
      <c r="JVL1077" s="5"/>
      <c r="JVM1077" s="5"/>
      <c r="JVN1077" s="5"/>
      <c r="JVO1077" s="5"/>
      <c r="JVP1077" s="5"/>
      <c r="JVQ1077" s="5"/>
      <c r="JVR1077" s="5"/>
      <c r="JVS1077" s="5"/>
      <c r="JVT1077" s="5"/>
      <c r="JVU1077" s="5"/>
      <c r="JVV1077" s="5"/>
      <c r="JVW1077" s="5"/>
      <c r="JVX1077" s="5"/>
      <c r="JVY1077" s="5"/>
      <c r="JVZ1077" s="5"/>
      <c r="JWA1077" s="5"/>
      <c r="JWB1077" s="5"/>
      <c r="JWC1077" s="5"/>
      <c r="JWD1077" s="5"/>
      <c r="JWE1077" s="5"/>
      <c r="JWF1077" s="5"/>
      <c r="JWG1077" s="5"/>
      <c r="JWH1077" s="5"/>
      <c r="JWI1077" s="5"/>
      <c r="JWJ1077" s="5"/>
      <c r="JWK1077" s="5"/>
      <c r="JWL1077" s="5"/>
      <c r="JWM1077" s="5"/>
      <c r="JWN1077" s="5"/>
      <c r="JWO1077" s="5"/>
      <c r="JWP1077" s="5"/>
      <c r="JWQ1077" s="5"/>
      <c r="JWR1077" s="5"/>
      <c r="JWS1077" s="5"/>
      <c r="JWT1077" s="5"/>
      <c r="JWU1077" s="5"/>
      <c r="JWV1077" s="5"/>
      <c r="JWW1077" s="5"/>
      <c r="JWX1077" s="5"/>
      <c r="JWY1077" s="5"/>
      <c r="JWZ1077" s="5"/>
      <c r="JXA1077" s="5"/>
      <c r="JXB1077" s="5"/>
      <c r="JXC1077" s="5"/>
      <c r="JXD1077" s="5"/>
      <c r="JXE1077" s="5"/>
      <c r="JXF1077" s="5"/>
      <c r="JXG1077" s="5"/>
      <c r="JXH1077" s="5"/>
      <c r="JXI1077" s="5"/>
      <c r="JXJ1077" s="5"/>
      <c r="JXK1077" s="5"/>
      <c r="JXL1077" s="5"/>
      <c r="JXM1077" s="5"/>
      <c r="JXN1077" s="5"/>
      <c r="JXO1077" s="5"/>
      <c r="JXP1077" s="5"/>
      <c r="JXQ1077" s="5"/>
      <c r="JXR1077" s="5"/>
      <c r="JXS1077" s="5"/>
      <c r="JXT1077" s="5"/>
      <c r="JXU1077" s="5"/>
      <c r="JXV1077" s="5"/>
      <c r="JXW1077" s="5"/>
      <c r="JXX1077" s="5"/>
      <c r="JXY1077" s="5"/>
      <c r="JXZ1077" s="5"/>
      <c r="JYA1077" s="5"/>
      <c r="JYB1077" s="5"/>
      <c r="JYC1077" s="5"/>
      <c r="JYD1077" s="5"/>
      <c r="JYE1077" s="5"/>
      <c r="JYF1077" s="5"/>
      <c r="JYG1077" s="5"/>
      <c r="JYH1077" s="5"/>
      <c r="JYI1077" s="5"/>
      <c r="JYJ1077" s="5"/>
      <c r="JYK1077" s="5"/>
      <c r="JYL1077" s="5"/>
      <c r="JYM1077" s="5"/>
      <c r="JYN1077" s="5"/>
      <c r="JYO1077" s="5"/>
      <c r="JYP1077" s="5"/>
      <c r="JYQ1077" s="5"/>
      <c r="JYR1077" s="5"/>
      <c r="JYS1077" s="5"/>
      <c r="JYT1077" s="5"/>
      <c r="JYU1077" s="5"/>
      <c r="JYV1077" s="5"/>
      <c r="JYW1077" s="5"/>
      <c r="JYX1077" s="5"/>
      <c r="JYY1077" s="5"/>
      <c r="JYZ1077" s="5"/>
      <c r="JZA1077" s="5"/>
      <c r="JZB1077" s="5"/>
      <c r="JZC1077" s="5"/>
      <c r="JZD1077" s="5"/>
      <c r="JZE1077" s="5"/>
      <c r="JZF1077" s="5"/>
      <c r="JZG1077" s="5"/>
      <c r="JZH1077" s="5"/>
      <c r="JZI1077" s="5"/>
      <c r="JZJ1077" s="5"/>
      <c r="JZK1077" s="5"/>
      <c r="JZL1077" s="5"/>
      <c r="JZM1077" s="5"/>
      <c r="JZN1077" s="5"/>
      <c r="JZO1077" s="5"/>
      <c r="JZP1077" s="5"/>
      <c r="JZQ1077" s="5"/>
      <c r="JZR1077" s="5"/>
      <c r="JZS1077" s="5"/>
      <c r="JZT1077" s="5"/>
      <c r="JZU1077" s="5"/>
      <c r="JZV1077" s="5"/>
      <c r="JZW1077" s="5"/>
      <c r="JZX1077" s="5"/>
      <c r="JZY1077" s="5"/>
      <c r="JZZ1077" s="5"/>
      <c r="KAA1077" s="5"/>
      <c r="KAB1077" s="5"/>
      <c r="KAC1077" s="5"/>
      <c r="KAD1077" s="5"/>
      <c r="KAE1077" s="5"/>
      <c r="KAF1077" s="5"/>
      <c r="KAG1077" s="5"/>
      <c r="KAH1077" s="5"/>
      <c r="KAI1077" s="5"/>
      <c r="KAJ1077" s="5"/>
      <c r="KAK1077" s="5"/>
      <c r="KAL1077" s="5"/>
      <c r="KAM1077" s="5"/>
      <c r="KAN1077" s="5"/>
      <c r="KAO1077" s="5"/>
      <c r="KAP1077" s="5"/>
      <c r="KAQ1077" s="5"/>
      <c r="KAR1077" s="5"/>
      <c r="KAS1077" s="5"/>
      <c r="KAT1077" s="5"/>
      <c r="KAU1077" s="5"/>
      <c r="KAV1077" s="5"/>
      <c r="KAW1077" s="5"/>
      <c r="KAX1077" s="5"/>
      <c r="KAY1077" s="5"/>
      <c r="KAZ1077" s="5"/>
      <c r="KBA1077" s="5"/>
      <c r="KBB1077" s="5"/>
      <c r="KBC1077" s="5"/>
      <c r="KBD1077" s="5"/>
      <c r="KBE1077" s="5"/>
      <c r="KBF1077" s="5"/>
      <c r="KBG1077" s="5"/>
      <c r="KBH1077" s="5"/>
      <c r="KBI1077" s="5"/>
      <c r="KBJ1077" s="5"/>
      <c r="KBK1077" s="5"/>
      <c r="KBL1077" s="5"/>
      <c r="KBM1077" s="5"/>
      <c r="KBN1077" s="5"/>
      <c r="KBO1077" s="5"/>
      <c r="KBP1077" s="5"/>
      <c r="KBQ1077" s="5"/>
      <c r="KBR1077" s="5"/>
      <c r="KBS1077" s="5"/>
      <c r="KBT1077" s="5"/>
      <c r="KBU1077" s="5"/>
      <c r="KBV1077" s="5"/>
      <c r="KBW1077" s="5"/>
      <c r="KBX1077" s="5"/>
      <c r="KBY1077" s="5"/>
      <c r="KBZ1077" s="5"/>
      <c r="KCA1077" s="5"/>
      <c r="KCB1077" s="5"/>
      <c r="KCC1077" s="5"/>
      <c r="KCD1077" s="5"/>
      <c r="KCE1077" s="5"/>
      <c r="KCF1077" s="5"/>
      <c r="KCG1077" s="5"/>
      <c r="KCH1077" s="5"/>
      <c r="KCI1077" s="5"/>
      <c r="KCJ1077" s="5"/>
      <c r="KCK1077" s="5"/>
      <c r="KCL1077" s="5"/>
      <c r="KCM1077" s="5"/>
      <c r="KCN1077" s="5"/>
      <c r="KCO1077" s="5"/>
      <c r="KCP1077" s="5"/>
      <c r="KCQ1077" s="5"/>
      <c r="KCR1077" s="5"/>
      <c r="KCS1077" s="5"/>
      <c r="KCT1077" s="5"/>
      <c r="KCU1077" s="5"/>
      <c r="KCV1077" s="5"/>
      <c r="KCW1077" s="5"/>
      <c r="KCX1077" s="5"/>
      <c r="KCY1077" s="5"/>
      <c r="KCZ1077" s="5"/>
      <c r="KDA1077" s="5"/>
      <c r="KDB1077" s="5"/>
      <c r="KDC1077" s="5"/>
      <c r="KDD1077" s="5"/>
      <c r="KDE1077" s="5"/>
      <c r="KDF1077" s="5"/>
      <c r="KDG1077" s="5"/>
      <c r="KDH1077" s="5"/>
      <c r="KDI1077" s="5"/>
      <c r="KDJ1077" s="5"/>
      <c r="KDK1077" s="5"/>
      <c r="KDL1077" s="5"/>
      <c r="KDM1077" s="5"/>
      <c r="KDN1077" s="5"/>
      <c r="KDO1077" s="5"/>
      <c r="KDP1077" s="5"/>
      <c r="KDQ1077" s="5"/>
      <c r="KDR1077" s="5"/>
      <c r="KDS1077" s="5"/>
      <c r="KDT1077" s="5"/>
      <c r="KDU1077" s="5"/>
      <c r="KDV1077" s="5"/>
      <c r="KDW1077" s="5"/>
      <c r="KDX1077" s="5"/>
      <c r="KDY1077" s="5"/>
      <c r="KDZ1077" s="5"/>
      <c r="KEA1077" s="5"/>
      <c r="KEB1077" s="5"/>
      <c r="KEC1077" s="5"/>
      <c r="KED1077" s="5"/>
      <c r="KEE1077" s="5"/>
      <c r="KEF1077" s="5"/>
      <c r="KEG1077" s="5"/>
      <c r="KEH1077" s="5"/>
      <c r="KEI1077" s="5"/>
      <c r="KEJ1077" s="5"/>
      <c r="KEK1077" s="5"/>
      <c r="KEL1077" s="5"/>
      <c r="KEM1077" s="5"/>
      <c r="KEN1077" s="5"/>
      <c r="KEO1077" s="5"/>
      <c r="KEP1077" s="5"/>
      <c r="KEQ1077" s="5"/>
      <c r="KER1077" s="5"/>
      <c r="KES1077" s="5"/>
      <c r="KET1077" s="5"/>
      <c r="KEU1077" s="5"/>
      <c r="KEV1077" s="5"/>
      <c r="KEW1077" s="5"/>
      <c r="KEX1077" s="5"/>
      <c r="KEY1077" s="5"/>
      <c r="KEZ1077" s="5"/>
      <c r="KFA1077" s="5"/>
      <c r="KFB1077" s="5"/>
      <c r="KFC1077" s="5"/>
      <c r="KFD1077" s="5"/>
      <c r="KFE1077" s="5"/>
      <c r="KFF1077" s="5"/>
      <c r="KFG1077" s="5"/>
      <c r="KFH1077" s="5"/>
      <c r="KFI1077" s="5"/>
      <c r="KFJ1077" s="5"/>
      <c r="KFK1077" s="5"/>
      <c r="KFL1077" s="5"/>
      <c r="KFM1077" s="5"/>
      <c r="KFN1077" s="5"/>
      <c r="KFO1077" s="5"/>
      <c r="KFP1077" s="5"/>
      <c r="KFQ1077" s="5"/>
      <c r="KFR1077" s="5"/>
      <c r="KFS1077" s="5"/>
      <c r="KFT1077" s="5"/>
      <c r="KFU1077" s="5"/>
      <c r="KFV1077" s="5"/>
      <c r="KFW1077" s="5"/>
      <c r="KFX1077" s="5"/>
      <c r="KFY1077" s="5"/>
      <c r="KFZ1077" s="5"/>
      <c r="KGA1077" s="5"/>
      <c r="KGB1077" s="5"/>
      <c r="KGC1077" s="5"/>
      <c r="KGD1077" s="5"/>
      <c r="KGE1077" s="5"/>
      <c r="KGF1077" s="5"/>
      <c r="KGG1077" s="5"/>
      <c r="KGH1077" s="5"/>
      <c r="KGI1077" s="5"/>
      <c r="KGJ1077" s="5"/>
      <c r="KGK1077" s="5"/>
      <c r="KGL1077" s="5"/>
      <c r="KGM1077" s="5"/>
      <c r="KGN1077" s="5"/>
      <c r="KGO1077" s="5"/>
      <c r="KGP1077" s="5"/>
      <c r="KGQ1077" s="5"/>
      <c r="KGR1077" s="5"/>
      <c r="KGS1077" s="5"/>
      <c r="KGT1077" s="5"/>
      <c r="KGU1077" s="5"/>
      <c r="KGV1077" s="5"/>
      <c r="KGW1077" s="5"/>
      <c r="KGX1077" s="5"/>
      <c r="KGY1077" s="5"/>
      <c r="KGZ1077" s="5"/>
      <c r="KHA1077" s="5"/>
      <c r="KHB1077" s="5"/>
      <c r="KHC1077" s="5"/>
      <c r="KHD1077" s="5"/>
      <c r="KHE1077" s="5"/>
      <c r="KHF1077" s="5"/>
      <c r="KHG1077" s="5"/>
      <c r="KHH1077" s="5"/>
      <c r="KHI1077" s="5"/>
      <c r="KHJ1077" s="5"/>
      <c r="KHK1077" s="5"/>
      <c r="KHL1077" s="5"/>
      <c r="KHM1077" s="5"/>
      <c r="KHN1077" s="5"/>
      <c r="KHO1077" s="5"/>
      <c r="KHP1077" s="5"/>
      <c r="KHQ1077" s="5"/>
      <c r="KHR1077" s="5"/>
      <c r="KHS1077" s="5"/>
      <c r="KHT1077" s="5"/>
      <c r="KHU1077" s="5"/>
      <c r="KHV1077" s="5"/>
      <c r="KHW1077" s="5"/>
      <c r="KHX1077" s="5"/>
      <c r="KHY1077" s="5"/>
      <c r="KHZ1077" s="5"/>
      <c r="KIA1077" s="5"/>
      <c r="KIB1077" s="5"/>
      <c r="KIC1077" s="5"/>
      <c r="KID1077" s="5"/>
      <c r="KIE1077" s="5"/>
      <c r="KIF1077" s="5"/>
      <c r="KIG1077" s="5"/>
      <c r="KIH1077" s="5"/>
      <c r="KII1077" s="5"/>
      <c r="KIJ1077" s="5"/>
      <c r="KIK1077" s="5"/>
      <c r="KIL1077" s="5"/>
      <c r="KIM1077" s="5"/>
      <c r="KIN1077" s="5"/>
      <c r="KIO1077" s="5"/>
      <c r="KIP1077" s="5"/>
      <c r="KIQ1077" s="5"/>
      <c r="KIR1077" s="5"/>
      <c r="KIS1077" s="5"/>
      <c r="KIT1077" s="5"/>
      <c r="KIU1077" s="5"/>
      <c r="KIV1077" s="5"/>
      <c r="KIW1077" s="5"/>
      <c r="KIX1077" s="5"/>
      <c r="KIY1077" s="5"/>
      <c r="KIZ1077" s="5"/>
      <c r="KJA1077" s="5"/>
      <c r="KJB1077" s="5"/>
      <c r="KJC1077" s="5"/>
      <c r="KJD1077" s="5"/>
      <c r="KJE1077" s="5"/>
      <c r="KJF1077" s="5"/>
      <c r="KJG1077" s="5"/>
      <c r="KJH1077" s="5"/>
      <c r="KJI1077" s="5"/>
      <c r="KJJ1077" s="5"/>
      <c r="KJK1077" s="5"/>
      <c r="KJL1077" s="5"/>
      <c r="KJM1077" s="5"/>
      <c r="KJN1077" s="5"/>
      <c r="KJO1077" s="5"/>
      <c r="KJP1077" s="5"/>
      <c r="KJQ1077" s="5"/>
      <c r="KJR1077" s="5"/>
      <c r="KJS1077" s="5"/>
      <c r="KJT1077" s="5"/>
      <c r="KJU1077" s="5"/>
      <c r="KJV1077" s="5"/>
      <c r="KJW1077" s="5"/>
      <c r="KJX1077" s="5"/>
      <c r="KJY1077" s="5"/>
      <c r="KJZ1077" s="5"/>
      <c r="KKA1077" s="5"/>
      <c r="KKB1077" s="5"/>
      <c r="KKC1077" s="5"/>
      <c r="KKD1077" s="5"/>
      <c r="KKE1077" s="5"/>
      <c r="KKF1077" s="5"/>
      <c r="KKG1077" s="5"/>
      <c r="KKH1077" s="5"/>
      <c r="KKI1077" s="5"/>
      <c r="KKJ1077" s="5"/>
      <c r="KKK1077" s="5"/>
      <c r="KKL1077" s="5"/>
      <c r="KKM1077" s="5"/>
      <c r="KKN1077" s="5"/>
      <c r="KKO1077" s="5"/>
      <c r="KKP1077" s="5"/>
      <c r="KKQ1077" s="5"/>
      <c r="KKR1077" s="5"/>
      <c r="KKS1077" s="5"/>
      <c r="KKT1077" s="5"/>
      <c r="KKU1077" s="5"/>
      <c r="KKV1077" s="5"/>
      <c r="KKW1077" s="5"/>
      <c r="KKX1077" s="5"/>
      <c r="KKY1077" s="5"/>
      <c r="KKZ1077" s="5"/>
      <c r="KLA1077" s="5"/>
      <c r="KLB1077" s="5"/>
      <c r="KLC1077" s="5"/>
      <c r="KLD1077" s="5"/>
      <c r="KLE1077" s="5"/>
      <c r="KLF1077" s="5"/>
      <c r="KLG1077" s="5"/>
      <c r="KLH1077" s="5"/>
      <c r="KLI1077" s="5"/>
      <c r="KLJ1077" s="5"/>
      <c r="KLK1077" s="5"/>
      <c r="KLL1077" s="5"/>
      <c r="KLM1077" s="5"/>
      <c r="KLN1077" s="5"/>
      <c r="KLO1077" s="5"/>
      <c r="KLP1077" s="5"/>
      <c r="KLQ1077" s="5"/>
      <c r="KLR1077" s="5"/>
      <c r="KLS1077" s="5"/>
      <c r="KLT1077" s="5"/>
      <c r="KLU1077" s="5"/>
      <c r="KLV1077" s="5"/>
      <c r="KLW1077" s="5"/>
      <c r="KLX1077" s="5"/>
      <c r="KLY1077" s="5"/>
      <c r="KLZ1077" s="5"/>
      <c r="KMA1077" s="5"/>
      <c r="KMB1077" s="5"/>
      <c r="KMC1077" s="5"/>
      <c r="KMD1077" s="5"/>
      <c r="KME1077" s="5"/>
      <c r="KMF1077" s="5"/>
      <c r="KMG1077" s="5"/>
      <c r="KMH1077" s="5"/>
      <c r="KMI1077" s="5"/>
      <c r="KMJ1077" s="5"/>
      <c r="KMK1077" s="5"/>
      <c r="KML1077" s="5"/>
      <c r="KMM1077" s="5"/>
      <c r="KMN1077" s="5"/>
      <c r="KMO1077" s="5"/>
      <c r="KMP1077" s="5"/>
      <c r="KMQ1077" s="5"/>
      <c r="KMR1077" s="5"/>
      <c r="KMS1077" s="5"/>
      <c r="KMT1077" s="5"/>
      <c r="KMU1077" s="5"/>
      <c r="KMV1077" s="5"/>
      <c r="KMW1077" s="5"/>
      <c r="KMX1077" s="5"/>
      <c r="KMY1077" s="5"/>
      <c r="KMZ1077" s="5"/>
      <c r="KNA1077" s="5"/>
      <c r="KNB1077" s="5"/>
      <c r="KNC1077" s="5"/>
      <c r="KND1077" s="5"/>
      <c r="KNE1077" s="5"/>
      <c r="KNF1077" s="5"/>
      <c r="KNG1077" s="5"/>
      <c r="KNH1077" s="5"/>
      <c r="KNI1077" s="5"/>
      <c r="KNJ1077" s="5"/>
      <c r="KNK1077" s="5"/>
      <c r="KNL1077" s="5"/>
      <c r="KNM1077" s="5"/>
      <c r="KNN1077" s="5"/>
      <c r="KNO1077" s="5"/>
      <c r="KNP1077" s="5"/>
      <c r="KNQ1077" s="5"/>
      <c r="KNR1077" s="5"/>
      <c r="KNS1077" s="5"/>
      <c r="KNT1077" s="5"/>
      <c r="KNU1077" s="5"/>
      <c r="KNV1077" s="5"/>
      <c r="KNW1077" s="5"/>
      <c r="KNX1077" s="5"/>
      <c r="KNY1077" s="5"/>
      <c r="KNZ1077" s="5"/>
      <c r="KOA1077" s="5"/>
      <c r="KOB1077" s="5"/>
      <c r="KOC1077" s="5"/>
      <c r="KOD1077" s="5"/>
      <c r="KOE1077" s="5"/>
      <c r="KOF1077" s="5"/>
      <c r="KOG1077" s="5"/>
      <c r="KOH1077" s="5"/>
      <c r="KOI1077" s="5"/>
      <c r="KOJ1077" s="5"/>
      <c r="KOK1077" s="5"/>
      <c r="KOL1077" s="5"/>
      <c r="KOM1077" s="5"/>
      <c r="KON1077" s="5"/>
      <c r="KOO1077" s="5"/>
      <c r="KOP1077" s="5"/>
      <c r="KOQ1077" s="5"/>
      <c r="KOR1077" s="5"/>
      <c r="KOS1077" s="5"/>
      <c r="KOT1077" s="5"/>
      <c r="KOU1077" s="5"/>
      <c r="KOV1077" s="5"/>
      <c r="KOW1077" s="5"/>
      <c r="KOX1077" s="5"/>
      <c r="KOY1077" s="5"/>
      <c r="KOZ1077" s="5"/>
      <c r="KPA1077" s="5"/>
      <c r="KPB1077" s="5"/>
      <c r="KPC1077" s="5"/>
      <c r="KPD1077" s="5"/>
      <c r="KPE1077" s="5"/>
      <c r="KPF1077" s="5"/>
      <c r="KPG1077" s="5"/>
      <c r="KPH1077" s="5"/>
      <c r="KPI1077" s="5"/>
      <c r="KPJ1077" s="5"/>
      <c r="KPK1077" s="5"/>
      <c r="KPL1077" s="5"/>
      <c r="KPM1077" s="5"/>
      <c r="KPN1077" s="5"/>
      <c r="KPO1077" s="5"/>
      <c r="KPP1077" s="5"/>
      <c r="KPQ1077" s="5"/>
      <c r="KPR1077" s="5"/>
      <c r="KPS1077" s="5"/>
      <c r="KPT1077" s="5"/>
      <c r="KPU1077" s="5"/>
      <c r="KPV1077" s="5"/>
      <c r="KPW1077" s="5"/>
      <c r="KPX1077" s="5"/>
      <c r="KPY1077" s="5"/>
      <c r="KPZ1077" s="5"/>
      <c r="KQA1077" s="5"/>
      <c r="KQB1077" s="5"/>
      <c r="KQC1077" s="5"/>
      <c r="KQD1077" s="5"/>
      <c r="KQE1077" s="5"/>
      <c r="KQF1077" s="5"/>
      <c r="KQG1077" s="5"/>
      <c r="KQH1077" s="5"/>
      <c r="KQI1077" s="5"/>
      <c r="KQJ1077" s="5"/>
      <c r="KQK1077" s="5"/>
      <c r="KQL1077" s="5"/>
      <c r="KQM1077" s="5"/>
      <c r="KQN1077" s="5"/>
      <c r="KQO1077" s="5"/>
      <c r="KQP1077" s="5"/>
      <c r="KQQ1077" s="5"/>
      <c r="KQR1077" s="5"/>
      <c r="KQS1077" s="5"/>
      <c r="KQT1077" s="5"/>
      <c r="KQU1077" s="5"/>
      <c r="KQV1077" s="5"/>
      <c r="KQW1077" s="5"/>
      <c r="KQX1077" s="5"/>
      <c r="KQY1077" s="5"/>
      <c r="KQZ1077" s="5"/>
      <c r="KRA1077" s="5"/>
      <c r="KRB1077" s="5"/>
      <c r="KRC1077" s="5"/>
      <c r="KRD1077" s="5"/>
      <c r="KRE1077" s="5"/>
      <c r="KRF1077" s="5"/>
      <c r="KRG1077" s="5"/>
      <c r="KRH1077" s="5"/>
      <c r="KRI1077" s="5"/>
      <c r="KRJ1077" s="5"/>
      <c r="KRK1077" s="5"/>
      <c r="KRL1077" s="5"/>
      <c r="KRM1077" s="5"/>
      <c r="KRN1077" s="5"/>
      <c r="KRO1077" s="5"/>
      <c r="KRP1077" s="5"/>
      <c r="KRQ1077" s="5"/>
      <c r="KRR1077" s="5"/>
      <c r="KRS1077" s="5"/>
      <c r="KRT1077" s="5"/>
      <c r="KRU1077" s="5"/>
      <c r="KRV1077" s="5"/>
      <c r="KRW1077" s="5"/>
      <c r="KRX1077" s="5"/>
      <c r="KRY1077" s="5"/>
      <c r="KRZ1077" s="5"/>
      <c r="KSA1077" s="5"/>
      <c r="KSB1077" s="5"/>
      <c r="KSC1077" s="5"/>
      <c r="KSD1077" s="5"/>
      <c r="KSE1077" s="5"/>
      <c r="KSF1077" s="5"/>
      <c r="KSG1077" s="5"/>
      <c r="KSH1077" s="5"/>
      <c r="KSI1077" s="5"/>
      <c r="KSJ1077" s="5"/>
      <c r="KSK1077" s="5"/>
      <c r="KSL1077" s="5"/>
      <c r="KSM1077" s="5"/>
      <c r="KSN1077" s="5"/>
      <c r="KSO1077" s="5"/>
      <c r="KSP1077" s="5"/>
      <c r="KSQ1077" s="5"/>
      <c r="KSR1077" s="5"/>
      <c r="KSS1077" s="5"/>
      <c r="KST1077" s="5"/>
      <c r="KSU1077" s="5"/>
      <c r="KSV1077" s="5"/>
      <c r="KSW1077" s="5"/>
      <c r="KSX1077" s="5"/>
      <c r="KSY1077" s="5"/>
      <c r="KSZ1077" s="5"/>
      <c r="KTA1077" s="5"/>
      <c r="KTB1077" s="5"/>
      <c r="KTC1077" s="5"/>
      <c r="KTD1077" s="5"/>
      <c r="KTE1077" s="5"/>
      <c r="KTF1077" s="5"/>
      <c r="KTG1077" s="5"/>
      <c r="KTH1077" s="5"/>
      <c r="KTI1077" s="5"/>
      <c r="KTJ1077" s="5"/>
      <c r="KTK1077" s="5"/>
      <c r="KTL1077" s="5"/>
      <c r="KTM1077" s="5"/>
      <c r="KTN1077" s="5"/>
      <c r="KTO1077" s="5"/>
      <c r="KTP1077" s="5"/>
      <c r="KTQ1077" s="5"/>
      <c r="KTR1077" s="5"/>
      <c r="KTS1077" s="5"/>
      <c r="KTT1077" s="5"/>
      <c r="KTU1077" s="5"/>
      <c r="KTV1077" s="5"/>
      <c r="KTW1077" s="5"/>
      <c r="KTX1077" s="5"/>
      <c r="KTY1077" s="5"/>
      <c r="KTZ1077" s="5"/>
      <c r="KUA1077" s="5"/>
      <c r="KUB1077" s="5"/>
      <c r="KUC1077" s="5"/>
      <c r="KUD1077" s="5"/>
      <c r="KUE1077" s="5"/>
      <c r="KUF1077" s="5"/>
      <c r="KUG1077" s="5"/>
      <c r="KUH1077" s="5"/>
      <c r="KUI1077" s="5"/>
      <c r="KUJ1077" s="5"/>
      <c r="KUK1077" s="5"/>
      <c r="KUL1077" s="5"/>
      <c r="KUM1077" s="5"/>
      <c r="KUN1077" s="5"/>
      <c r="KUO1077" s="5"/>
      <c r="KUP1077" s="5"/>
      <c r="KUQ1077" s="5"/>
      <c r="KUR1077" s="5"/>
      <c r="KUS1077" s="5"/>
      <c r="KUT1077" s="5"/>
      <c r="KUU1077" s="5"/>
      <c r="KUV1077" s="5"/>
      <c r="KUW1077" s="5"/>
      <c r="KUX1077" s="5"/>
      <c r="KUY1077" s="5"/>
      <c r="KUZ1077" s="5"/>
      <c r="KVA1077" s="5"/>
      <c r="KVB1077" s="5"/>
      <c r="KVC1077" s="5"/>
      <c r="KVD1077" s="5"/>
      <c r="KVE1077" s="5"/>
      <c r="KVF1077" s="5"/>
      <c r="KVG1077" s="5"/>
      <c r="KVH1077" s="5"/>
      <c r="KVI1077" s="5"/>
      <c r="KVJ1077" s="5"/>
      <c r="KVK1077" s="5"/>
      <c r="KVL1077" s="5"/>
      <c r="KVM1077" s="5"/>
      <c r="KVN1077" s="5"/>
      <c r="KVO1077" s="5"/>
      <c r="KVP1077" s="5"/>
      <c r="KVQ1077" s="5"/>
      <c r="KVR1077" s="5"/>
      <c r="KVS1077" s="5"/>
      <c r="KVT1077" s="5"/>
      <c r="KVU1077" s="5"/>
      <c r="KVV1077" s="5"/>
      <c r="KVW1077" s="5"/>
      <c r="KVX1077" s="5"/>
      <c r="KVY1077" s="5"/>
      <c r="KVZ1077" s="5"/>
      <c r="KWA1077" s="5"/>
      <c r="KWB1077" s="5"/>
      <c r="KWC1077" s="5"/>
      <c r="KWD1077" s="5"/>
      <c r="KWE1077" s="5"/>
      <c r="KWF1077" s="5"/>
      <c r="KWG1077" s="5"/>
      <c r="KWH1077" s="5"/>
      <c r="KWI1077" s="5"/>
      <c r="KWJ1077" s="5"/>
      <c r="KWK1077" s="5"/>
      <c r="KWL1077" s="5"/>
      <c r="KWM1077" s="5"/>
      <c r="KWN1077" s="5"/>
      <c r="KWO1077" s="5"/>
      <c r="KWP1077" s="5"/>
      <c r="KWQ1077" s="5"/>
      <c r="KWR1077" s="5"/>
      <c r="KWS1077" s="5"/>
      <c r="KWT1077" s="5"/>
      <c r="KWU1077" s="5"/>
      <c r="KWV1077" s="5"/>
      <c r="KWW1077" s="5"/>
      <c r="KWX1077" s="5"/>
      <c r="KWY1077" s="5"/>
      <c r="KWZ1077" s="5"/>
      <c r="KXA1077" s="5"/>
      <c r="KXB1077" s="5"/>
      <c r="KXC1077" s="5"/>
      <c r="KXD1077" s="5"/>
      <c r="KXE1077" s="5"/>
      <c r="KXF1077" s="5"/>
      <c r="KXG1077" s="5"/>
      <c r="KXH1077" s="5"/>
      <c r="KXI1077" s="5"/>
      <c r="KXJ1077" s="5"/>
      <c r="KXK1077" s="5"/>
      <c r="KXL1077" s="5"/>
      <c r="KXM1077" s="5"/>
      <c r="KXN1077" s="5"/>
      <c r="KXO1077" s="5"/>
      <c r="KXP1077" s="5"/>
      <c r="KXQ1077" s="5"/>
      <c r="KXR1077" s="5"/>
      <c r="KXS1077" s="5"/>
      <c r="KXT1077" s="5"/>
      <c r="KXU1077" s="5"/>
      <c r="KXV1077" s="5"/>
      <c r="KXW1077" s="5"/>
      <c r="KXX1077" s="5"/>
      <c r="KXY1077" s="5"/>
      <c r="KXZ1077" s="5"/>
      <c r="KYA1077" s="5"/>
      <c r="KYB1077" s="5"/>
      <c r="KYC1077" s="5"/>
      <c r="KYD1077" s="5"/>
      <c r="KYE1077" s="5"/>
      <c r="KYF1077" s="5"/>
      <c r="KYG1077" s="5"/>
      <c r="KYH1077" s="5"/>
      <c r="KYI1077" s="5"/>
      <c r="KYJ1077" s="5"/>
      <c r="KYK1077" s="5"/>
      <c r="KYL1077" s="5"/>
      <c r="KYM1077" s="5"/>
      <c r="KYN1077" s="5"/>
      <c r="KYO1077" s="5"/>
      <c r="KYP1077" s="5"/>
      <c r="KYQ1077" s="5"/>
      <c r="KYR1077" s="5"/>
      <c r="KYS1077" s="5"/>
      <c r="KYT1077" s="5"/>
      <c r="KYU1077" s="5"/>
      <c r="KYV1077" s="5"/>
      <c r="KYW1077" s="5"/>
      <c r="KYX1077" s="5"/>
      <c r="KYY1077" s="5"/>
      <c r="KYZ1077" s="5"/>
      <c r="KZA1077" s="5"/>
      <c r="KZB1077" s="5"/>
      <c r="KZC1077" s="5"/>
      <c r="KZD1077" s="5"/>
      <c r="KZE1077" s="5"/>
      <c r="KZF1077" s="5"/>
      <c r="KZG1077" s="5"/>
      <c r="KZH1077" s="5"/>
      <c r="KZI1077" s="5"/>
      <c r="KZJ1077" s="5"/>
      <c r="KZK1077" s="5"/>
      <c r="KZL1077" s="5"/>
      <c r="KZM1077" s="5"/>
      <c r="KZN1077" s="5"/>
      <c r="KZO1077" s="5"/>
      <c r="KZP1077" s="5"/>
      <c r="KZQ1077" s="5"/>
      <c r="KZR1077" s="5"/>
      <c r="KZS1077" s="5"/>
      <c r="KZT1077" s="5"/>
      <c r="KZU1077" s="5"/>
      <c r="KZV1077" s="5"/>
      <c r="KZW1077" s="5"/>
      <c r="KZX1077" s="5"/>
      <c r="KZY1077" s="5"/>
      <c r="KZZ1077" s="5"/>
      <c r="LAA1077" s="5"/>
      <c r="LAB1077" s="5"/>
      <c r="LAC1077" s="5"/>
      <c r="LAD1077" s="5"/>
      <c r="LAE1077" s="5"/>
      <c r="LAF1077" s="5"/>
      <c r="LAG1077" s="5"/>
      <c r="LAH1077" s="5"/>
      <c r="LAI1077" s="5"/>
      <c r="LAJ1077" s="5"/>
      <c r="LAK1077" s="5"/>
      <c r="LAL1077" s="5"/>
      <c r="LAM1077" s="5"/>
      <c r="LAN1077" s="5"/>
      <c r="LAO1077" s="5"/>
      <c r="LAP1077" s="5"/>
      <c r="LAQ1077" s="5"/>
      <c r="LAR1077" s="5"/>
      <c r="LAS1077" s="5"/>
      <c r="LAT1077" s="5"/>
      <c r="LAU1077" s="5"/>
      <c r="LAV1077" s="5"/>
      <c r="LAW1077" s="5"/>
      <c r="LAX1077" s="5"/>
      <c r="LAY1077" s="5"/>
      <c r="LAZ1077" s="5"/>
      <c r="LBA1077" s="5"/>
      <c r="LBB1077" s="5"/>
      <c r="LBC1077" s="5"/>
      <c r="LBD1077" s="5"/>
      <c r="LBE1077" s="5"/>
      <c r="LBF1077" s="5"/>
      <c r="LBG1077" s="5"/>
      <c r="LBH1077" s="5"/>
      <c r="LBI1077" s="5"/>
      <c r="LBJ1077" s="5"/>
      <c r="LBK1077" s="5"/>
      <c r="LBL1077" s="5"/>
      <c r="LBM1077" s="5"/>
      <c r="LBN1077" s="5"/>
      <c r="LBO1077" s="5"/>
      <c r="LBP1077" s="5"/>
      <c r="LBQ1077" s="5"/>
      <c r="LBR1077" s="5"/>
      <c r="LBS1077" s="5"/>
      <c r="LBT1077" s="5"/>
      <c r="LBU1077" s="5"/>
      <c r="LBV1077" s="5"/>
      <c r="LBW1077" s="5"/>
      <c r="LBX1077" s="5"/>
      <c r="LBY1077" s="5"/>
      <c r="LBZ1077" s="5"/>
      <c r="LCA1077" s="5"/>
      <c r="LCB1077" s="5"/>
      <c r="LCC1077" s="5"/>
      <c r="LCD1077" s="5"/>
      <c r="LCE1077" s="5"/>
      <c r="LCF1077" s="5"/>
      <c r="LCG1077" s="5"/>
      <c r="LCH1077" s="5"/>
      <c r="LCI1077" s="5"/>
      <c r="LCJ1077" s="5"/>
      <c r="LCK1077" s="5"/>
      <c r="LCL1077" s="5"/>
      <c r="LCM1077" s="5"/>
      <c r="LCN1077" s="5"/>
      <c r="LCO1077" s="5"/>
      <c r="LCP1077" s="5"/>
      <c r="LCQ1077" s="5"/>
      <c r="LCR1077" s="5"/>
      <c r="LCS1077" s="5"/>
      <c r="LCT1077" s="5"/>
      <c r="LCU1077" s="5"/>
      <c r="LCV1077" s="5"/>
      <c r="LCW1077" s="5"/>
      <c r="LCX1077" s="5"/>
      <c r="LCY1077" s="5"/>
      <c r="LCZ1077" s="5"/>
      <c r="LDA1077" s="5"/>
      <c r="LDB1077" s="5"/>
      <c r="LDC1077" s="5"/>
      <c r="LDD1077" s="5"/>
      <c r="LDE1077" s="5"/>
      <c r="LDF1077" s="5"/>
      <c r="LDG1077" s="5"/>
      <c r="LDH1077" s="5"/>
      <c r="LDI1077" s="5"/>
      <c r="LDJ1077" s="5"/>
      <c r="LDK1077" s="5"/>
      <c r="LDL1077" s="5"/>
      <c r="LDM1077" s="5"/>
      <c r="LDN1077" s="5"/>
      <c r="LDO1077" s="5"/>
      <c r="LDP1077" s="5"/>
      <c r="LDQ1077" s="5"/>
      <c r="LDR1077" s="5"/>
      <c r="LDS1077" s="5"/>
      <c r="LDT1077" s="5"/>
      <c r="LDU1077" s="5"/>
      <c r="LDV1077" s="5"/>
      <c r="LDW1077" s="5"/>
      <c r="LDX1077" s="5"/>
      <c r="LDY1077" s="5"/>
      <c r="LDZ1077" s="5"/>
      <c r="LEA1077" s="5"/>
      <c r="LEB1077" s="5"/>
      <c r="LEC1077" s="5"/>
      <c r="LED1077" s="5"/>
      <c r="LEE1077" s="5"/>
      <c r="LEF1077" s="5"/>
      <c r="LEG1077" s="5"/>
      <c r="LEH1077" s="5"/>
      <c r="LEI1077" s="5"/>
      <c r="LEJ1077" s="5"/>
      <c r="LEK1077" s="5"/>
      <c r="LEL1077" s="5"/>
      <c r="LEM1077" s="5"/>
      <c r="LEN1077" s="5"/>
      <c r="LEO1077" s="5"/>
      <c r="LEP1077" s="5"/>
      <c r="LEQ1077" s="5"/>
      <c r="LER1077" s="5"/>
      <c r="LES1077" s="5"/>
      <c r="LET1077" s="5"/>
      <c r="LEU1077" s="5"/>
      <c r="LEV1077" s="5"/>
      <c r="LEW1077" s="5"/>
      <c r="LEX1077" s="5"/>
      <c r="LEY1077" s="5"/>
      <c r="LEZ1077" s="5"/>
      <c r="LFA1077" s="5"/>
      <c r="LFB1077" s="5"/>
      <c r="LFC1077" s="5"/>
      <c r="LFD1077" s="5"/>
      <c r="LFE1077" s="5"/>
      <c r="LFF1077" s="5"/>
      <c r="LFG1077" s="5"/>
      <c r="LFH1077" s="5"/>
      <c r="LFI1077" s="5"/>
      <c r="LFJ1077" s="5"/>
      <c r="LFK1077" s="5"/>
      <c r="LFL1077" s="5"/>
      <c r="LFM1077" s="5"/>
      <c r="LFN1077" s="5"/>
      <c r="LFO1077" s="5"/>
      <c r="LFP1077" s="5"/>
      <c r="LFQ1077" s="5"/>
      <c r="LFR1077" s="5"/>
      <c r="LFS1077" s="5"/>
      <c r="LFT1077" s="5"/>
      <c r="LFU1077" s="5"/>
      <c r="LFV1077" s="5"/>
      <c r="LFW1077" s="5"/>
      <c r="LFX1077" s="5"/>
      <c r="LFY1077" s="5"/>
      <c r="LFZ1077" s="5"/>
      <c r="LGA1077" s="5"/>
      <c r="LGB1077" s="5"/>
      <c r="LGC1077" s="5"/>
      <c r="LGD1077" s="5"/>
      <c r="LGE1077" s="5"/>
      <c r="LGF1077" s="5"/>
      <c r="LGG1077" s="5"/>
      <c r="LGH1077" s="5"/>
      <c r="LGI1077" s="5"/>
      <c r="LGJ1077" s="5"/>
      <c r="LGK1077" s="5"/>
      <c r="LGL1077" s="5"/>
      <c r="LGM1077" s="5"/>
      <c r="LGN1077" s="5"/>
      <c r="LGO1077" s="5"/>
      <c r="LGP1077" s="5"/>
      <c r="LGQ1077" s="5"/>
      <c r="LGR1077" s="5"/>
      <c r="LGS1077" s="5"/>
      <c r="LGT1077" s="5"/>
      <c r="LGU1077" s="5"/>
      <c r="LGV1077" s="5"/>
      <c r="LGW1077" s="5"/>
      <c r="LGX1077" s="5"/>
      <c r="LGY1077" s="5"/>
      <c r="LGZ1077" s="5"/>
      <c r="LHA1077" s="5"/>
      <c r="LHB1077" s="5"/>
      <c r="LHC1077" s="5"/>
      <c r="LHD1077" s="5"/>
      <c r="LHE1077" s="5"/>
      <c r="LHF1077" s="5"/>
      <c r="LHG1077" s="5"/>
      <c r="LHH1077" s="5"/>
      <c r="LHI1077" s="5"/>
      <c r="LHJ1077" s="5"/>
      <c r="LHK1077" s="5"/>
      <c r="LHL1077" s="5"/>
      <c r="LHM1077" s="5"/>
      <c r="LHN1077" s="5"/>
      <c r="LHO1077" s="5"/>
      <c r="LHP1077" s="5"/>
      <c r="LHQ1077" s="5"/>
      <c r="LHR1077" s="5"/>
      <c r="LHS1077" s="5"/>
      <c r="LHT1077" s="5"/>
      <c r="LHU1077" s="5"/>
      <c r="LHV1077" s="5"/>
      <c r="LHW1077" s="5"/>
      <c r="LHX1077" s="5"/>
      <c r="LHY1077" s="5"/>
      <c r="LHZ1077" s="5"/>
      <c r="LIA1077" s="5"/>
      <c r="LIB1077" s="5"/>
      <c r="LIC1077" s="5"/>
      <c r="LID1077" s="5"/>
      <c r="LIE1077" s="5"/>
      <c r="LIF1077" s="5"/>
      <c r="LIG1077" s="5"/>
      <c r="LIH1077" s="5"/>
      <c r="LII1077" s="5"/>
      <c r="LIJ1077" s="5"/>
      <c r="LIK1077" s="5"/>
      <c r="LIL1077" s="5"/>
      <c r="LIM1077" s="5"/>
      <c r="LIN1077" s="5"/>
      <c r="LIO1077" s="5"/>
      <c r="LIP1077" s="5"/>
      <c r="LIQ1077" s="5"/>
      <c r="LIR1077" s="5"/>
      <c r="LIS1077" s="5"/>
      <c r="LIT1077" s="5"/>
      <c r="LIU1077" s="5"/>
      <c r="LIV1077" s="5"/>
      <c r="LIW1077" s="5"/>
      <c r="LIX1077" s="5"/>
      <c r="LIY1077" s="5"/>
      <c r="LIZ1077" s="5"/>
      <c r="LJA1077" s="5"/>
      <c r="LJB1077" s="5"/>
      <c r="LJC1077" s="5"/>
      <c r="LJD1077" s="5"/>
      <c r="LJE1077" s="5"/>
      <c r="LJF1077" s="5"/>
      <c r="LJG1077" s="5"/>
      <c r="LJH1077" s="5"/>
      <c r="LJI1077" s="5"/>
      <c r="LJJ1077" s="5"/>
      <c r="LJK1077" s="5"/>
      <c r="LJL1077" s="5"/>
      <c r="LJM1077" s="5"/>
      <c r="LJN1077" s="5"/>
      <c r="LJO1077" s="5"/>
      <c r="LJP1077" s="5"/>
      <c r="LJQ1077" s="5"/>
      <c r="LJR1077" s="5"/>
      <c r="LJS1077" s="5"/>
      <c r="LJT1077" s="5"/>
      <c r="LJU1077" s="5"/>
      <c r="LJV1077" s="5"/>
      <c r="LJW1077" s="5"/>
      <c r="LJX1077" s="5"/>
      <c r="LJY1077" s="5"/>
      <c r="LJZ1077" s="5"/>
      <c r="LKA1077" s="5"/>
      <c r="LKB1077" s="5"/>
      <c r="LKC1077" s="5"/>
      <c r="LKD1077" s="5"/>
      <c r="LKE1077" s="5"/>
      <c r="LKF1077" s="5"/>
      <c r="LKG1077" s="5"/>
      <c r="LKH1077" s="5"/>
      <c r="LKI1077" s="5"/>
      <c r="LKJ1077" s="5"/>
      <c r="LKK1077" s="5"/>
      <c r="LKL1077" s="5"/>
      <c r="LKM1077" s="5"/>
      <c r="LKN1077" s="5"/>
      <c r="LKO1077" s="5"/>
      <c r="LKP1077" s="5"/>
      <c r="LKQ1077" s="5"/>
      <c r="LKR1077" s="5"/>
      <c r="LKS1077" s="5"/>
      <c r="LKT1077" s="5"/>
      <c r="LKU1077" s="5"/>
      <c r="LKV1077" s="5"/>
      <c r="LKW1077" s="5"/>
      <c r="LKX1077" s="5"/>
      <c r="LKY1077" s="5"/>
      <c r="LKZ1077" s="5"/>
      <c r="LLA1077" s="5"/>
      <c r="LLB1077" s="5"/>
      <c r="LLC1077" s="5"/>
      <c r="LLD1077" s="5"/>
      <c r="LLE1077" s="5"/>
      <c r="LLF1077" s="5"/>
      <c r="LLG1077" s="5"/>
      <c r="LLH1077" s="5"/>
      <c r="LLI1077" s="5"/>
      <c r="LLJ1077" s="5"/>
      <c r="LLK1077" s="5"/>
      <c r="LLL1077" s="5"/>
      <c r="LLM1077" s="5"/>
      <c r="LLN1077" s="5"/>
      <c r="LLO1077" s="5"/>
      <c r="LLP1077" s="5"/>
      <c r="LLQ1077" s="5"/>
      <c r="LLR1077" s="5"/>
      <c r="LLS1077" s="5"/>
      <c r="LLT1077" s="5"/>
      <c r="LLU1077" s="5"/>
      <c r="LLV1077" s="5"/>
      <c r="LLW1077" s="5"/>
      <c r="LLX1077" s="5"/>
      <c r="LLY1077" s="5"/>
      <c r="LLZ1077" s="5"/>
      <c r="LMA1077" s="5"/>
      <c r="LMB1077" s="5"/>
      <c r="LMC1077" s="5"/>
      <c r="LMD1077" s="5"/>
      <c r="LME1077" s="5"/>
      <c r="LMF1077" s="5"/>
      <c r="LMG1077" s="5"/>
      <c r="LMH1077" s="5"/>
      <c r="LMI1077" s="5"/>
      <c r="LMJ1077" s="5"/>
      <c r="LMK1077" s="5"/>
      <c r="LML1077" s="5"/>
      <c r="LMM1077" s="5"/>
      <c r="LMN1077" s="5"/>
      <c r="LMO1077" s="5"/>
      <c r="LMP1077" s="5"/>
      <c r="LMQ1077" s="5"/>
      <c r="LMR1077" s="5"/>
      <c r="LMS1077" s="5"/>
      <c r="LMT1077" s="5"/>
      <c r="LMU1077" s="5"/>
      <c r="LMV1077" s="5"/>
      <c r="LMW1077" s="5"/>
      <c r="LMX1077" s="5"/>
      <c r="LMY1077" s="5"/>
      <c r="LMZ1077" s="5"/>
      <c r="LNA1077" s="5"/>
      <c r="LNB1077" s="5"/>
      <c r="LNC1077" s="5"/>
      <c r="LND1077" s="5"/>
      <c r="LNE1077" s="5"/>
      <c r="LNF1077" s="5"/>
      <c r="LNG1077" s="5"/>
      <c r="LNH1077" s="5"/>
      <c r="LNI1077" s="5"/>
      <c r="LNJ1077" s="5"/>
      <c r="LNK1077" s="5"/>
      <c r="LNL1077" s="5"/>
      <c r="LNM1077" s="5"/>
      <c r="LNN1077" s="5"/>
      <c r="LNO1077" s="5"/>
      <c r="LNP1077" s="5"/>
      <c r="LNQ1077" s="5"/>
      <c r="LNR1077" s="5"/>
      <c r="LNS1077" s="5"/>
      <c r="LNT1077" s="5"/>
      <c r="LNU1077" s="5"/>
      <c r="LNV1077" s="5"/>
      <c r="LNW1077" s="5"/>
      <c r="LNX1077" s="5"/>
      <c r="LNY1077" s="5"/>
      <c r="LNZ1077" s="5"/>
      <c r="LOA1077" s="5"/>
      <c r="LOB1077" s="5"/>
      <c r="LOC1077" s="5"/>
      <c r="LOD1077" s="5"/>
      <c r="LOE1077" s="5"/>
      <c r="LOF1077" s="5"/>
      <c r="LOG1077" s="5"/>
      <c r="LOH1077" s="5"/>
      <c r="LOI1077" s="5"/>
      <c r="LOJ1077" s="5"/>
      <c r="LOK1077" s="5"/>
      <c r="LOL1077" s="5"/>
      <c r="LOM1077" s="5"/>
      <c r="LON1077" s="5"/>
      <c r="LOO1077" s="5"/>
      <c r="LOP1077" s="5"/>
      <c r="LOQ1077" s="5"/>
      <c r="LOR1077" s="5"/>
      <c r="LOS1077" s="5"/>
      <c r="LOT1077" s="5"/>
      <c r="LOU1077" s="5"/>
      <c r="LOV1077" s="5"/>
      <c r="LOW1077" s="5"/>
      <c r="LOX1077" s="5"/>
      <c r="LOY1077" s="5"/>
      <c r="LOZ1077" s="5"/>
      <c r="LPA1077" s="5"/>
      <c r="LPB1077" s="5"/>
      <c r="LPC1077" s="5"/>
      <c r="LPD1077" s="5"/>
      <c r="LPE1077" s="5"/>
      <c r="LPF1077" s="5"/>
      <c r="LPG1077" s="5"/>
      <c r="LPH1077" s="5"/>
      <c r="LPI1077" s="5"/>
      <c r="LPJ1077" s="5"/>
      <c r="LPK1077" s="5"/>
      <c r="LPL1077" s="5"/>
      <c r="LPM1077" s="5"/>
      <c r="LPN1077" s="5"/>
      <c r="LPO1077" s="5"/>
      <c r="LPP1077" s="5"/>
      <c r="LPQ1077" s="5"/>
      <c r="LPR1077" s="5"/>
      <c r="LPS1077" s="5"/>
      <c r="LPT1077" s="5"/>
      <c r="LPU1077" s="5"/>
      <c r="LPV1077" s="5"/>
      <c r="LPW1077" s="5"/>
      <c r="LPX1077" s="5"/>
      <c r="LPY1077" s="5"/>
      <c r="LPZ1077" s="5"/>
      <c r="LQA1077" s="5"/>
      <c r="LQB1077" s="5"/>
      <c r="LQC1077" s="5"/>
      <c r="LQD1077" s="5"/>
      <c r="LQE1077" s="5"/>
      <c r="LQF1077" s="5"/>
      <c r="LQG1077" s="5"/>
      <c r="LQH1077" s="5"/>
      <c r="LQI1077" s="5"/>
      <c r="LQJ1077" s="5"/>
      <c r="LQK1077" s="5"/>
      <c r="LQL1077" s="5"/>
      <c r="LQM1077" s="5"/>
      <c r="LQN1077" s="5"/>
      <c r="LQO1077" s="5"/>
      <c r="LQP1077" s="5"/>
      <c r="LQQ1077" s="5"/>
      <c r="LQR1077" s="5"/>
      <c r="LQS1077" s="5"/>
      <c r="LQT1077" s="5"/>
      <c r="LQU1077" s="5"/>
      <c r="LQV1077" s="5"/>
      <c r="LQW1077" s="5"/>
      <c r="LQX1077" s="5"/>
      <c r="LQY1077" s="5"/>
      <c r="LQZ1077" s="5"/>
      <c r="LRA1077" s="5"/>
      <c r="LRB1077" s="5"/>
      <c r="LRC1077" s="5"/>
      <c r="LRD1077" s="5"/>
      <c r="LRE1077" s="5"/>
      <c r="LRF1077" s="5"/>
      <c r="LRG1077" s="5"/>
      <c r="LRH1077" s="5"/>
      <c r="LRI1077" s="5"/>
      <c r="LRJ1077" s="5"/>
      <c r="LRK1077" s="5"/>
      <c r="LRL1077" s="5"/>
      <c r="LRM1077" s="5"/>
      <c r="LRN1077" s="5"/>
      <c r="LRO1077" s="5"/>
      <c r="LRP1077" s="5"/>
      <c r="LRQ1077" s="5"/>
      <c r="LRR1077" s="5"/>
      <c r="LRS1077" s="5"/>
      <c r="LRT1077" s="5"/>
      <c r="LRU1077" s="5"/>
      <c r="LRV1077" s="5"/>
      <c r="LRW1077" s="5"/>
      <c r="LRX1077" s="5"/>
      <c r="LRY1077" s="5"/>
      <c r="LRZ1077" s="5"/>
      <c r="LSA1077" s="5"/>
      <c r="LSB1077" s="5"/>
      <c r="LSC1077" s="5"/>
      <c r="LSD1077" s="5"/>
      <c r="LSE1077" s="5"/>
      <c r="LSF1077" s="5"/>
      <c r="LSG1077" s="5"/>
      <c r="LSH1077" s="5"/>
      <c r="LSI1077" s="5"/>
      <c r="LSJ1077" s="5"/>
      <c r="LSK1077" s="5"/>
      <c r="LSL1077" s="5"/>
      <c r="LSM1077" s="5"/>
      <c r="LSN1077" s="5"/>
      <c r="LSO1077" s="5"/>
      <c r="LSP1077" s="5"/>
      <c r="LSQ1077" s="5"/>
      <c r="LSR1077" s="5"/>
      <c r="LSS1077" s="5"/>
      <c r="LST1077" s="5"/>
      <c r="LSU1077" s="5"/>
      <c r="LSV1077" s="5"/>
      <c r="LSW1077" s="5"/>
      <c r="LSX1077" s="5"/>
      <c r="LSY1077" s="5"/>
      <c r="LSZ1077" s="5"/>
      <c r="LTA1077" s="5"/>
      <c r="LTB1077" s="5"/>
      <c r="LTC1077" s="5"/>
      <c r="LTD1077" s="5"/>
      <c r="LTE1077" s="5"/>
      <c r="LTF1077" s="5"/>
      <c r="LTG1077" s="5"/>
      <c r="LTH1077" s="5"/>
      <c r="LTI1077" s="5"/>
      <c r="LTJ1077" s="5"/>
      <c r="LTK1077" s="5"/>
      <c r="LTL1077" s="5"/>
      <c r="LTM1077" s="5"/>
      <c r="LTN1077" s="5"/>
      <c r="LTO1077" s="5"/>
      <c r="LTP1077" s="5"/>
      <c r="LTQ1077" s="5"/>
      <c r="LTR1077" s="5"/>
      <c r="LTS1077" s="5"/>
      <c r="LTT1077" s="5"/>
      <c r="LTU1077" s="5"/>
      <c r="LTV1077" s="5"/>
      <c r="LTW1077" s="5"/>
      <c r="LTX1077" s="5"/>
      <c r="LTY1077" s="5"/>
      <c r="LTZ1077" s="5"/>
      <c r="LUA1077" s="5"/>
      <c r="LUB1077" s="5"/>
      <c r="LUC1077" s="5"/>
      <c r="LUD1077" s="5"/>
      <c r="LUE1077" s="5"/>
      <c r="LUF1077" s="5"/>
      <c r="LUG1077" s="5"/>
      <c r="LUH1077" s="5"/>
      <c r="LUI1077" s="5"/>
      <c r="LUJ1077" s="5"/>
      <c r="LUK1077" s="5"/>
      <c r="LUL1077" s="5"/>
      <c r="LUM1077" s="5"/>
      <c r="LUN1077" s="5"/>
      <c r="LUO1077" s="5"/>
      <c r="LUP1077" s="5"/>
      <c r="LUQ1077" s="5"/>
      <c r="LUR1077" s="5"/>
      <c r="LUS1077" s="5"/>
      <c r="LUT1077" s="5"/>
      <c r="LUU1077" s="5"/>
      <c r="LUV1077" s="5"/>
      <c r="LUW1077" s="5"/>
      <c r="LUX1077" s="5"/>
      <c r="LUY1077" s="5"/>
      <c r="LUZ1077" s="5"/>
      <c r="LVA1077" s="5"/>
      <c r="LVB1077" s="5"/>
      <c r="LVC1077" s="5"/>
      <c r="LVD1077" s="5"/>
      <c r="LVE1077" s="5"/>
      <c r="LVF1077" s="5"/>
      <c r="LVG1077" s="5"/>
      <c r="LVH1077" s="5"/>
      <c r="LVI1077" s="5"/>
      <c r="LVJ1077" s="5"/>
      <c r="LVK1077" s="5"/>
      <c r="LVL1077" s="5"/>
      <c r="LVM1077" s="5"/>
      <c r="LVN1077" s="5"/>
      <c r="LVO1077" s="5"/>
      <c r="LVP1077" s="5"/>
      <c r="LVQ1077" s="5"/>
      <c r="LVR1077" s="5"/>
      <c r="LVS1077" s="5"/>
      <c r="LVT1077" s="5"/>
      <c r="LVU1077" s="5"/>
      <c r="LVV1077" s="5"/>
      <c r="LVW1077" s="5"/>
      <c r="LVX1077" s="5"/>
      <c r="LVY1077" s="5"/>
      <c r="LVZ1077" s="5"/>
      <c r="LWA1077" s="5"/>
      <c r="LWB1077" s="5"/>
      <c r="LWC1077" s="5"/>
      <c r="LWD1077" s="5"/>
      <c r="LWE1077" s="5"/>
      <c r="LWF1077" s="5"/>
      <c r="LWG1077" s="5"/>
      <c r="LWH1077" s="5"/>
      <c r="LWI1077" s="5"/>
      <c r="LWJ1077" s="5"/>
      <c r="LWK1077" s="5"/>
      <c r="LWL1077" s="5"/>
      <c r="LWM1077" s="5"/>
      <c r="LWN1077" s="5"/>
      <c r="LWO1077" s="5"/>
      <c r="LWP1077" s="5"/>
      <c r="LWQ1077" s="5"/>
      <c r="LWR1077" s="5"/>
      <c r="LWS1077" s="5"/>
      <c r="LWT1077" s="5"/>
      <c r="LWU1077" s="5"/>
      <c r="LWV1077" s="5"/>
      <c r="LWW1077" s="5"/>
      <c r="LWX1077" s="5"/>
      <c r="LWY1077" s="5"/>
      <c r="LWZ1077" s="5"/>
      <c r="LXA1077" s="5"/>
      <c r="LXB1077" s="5"/>
      <c r="LXC1077" s="5"/>
      <c r="LXD1077" s="5"/>
      <c r="LXE1077" s="5"/>
      <c r="LXF1077" s="5"/>
      <c r="LXG1077" s="5"/>
      <c r="LXH1077" s="5"/>
      <c r="LXI1077" s="5"/>
      <c r="LXJ1077" s="5"/>
      <c r="LXK1077" s="5"/>
      <c r="LXL1077" s="5"/>
      <c r="LXM1077" s="5"/>
      <c r="LXN1077" s="5"/>
      <c r="LXO1077" s="5"/>
      <c r="LXP1077" s="5"/>
      <c r="LXQ1077" s="5"/>
      <c r="LXR1077" s="5"/>
      <c r="LXS1077" s="5"/>
      <c r="LXT1077" s="5"/>
      <c r="LXU1077" s="5"/>
      <c r="LXV1077" s="5"/>
      <c r="LXW1077" s="5"/>
      <c r="LXX1077" s="5"/>
      <c r="LXY1077" s="5"/>
      <c r="LXZ1077" s="5"/>
      <c r="LYA1077" s="5"/>
      <c r="LYB1077" s="5"/>
      <c r="LYC1077" s="5"/>
      <c r="LYD1077" s="5"/>
      <c r="LYE1077" s="5"/>
      <c r="LYF1077" s="5"/>
      <c r="LYG1077" s="5"/>
      <c r="LYH1077" s="5"/>
      <c r="LYI1077" s="5"/>
      <c r="LYJ1077" s="5"/>
      <c r="LYK1077" s="5"/>
      <c r="LYL1077" s="5"/>
      <c r="LYM1077" s="5"/>
      <c r="LYN1077" s="5"/>
      <c r="LYO1077" s="5"/>
      <c r="LYP1077" s="5"/>
      <c r="LYQ1077" s="5"/>
      <c r="LYR1077" s="5"/>
      <c r="LYS1077" s="5"/>
      <c r="LYT1077" s="5"/>
      <c r="LYU1077" s="5"/>
      <c r="LYV1077" s="5"/>
      <c r="LYW1077" s="5"/>
      <c r="LYX1077" s="5"/>
      <c r="LYY1077" s="5"/>
      <c r="LYZ1077" s="5"/>
      <c r="LZA1077" s="5"/>
      <c r="LZB1077" s="5"/>
      <c r="LZC1077" s="5"/>
      <c r="LZD1077" s="5"/>
      <c r="LZE1077" s="5"/>
      <c r="LZF1077" s="5"/>
      <c r="LZG1077" s="5"/>
      <c r="LZH1077" s="5"/>
      <c r="LZI1077" s="5"/>
      <c r="LZJ1077" s="5"/>
      <c r="LZK1077" s="5"/>
      <c r="LZL1077" s="5"/>
      <c r="LZM1077" s="5"/>
      <c r="LZN1077" s="5"/>
      <c r="LZO1077" s="5"/>
      <c r="LZP1077" s="5"/>
      <c r="LZQ1077" s="5"/>
      <c r="LZR1077" s="5"/>
      <c r="LZS1077" s="5"/>
      <c r="LZT1077" s="5"/>
      <c r="LZU1077" s="5"/>
      <c r="LZV1077" s="5"/>
      <c r="LZW1077" s="5"/>
      <c r="LZX1077" s="5"/>
      <c r="LZY1077" s="5"/>
      <c r="LZZ1077" s="5"/>
      <c r="MAA1077" s="5"/>
      <c r="MAB1077" s="5"/>
      <c r="MAC1077" s="5"/>
      <c r="MAD1077" s="5"/>
      <c r="MAE1077" s="5"/>
      <c r="MAF1077" s="5"/>
      <c r="MAG1077" s="5"/>
      <c r="MAH1077" s="5"/>
      <c r="MAI1077" s="5"/>
      <c r="MAJ1077" s="5"/>
      <c r="MAK1077" s="5"/>
      <c r="MAL1077" s="5"/>
      <c r="MAM1077" s="5"/>
      <c r="MAN1077" s="5"/>
      <c r="MAO1077" s="5"/>
      <c r="MAP1077" s="5"/>
      <c r="MAQ1077" s="5"/>
      <c r="MAR1077" s="5"/>
      <c r="MAS1077" s="5"/>
      <c r="MAT1077" s="5"/>
      <c r="MAU1077" s="5"/>
      <c r="MAV1077" s="5"/>
      <c r="MAW1077" s="5"/>
      <c r="MAX1077" s="5"/>
      <c r="MAY1077" s="5"/>
      <c r="MAZ1077" s="5"/>
      <c r="MBA1077" s="5"/>
      <c r="MBB1077" s="5"/>
      <c r="MBC1077" s="5"/>
      <c r="MBD1077" s="5"/>
      <c r="MBE1077" s="5"/>
      <c r="MBF1077" s="5"/>
      <c r="MBG1077" s="5"/>
      <c r="MBH1077" s="5"/>
      <c r="MBI1077" s="5"/>
      <c r="MBJ1077" s="5"/>
      <c r="MBK1077" s="5"/>
      <c r="MBL1077" s="5"/>
      <c r="MBM1077" s="5"/>
      <c r="MBN1077" s="5"/>
      <c r="MBO1077" s="5"/>
      <c r="MBP1077" s="5"/>
      <c r="MBQ1077" s="5"/>
      <c r="MBR1077" s="5"/>
      <c r="MBS1077" s="5"/>
      <c r="MBT1077" s="5"/>
      <c r="MBU1077" s="5"/>
      <c r="MBV1077" s="5"/>
      <c r="MBW1077" s="5"/>
      <c r="MBX1077" s="5"/>
      <c r="MBY1077" s="5"/>
      <c r="MBZ1077" s="5"/>
      <c r="MCA1077" s="5"/>
      <c r="MCB1077" s="5"/>
      <c r="MCC1077" s="5"/>
      <c r="MCD1077" s="5"/>
      <c r="MCE1077" s="5"/>
      <c r="MCF1077" s="5"/>
      <c r="MCG1077" s="5"/>
      <c r="MCH1077" s="5"/>
      <c r="MCI1077" s="5"/>
      <c r="MCJ1077" s="5"/>
      <c r="MCK1077" s="5"/>
      <c r="MCL1077" s="5"/>
      <c r="MCM1077" s="5"/>
      <c r="MCN1077" s="5"/>
      <c r="MCO1077" s="5"/>
      <c r="MCP1077" s="5"/>
      <c r="MCQ1077" s="5"/>
      <c r="MCR1077" s="5"/>
      <c r="MCS1077" s="5"/>
      <c r="MCT1077" s="5"/>
      <c r="MCU1077" s="5"/>
      <c r="MCV1077" s="5"/>
      <c r="MCW1077" s="5"/>
      <c r="MCX1077" s="5"/>
      <c r="MCY1077" s="5"/>
      <c r="MCZ1077" s="5"/>
      <c r="MDA1077" s="5"/>
      <c r="MDB1077" s="5"/>
      <c r="MDC1077" s="5"/>
      <c r="MDD1077" s="5"/>
      <c r="MDE1077" s="5"/>
      <c r="MDF1077" s="5"/>
      <c r="MDG1077" s="5"/>
      <c r="MDH1077" s="5"/>
      <c r="MDI1077" s="5"/>
      <c r="MDJ1077" s="5"/>
      <c r="MDK1077" s="5"/>
      <c r="MDL1077" s="5"/>
      <c r="MDM1077" s="5"/>
      <c r="MDN1077" s="5"/>
      <c r="MDO1077" s="5"/>
      <c r="MDP1077" s="5"/>
      <c r="MDQ1077" s="5"/>
      <c r="MDR1077" s="5"/>
      <c r="MDS1077" s="5"/>
      <c r="MDT1077" s="5"/>
      <c r="MDU1077" s="5"/>
      <c r="MDV1077" s="5"/>
      <c r="MDW1077" s="5"/>
      <c r="MDX1077" s="5"/>
      <c r="MDY1077" s="5"/>
      <c r="MDZ1077" s="5"/>
      <c r="MEA1077" s="5"/>
      <c r="MEB1077" s="5"/>
      <c r="MEC1077" s="5"/>
      <c r="MED1077" s="5"/>
      <c r="MEE1077" s="5"/>
      <c r="MEF1077" s="5"/>
      <c r="MEG1077" s="5"/>
      <c r="MEH1077" s="5"/>
      <c r="MEI1077" s="5"/>
      <c r="MEJ1077" s="5"/>
      <c r="MEK1077" s="5"/>
      <c r="MEL1077" s="5"/>
      <c r="MEM1077" s="5"/>
      <c r="MEN1077" s="5"/>
      <c r="MEO1077" s="5"/>
      <c r="MEP1077" s="5"/>
      <c r="MEQ1077" s="5"/>
      <c r="MER1077" s="5"/>
      <c r="MES1077" s="5"/>
      <c r="MET1077" s="5"/>
      <c r="MEU1077" s="5"/>
      <c r="MEV1077" s="5"/>
      <c r="MEW1077" s="5"/>
      <c r="MEX1077" s="5"/>
      <c r="MEY1077" s="5"/>
      <c r="MEZ1077" s="5"/>
      <c r="MFA1077" s="5"/>
      <c r="MFB1077" s="5"/>
      <c r="MFC1077" s="5"/>
      <c r="MFD1077" s="5"/>
      <c r="MFE1077" s="5"/>
      <c r="MFF1077" s="5"/>
      <c r="MFG1077" s="5"/>
      <c r="MFH1077" s="5"/>
      <c r="MFI1077" s="5"/>
      <c r="MFJ1077" s="5"/>
      <c r="MFK1077" s="5"/>
      <c r="MFL1077" s="5"/>
      <c r="MFM1077" s="5"/>
      <c r="MFN1077" s="5"/>
      <c r="MFO1077" s="5"/>
      <c r="MFP1077" s="5"/>
      <c r="MFQ1077" s="5"/>
      <c r="MFR1077" s="5"/>
      <c r="MFS1077" s="5"/>
      <c r="MFT1077" s="5"/>
      <c r="MFU1077" s="5"/>
      <c r="MFV1077" s="5"/>
      <c r="MFW1077" s="5"/>
      <c r="MFX1077" s="5"/>
      <c r="MFY1077" s="5"/>
      <c r="MFZ1077" s="5"/>
      <c r="MGA1077" s="5"/>
      <c r="MGB1077" s="5"/>
      <c r="MGC1077" s="5"/>
      <c r="MGD1077" s="5"/>
      <c r="MGE1077" s="5"/>
      <c r="MGF1077" s="5"/>
      <c r="MGG1077" s="5"/>
      <c r="MGH1077" s="5"/>
      <c r="MGI1077" s="5"/>
      <c r="MGJ1077" s="5"/>
      <c r="MGK1077" s="5"/>
      <c r="MGL1077" s="5"/>
      <c r="MGM1077" s="5"/>
      <c r="MGN1077" s="5"/>
      <c r="MGO1077" s="5"/>
      <c r="MGP1077" s="5"/>
      <c r="MGQ1077" s="5"/>
      <c r="MGR1077" s="5"/>
      <c r="MGS1077" s="5"/>
      <c r="MGT1077" s="5"/>
      <c r="MGU1077" s="5"/>
      <c r="MGV1077" s="5"/>
      <c r="MGW1077" s="5"/>
      <c r="MGX1077" s="5"/>
      <c r="MGY1077" s="5"/>
      <c r="MGZ1077" s="5"/>
      <c r="MHA1077" s="5"/>
      <c r="MHB1077" s="5"/>
      <c r="MHC1077" s="5"/>
      <c r="MHD1077" s="5"/>
      <c r="MHE1077" s="5"/>
      <c r="MHF1077" s="5"/>
      <c r="MHG1077" s="5"/>
      <c r="MHH1077" s="5"/>
      <c r="MHI1077" s="5"/>
      <c r="MHJ1077" s="5"/>
      <c r="MHK1077" s="5"/>
      <c r="MHL1077" s="5"/>
      <c r="MHM1077" s="5"/>
      <c r="MHN1077" s="5"/>
      <c r="MHO1077" s="5"/>
      <c r="MHP1077" s="5"/>
      <c r="MHQ1077" s="5"/>
      <c r="MHR1077" s="5"/>
      <c r="MHS1077" s="5"/>
      <c r="MHT1077" s="5"/>
      <c r="MHU1077" s="5"/>
      <c r="MHV1077" s="5"/>
      <c r="MHW1077" s="5"/>
      <c r="MHX1077" s="5"/>
      <c r="MHY1077" s="5"/>
      <c r="MHZ1077" s="5"/>
      <c r="MIA1077" s="5"/>
      <c r="MIB1077" s="5"/>
      <c r="MIC1077" s="5"/>
      <c r="MID1077" s="5"/>
      <c r="MIE1077" s="5"/>
      <c r="MIF1077" s="5"/>
      <c r="MIG1077" s="5"/>
      <c r="MIH1077" s="5"/>
      <c r="MII1077" s="5"/>
      <c r="MIJ1077" s="5"/>
      <c r="MIK1077" s="5"/>
      <c r="MIL1077" s="5"/>
      <c r="MIM1077" s="5"/>
      <c r="MIN1077" s="5"/>
      <c r="MIO1077" s="5"/>
      <c r="MIP1077" s="5"/>
      <c r="MIQ1077" s="5"/>
      <c r="MIR1077" s="5"/>
      <c r="MIS1077" s="5"/>
      <c r="MIT1077" s="5"/>
      <c r="MIU1077" s="5"/>
      <c r="MIV1077" s="5"/>
      <c r="MIW1077" s="5"/>
      <c r="MIX1077" s="5"/>
      <c r="MIY1077" s="5"/>
      <c r="MIZ1077" s="5"/>
      <c r="MJA1077" s="5"/>
      <c r="MJB1077" s="5"/>
      <c r="MJC1077" s="5"/>
      <c r="MJD1077" s="5"/>
      <c r="MJE1077" s="5"/>
      <c r="MJF1077" s="5"/>
      <c r="MJG1077" s="5"/>
      <c r="MJH1077" s="5"/>
      <c r="MJI1077" s="5"/>
      <c r="MJJ1077" s="5"/>
      <c r="MJK1077" s="5"/>
      <c r="MJL1077" s="5"/>
      <c r="MJM1077" s="5"/>
      <c r="MJN1077" s="5"/>
      <c r="MJO1077" s="5"/>
      <c r="MJP1077" s="5"/>
      <c r="MJQ1077" s="5"/>
      <c r="MJR1077" s="5"/>
      <c r="MJS1077" s="5"/>
      <c r="MJT1077" s="5"/>
      <c r="MJU1077" s="5"/>
      <c r="MJV1077" s="5"/>
      <c r="MJW1077" s="5"/>
      <c r="MJX1077" s="5"/>
      <c r="MJY1077" s="5"/>
      <c r="MJZ1077" s="5"/>
      <c r="MKA1077" s="5"/>
      <c r="MKB1077" s="5"/>
      <c r="MKC1077" s="5"/>
      <c r="MKD1077" s="5"/>
      <c r="MKE1077" s="5"/>
      <c r="MKF1077" s="5"/>
      <c r="MKG1077" s="5"/>
      <c r="MKH1077" s="5"/>
      <c r="MKI1077" s="5"/>
      <c r="MKJ1077" s="5"/>
      <c r="MKK1077" s="5"/>
      <c r="MKL1077" s="5"/>
      <c r="MKM1077" s="5"/>
      <c r="MKN1077" s="5"/>
      <c r="MKO1077" s="5"/>
      <c r="MKP1077" s="5"/>
      <c r="MKQ1077" s="5"/>
      <c r="MKR1077" s="5"/>
      <c r="MKS1077" s="5"/>
      <c r="MKT1077" s="5"/>
      <c r="MKU1077" s="5"/>
      <c r="MKV1077" s="5"/>
      <c r="MKW1077" s="5"/>
      <c r="MKX1077" s="5"/>
      <c r="MKY1077" s="5"/>
      <c r="MKZ1077" s="5"/>
      <c r="MLA1077" s="5"/>
      <c r="MLB1077" s="5"/>
      <c r="MLC1077" s="5"/>
      <c r="MLD1077" s="5"/>
      <c r="MLE1077" s="5"/>
      <c r="MLF1077" s="5"/>
      <c r="MLG1077" s="5"/>
      <c r="MLH1077" s="5"/>
      <c r="MLI1077" s="5"/>
      <c r="MLJ1077" s="5"/>
      <c r="MLK1077" s="5"/>
      <c r="MLL1077" s="5"/>
      <c r="MLM1077" s="5"/>
      <c r="MLN1077" s="5"/>
      <c r="MLO1077" s="5"/>
      <c r="MLP1077" s="5"/>
      <c r="MLQ1077" s="5"/>
      <c r="MLR1077" s="5"/>
      <c r="MLS1077" s="5"/>
      <c r="MLT1077" s="5"/>
      <c r="MLU1077" s="5"/>
      <c r="MLV1077" s="5"/>
      <c r="MLW1077" s="5"/>
      <c r="MLX1077" s="5"/>
      <c r="MLY1077" s="5"/>
      <c r="MLZ1077" s="5"/>
      <c r="MMA1077" s="5"/>
      <c r="MMB1077" s="5"/>
      <c r="MMC1077" s="5"/>
      <c r="MMD1077" s="5"/>
      <c r="MME1077" s="5"/>
      <c r="MMF1077" s="5"/>
      <c r="MMG1077" s="5"/>
      <c r="MMH1077" s="5"/>
      <c r="MMI1077" s="5"/>
      <c r="MMJ1077" s="5"/>
      <c r="MMK1077" s="5"/>
      <c r="MML1077" s="5"/>
      <c r="MMM1077" s="5"/>
      <c r="MMN1077" s="5"/>
      <c r="MMO1077" s="5"/>
      <c r="MMP1077" s="5"/>
      <c r="MMQ1077" s="5"/>
      <c r="MMR1077" s="5"/>
      <c r="MMS1077" s="5"/>
      <c r="MMT1077" s="5"/>
      <c r="MMU1077" s="5"/>
      <c r="MMV1077" s="5"/>
      <c r="MMW1077" s="5"/>
      <c r="MMX1077" s="5"/>
      <c r="MMY1077" s="5"/>
      <c r="MMZ1077" s="5"/>
      <c r="MNA1077" s="5"/>
      <c r="MNB1077" s="5"/>
      <c r="MNC1077" s="5"/>
      <c r="MND1077" s="5"/>
      <c r="MNE1077" s="5"/>
      <c r="MNF1077" s="5"/>
      <c r="MNG1077" s="5"/>
      <c r="MNH1077" s="5"/>
      <c r="MNI1077" s="5"/>
      <c r="MNJ1077" s="5"/>
      <c r="MNK1077" s="5"/>
      <c r="MNL1077" s="5"/>
      <c r="MNM1077" s="5"/>
      <c r="MNN1077" s="5"/>
      <c r="MNO1077" s="5"/>
      <c r="MNP1077" s="5"/>
      <c r="MNQ1077" s="5"/>
      <c r="MNR1077" s="5"/>
      <c r="MNS1077" s="5"/>
      <c r="MNT1077" s="5"/>
      <c r="MNU1077" s="5"/>
      <c r="MNV1077" s="5"/>
      <c r="MNW1077" s="5"/>
      <c r="MNX1077" s="5"/>
      <c r="MNY1077" s="5"/>
      <c r="MNZ1077" s="5"/>
      <c r="MOA1077" s="5"/>
      <c r="MOB1077" s="5"/>
      <c r="MOC1077" s="5"/>
      <c r="MOD1077" s="5"/>
      <c r="MOE1077" s="5"/>
      <c r="MOF1077" s="5"/>
      <c r="MOG1077" s="5"/>
      <c r="MOH1077" s="5"/>
      <c r="MOI1077" s="5"/>
      <c r="MOJ1077" s="5"/>
      <c r="MOK1077" s="5"/>
      <c r="MOL1077" s="5"/>
      <c r="MOM1077" s="5"/>
      <c r="MON1077" s="5"/>
      <c r="MOO1077" s="5"/>
      <c r="MOP1077" s="5"/>
      <c r="MOQ1077" s="5"/>
      <c r="MOR1077" s="5"/>
      <c r="MOS1077" s="5"/>
      <c r="MOT1077" s="5"/>
      <c r="MOU1077" s="5"/>
      <c r="MOV1077" s="5"/>
      <c r="MOW1077" s="5"/>
      <c r="MOX1077" s="5"/>
      <c r="MOY1077" s="5"/>
      <c r="MOZ1077" s="5"/>
      <c r="MPA1077" s="5"/>
      <c r="MPB1077" s="5"/>
      <c r="MPC1077" s="5"/>
      <c r="MPD1077" s="5"/>
      <c r="MPE1077" s="5"/>
      <c r="MPF1077" s="5"/>
      <c r="MPG1077" s="5"/>
      <c r="MPH1077" s="5"/>
      <c r="MPI1077" s="5"/>
      <c r="MPJ1077" s="5"/>
      <c r="MPK1077" s="5"/>
      <c r="MPL1077" s="5"/>
      <c r="MPM1077" s="5"/>
      <c r="MPN1077" s="5"/>
      <c r="MPO1077" s="5"/>
      <c r="MPP1077" s="5"/>
      <c r="MPQ1077" s="5"/>
      <c r="MPR1077" s="5"/>
      <c r="MPS1077" s="5"/>
      <c r="MPT1077" s="5"/>
      <c r="MPU1077" s="5"/>
      <c r="MPV1077" s="5"/>
      <c r="MPW1077" s="5"/>
      <c r="MPX1077" s="5"/>
      <c r="MPY1077" s="5"/>
      <c r="MPZ1077" s="5"/>
      <c r="MQA1077" s="5"/>
      <c r="MQB1077" s="5"/>
      <c r="MQC1077" s="5"/>
      <c r="MQD1077" s="5"/>
      <c r="MQE1077" s="5"/>
      <c r="MQF1077" s="5"/>
      <c r="MQG1077" s="5"/>
      <c r="MQH1077" s="5"/>
      <c r="MQI1077" s="5"/>
      <c r="MQJ1077" s="5"/>
      <c r="MQK1077" s="5"/>
      <c r="MQL1077" s="5"/>
      <c r="MQM1077" s="5"/>
      <c r="MQN1077" s="5"/>
      <c r="MQO1077" s="5"/>
      <c r="MQP1077" s="5"/>
      <c r="MQQ1077" s="5"/>
      <c r="MQR1077" s="5"/>
      <c r="MQS1077" s="5"/>
      <c r="MQT1077" s="5"/>
      <c r="MQU1077" s="5"/>
      <c r="MQV1077" s="5"/>
      <c r="MQW1077" s="5"/>
      <c r="MQX1077" s="5"/>
      <c r="MQY1077" s="5"/>
      <c r="MQZ1077" s="5"/>
      <c r="MRA1077" s="5"/>
      <c r="MRB1077" s="5"/>
      <c r="MRC1077" s="5"/>
      <c r="MRD1077" s="5"/>
      <c r="MRE1077" s="5"/>
      <c r="MRF1077" s="5"/>
      <c r="MRG1077" s="5"/>
      <c r="MRH1077" s="5"/>
      <c r="MRI1077" s="5"/>
      <c r="MRJ1077" s="5"/>
      <c r="MRK1077" s="5"/>
      <c r="MRL1077" s="5"/>
      <c r="MRM1077" s="5"/>
      <c r="MRN1077" s="5"/>
      <c r="MRO1077" s="5"/>
      <c r="MRP1077" s="5"/>
      <c r="MRQ1077" s="5"/>
      <c r="MRR1077" s="5"/>
      <c r="MRS1077" s="5"/>
      <c r="MRT1077" s="5"/>
      <c r="MRU1077" s="5"/>
      <c r="MRV1077" s="5"/>
      <c r="MRW1077" s="5"/>
      <c r="MRX1077" s="5"/>
      <c r="MRY1077" s="5"/>
      <c r="MRZ1077" s="5"/>
      <c r="MSA1077" s="5"/>
      <c r="MSB1077" s="5"/>
      <c r="MSC1077" s="5"/>
      <c r="MSD1077" s="5"/>
      <c r="MSE1077" s="5"/>
      <c r="MSF1077" s="5"/>
      <c r="MSG1077" s="5"/>
      <c r="MSH1077" s="5"/>
      <c r="MSI1077" s="5"/>
      <c r="MSJ1077" s="5"/>
      <c r="MSK1077" s="5"/>
      <c r="MSL1077" s="5"/>
      <c r="MSM1077" s="5"/>
      <c r="MSN1077" s="5"/>
      <c r="MSO1077" s="5"/>
      <c r="MSP1077" s="5"/>
      <c r="MSQ1077" s="5"/>
      <c r="MSR1077" s="5"/>
      <c r="MSS1077" s="5"/>
      <c r="MST1077" s="5"/>
      <c r="MSU1077" s="5"/>
      <c r="MSV1077" s="5"/>
      <c r="MSW1077" s="5"/>
      <c r="MSX1077" s="5"/>
      <c r="MSY1077" s="5"/>
      <c r="MSZ1077" s="5"/>
      <c r="MTA1077" s="5"/>
      <c r="MTB1077" s="5"/>
      <c r="MTC1077" s="5"/>
      <c r="MTD1077" s="5"/>
      <c r="MTE1077" s="5"/>
      <c r="MTF1077" s="5"/>
      <c r="MTG1077" s="5"/>
      <c r="MTH1077" s="5"/>
      <c r="MTI1077" s="5"/>
      <c r="MTJ1077" s="5"/>
      <c r="MTK1077" s="5"/>
      <c r="MTL1077" s="5"/>
      <c r="MTM1077" s="5"/>
      <c r="MTN1077" s="5"/>
      <c r="MTO1077" s="5"/>
      <c r="MTP1077" s="5"/>
      <c r="MTQ1077" s="5"/>
      <c r="MTR1077" s="5"/>
      <c r="MTS1077" s="5"/>
      <c r="MTT1077" s="5"/>
      <c r="MTU1077" s="5"/>
      <c r="MTV1077" s="5"/>
      <c r="MTW1077" s="5"/>
      <c r="MTX1077" s="5"/>
      <c r="MTY1077" s="5"/>
      <c r="MTZ1077" s="5"/>
      <c r="MUA1077" s="5"/>
      <c r="MUB1077" s="5"/>
      <c r="MUC1077" s="5"/>
      <c r="MUD1077" s="5"/>
      <c r="MUE1077" s="5"/>
      <c r="MUF1077" s="5"/>
      <c r="MUG1077" s="5"/>
      <c r="MUH1077" s="5"/>
      <c r="MUI1077" s="5"/>
      <c r="MUJ1077" s="5"/>
      <c r="MUK1077" s="5"/>
      <c r="MUL1077" s="5"/>
      <c r="MUM1077" s="5"/>
      <c r="MUN1077" s="5"/>
      <c r="MUO1077" s="5"/>
      <c r="MUP1077" s="5"/>
      <c r="MUQ1077" s="5"/>
      <c r="MUR1077" s="5"/>
      <c r="MUS1077" s="5"/>
      <c r="MUT1077" s="5"/>
      <c r="MUU1077" s="5"/>
      <c r="MUV1077" s="5"/>
      <c r="MUW1077" s="5"/>
      <c r="MUX1077" s="5"/>
      <c r="MUY1077" s="5"/>
      <c r="MUZ1077" s="5"/>
      <c r="MVA1077" s="5"/>
      <c r="MVB1077" s="5"/>
      <c r="MVC1077" s="5"/>
      <c r="MVD1077" s="5"/>
      <c r="MVE1077" s="5"/>
      <c r="MVF1077" s="5"/>
      <c r="MVG1077" s="5"/>
      <c r="MVH1077" s="5"/>
      <c r="MVI1077" s="5"/>
      <c r="MVJ1077" s="5"/>
      <c r="MVK1077" s="5"/>
      <c r="MVL1077" s="5"/>
      <c r="MVM1077" s="5"/>
      <c r="MVN1077" s="5"/>
      <c r="MVO1077" s="5"/>
      <c r="MVP1077" s="5"/>
      <c r="MVQ1077" s="5"/>
      <c r="MVR1077" s="5"/>
      <c r="MVS1077" s="5"/>
      <c r="MVT1077" s="5"/>
      <c r="MVU1077" s="5"/>
      <c r="MVV1077" s="5"/>
      <c r="MVW1077" s="5"/>
      <c r="MVX1077" s="5"/>
      <c r="MVY1077" s="5"/>
      <c r="MVZ1077" s="5"/>
      <c r="MWA1077" s="5"/>
      <c r="MWB1077" s="5"/>
      <c r="MWC1077" s="5"/>
      <c r="MWD1077" s="5"/>
      <c r="MWE1077" s="5"/>
      <c r="MWF1077" s="5"/>
      <c r="MWG1077" s="5"/>
      <c r="MWH1077" s="5"/>
      <c r="MWI1077" s="5"/>
      <c r="MWJ1077" s="5"/>
      <c r="MWK1077" s="5"/>
      <c r="MWL1077" s="5"/>
      <c r="MWM1077" s="5"/>
      <c r="MWN1077" s="5"/>
      <c r="MWO1077" s="5"/>
      <c r="MWP1077" s="5"/>
      <c r="MWQ1077" s="5"/>
      <c r="MWR1077" s="5"/>
      <c r="MWS1077" s="5"/>
      <c r="MWT1077" s="5"/>
      <c r="MWU1077" s="5"/>
      <c r="MWV1077" s="5"/>
      <c r="MWW1077" s="5"/>
      <c r="MWX1077" s="5"/>
      <c r="MWY1077" s="5"/>
      <c r="MWZ1077" s="5"/>
      <c r="MXA1077" s="5"/>
      <c r="MXB1077" s="5"/>
      <c r="MXC1077" s="5"/>
      <c r="MXD1077" s="5"/>
      <c r="MXE1077" s="5"/>
      <c r="MXF1077" s="5"/>
      <c r="MXG1077" s="5"/>
      <c r="MXH1077" s="5"/>
      <c r="MXI1077" s="5"/>
      <c r="MXJ1077" s="5"/>
      <c r="MXK1077" s="5"/>
      <c r="MXL1077" s="5"/>
      <c r="MXM1077" s="5"/>
      <c r="MXN1077" s="5"/>
      <c r="MXO1077" s="5"/>
      <c r="MXP1077" s="5"/>
      <c r="MXQ1077" s="5"/>
      <c r="MXR1077" s="5"/>
      <c r="MXS1077" s="5"/>
      <c r="MXT1077" s="5"/>
      <c r="MXU1077" s="5"/>
      <c r="MXV1077" s="5"/>
      <c r="MXW1077" s="5"/>
      <c r="MXX1077" s="5"/>
      <c r="MXY1077" s="5"/>
      <c r="MXZ1077" s="5"/>
      <c r="MYA1077" s="5"/>
      <c r="MYB1077" s="5"/>
      <c r="MYC1077" s="5"/>
      <c r="MYD1077" s="5"/>
      <c r="MYE1077" s="5"/>
      <c r="MYF1077" s="5"/>
      <c r="MYG1077" s="5"/>
      <c r="MYH1077" s="5"/>
      <c r="MYI1077" s="5"/>
      <c r="MYJ1077" s="5"/>
      <c r="MYK1077" s="5"/>
      <c r="MYL1077" s="5"/>
      <c r="MYM1077" s="5"/>
      <c r="MYN1077" s="5"/>
      <c r="MYO1077" s="5"/>
      <c r="MYP1077" s="5"/>
      <c r="MYQ1077" s="5"/>
      <c r="MYR1077" s="5"/>
      <c r="MYS1077" s="5"/>
      <c r="MYT1077" s="5"/>
      <c r="MYU1077" s="5"/>
      <c r="MYV1077" s="5"/>
      <c r="MYW1077" s="5"/>
      <c r="MYX1077" s="5"/>
      <c r="MYY1077" s="5"/>
      <c r="MYZ1077" s="5"/>
      <c r="MZA1077" s="5"/>
      <c r="MZB1077" s="5"/>
      <c r="MZC1077" s="5"/>
      <c r="MZD1077" s="5"/>
      <c r="MZE1077" s="5"/>
      <c r="MZF1077" s="5"/>
      <c r="MZG1077" s="5"/>
      <c r="MZH1077" s="5"/>
      <c r="MZI1077" s="5"/>
      <c r="MZJ1077" s="5"/>
      <c r="MZK1077" s="5"/>
      <c r="MZL1077" s="5"/>
      <c r="MZM1077" s="5"/>
      <c r="MZN1077" s="5"/>
      <c r="MZO1077" s="5"/>
      <c r="MZP1077" s="5"/>
      <c r="MZQ1077" s="5"/>
      <c r="MZR1077" s="5"/>
      <c r="MZS1077" s="5"/>
      <c r="MZT1077" s="5"/>
      <c r="MZU1077" s="5"/>
      <c r="MZV1077" s="5"/>
      <c r="MZW1077" s="5"/>
      <c r="MZX1077" s="5"/>
      <c r="MZY1077" s="5"/>
      <c r="MZZ1077" s="5"/>
      <c r="NAA1077" s="5"/>
      <c r="NAB1077" s="5"/>
      <c r="NAC1077" s="5"/>
      <c r="NAD1077" s="5"/>
      <c r="NAE1077" s="5"/>
      <c r="NAF1077" s="5"/>
      <c r="NAG1077" s="5"/>
      <c r="NAH1077" s="5"/>
      <c r="NAI1077" s="5"/>
      <c r="NAJ1077" s="5"/>
      <c r="NAK1077" s="5"/>
      <c r="NAL1077" s="5"/>
      <c r="NAM1077" s="5"/>
      <c r="NAN1077" s="5"/>
      <c r="NAO1077" s="5"/>
      <c r="NAP1077" s="5"/>
      <c r="NAQ1077" s="5"/>
      <c r="NAR1077" s="5"/>
      <c r="NAS1077" s="5"/>
      <c r="NAT1077" s="5"/>
      <c r="NAU1077" s="5"/>
      <c r="NAV1077" s="5"/>
      <c r="NAW1077" s="5"/>
      <c r="NAX1077" s="5"/>
      <c r="NAY1077" s="5"/>
      <c r="NAZ1077" s="5"/>
      <c r="NBA1077" s="5"/>
      <c r="NBB1077" s="5"/>
      <c r="NBC1077" s="5"/>
      <c r="NBD1077" s="5"/>
      <c r="NBE1077" s="5"/>
      <c r="NBF1077" s="5"/>
      <c r="NBG1077" s="5"/>
      <c r="NBH1077" s="5"/>
      <c r="NBI1077" s="5"/>
      <c r="NBJ1077" s="5"/>
      <c r="NBK1077" s="5"/>
      <c r="NBL1077" s="5"/>
      <c r="NBM1077" s="5"/>
      <c r="NBN1077" s="5"/>
      <c r="NBO1077" s="5"/>
      <c r="NBP1077" s="5"/>
      <c r="NBQ1077" s="5"/>
      <c r="NBR1077" s="5"/>
      <c r="NBS1077" s="5"/>
      <c r="NBT1077" s="5"/>
      <c r="NBU1077" s="5"/>
      <c r="NBV1077" s="5"/>
      <c r="NBW1077" s="5"/>
      <c r="NBX1077" s="5"/>
      <c r="NBY1077" s="5"/>
      <c r="NBZ1077" s="5"/>
      <c r="NCA1077" s="5"/>
      <c r="NCB1077" s="5"/>
      <c r="NCC1077" s="5"/>
      <c r="NCD1077" s="5"/>
      <c r="NCE1077" s="5"/>
      <c r="NCF1077" s="5"/>
      <c r="NCG1077" s="5"/>
      <c r="NCH1077" s="5"/>
      <c r="NCI1077" s="5"/>
      <c r="NCJ1077" s="5"/>
      <c r="NCK1077" s="5"/>
      <c r="NCL1077" s="5"/>
      <c r="NCM1077" s="5"/>
      <c r="NCN1077" s="5"/>
      <c r="NCO1077" s="5"/>
      <c r="NCP1077" s="5"/>
      <c r="NCQ1077" s="5"/>
      <c r="NCR1077" s="5"/>
      <c r="NCS1077" s="5"/>
      <c r="NCT1077" s="5"/>
      <c r="NCU1077" s="5"/>
      <c r="NCV1077" s="5"/>
      <c r="NCW1077" s="5"/>
      <c r="NCX1077" s="5"/>
      <c r="NCY1077" s="5"/>
      <c r="NCZ1077" s="5"/>
      <c r="NDA1077" s="5"/>
      <c r="NDB1077" s="5"/>
      <c r="NDC1077" s="5"/>
      <c r="NDD1077" s="5"/>
      <c r="NDE1077" s="5"/>
      <c r="NDF1077" s="5"/>
      <c r="NDG1077" s="5"/>
      <c r="NDH1077" s="5"/>
      <c r="NDI1077" s="5"/>
      <c r="NDJ1077" s="5"/>
      <c r="NDK1077" s="5"/>
      <c r="NDL1077" s="5"/>
      <c r="NDM1077" s="5"/>
      <c r="NDN1077" s="5"/>
      <c r="NDO1077" s="5"/>
      <c r="NDP1077" s="5"/>
      <c r="NDQ1077" s="5"/>
      <c r="NDR1077" s="5"/>
      <c r="NDS1077" s="5"/>
      <c r="NDT1077" s="5"/>
      <c r="NDU1077" s="5"/>
      <c r="NDV1077" s="5"/>
      <c r="NDW1077" s="5"/>
      <c r="NDX1077" s="5"/>
      <c r="NDY1077" s="5"/>
      <c r="NDZ1077" s="5"/>
      <c r="NEA1077" s="5"/>
      <c r="NEB1077" s="5"/>
      <c r="NEC1077" s="5"/>
      <c r="NED1077" s="5"/>
      <c r="NEE1077" s="5"/>
      <c r="NEF1077" s="5"/>
      <c r="NEG1077" s="5"/>
      <c r="NEH1077" s="5"/>
      <c r="NEI1077" s="5"/>
      <c r="NEJ1077" s="5"/>
      <c r="NEK1077" s="5"/>
      <c r="NEL1077" s="5"/>
      <c r="NEM1077" s="5"/>
      <c r="NEN1077" s="5"/>
      <c r="NEO1077" s="5"/>
      <c r="NEP1077" s="5"/>
      <c r="NEQ1077" s="5"/>
      <c r="NER1077" s="5"/>
      <c r="NES1077" s="5"/>
      <c r="NET1077" s="5"/>
      <c r="NEU1077" s="5"/>
      <c r="NEV1077" s="5"/>
      <c r="NEW1077" s="5"/>
      <c r="NEX1077" s="5"/>
      <c r="NEY1077" s="5"/>
      <c r="NEZ1077" s="5"/>
      <c r="NFA1077" s="5"/>
      <c r="NFB1077" s="5"/>
      <c r="NFC1077" s="5"/>
      <c r="NFD1077" s="5"/>
      <c r="NFE1077" s="5"/>
      <c r="NFF1077" s="5"/>
      <c r="NFG1077" s="5"/>
      <c r="NFH1077" s="5"/>
      <c r="NFI1077" s="5"/>
      <c r="NFJ1077" s="5"/>
      <c r="NFK1077" s="5"/>
      <c r="NFL1077" s="5"/>
      <c r="NFM1077" s="5"/>
      <c r="NFN1077" s="5"/>
      <c r="NFO1077" s="5"/>
      <c r="NFP1077" s="5"/>
      <c r="NFQ1077" s="5"/>
      <c r="NFR1077" s="5"/>
      <c r="NFS1077" s="5"/>
      <c r="NFT1077" s="5"/>
      <c r="NFU1077" s="5"/>
      <c r="NFV1077" s="5"/>
      <c r="NFW1077" s="5"/>
      <c r="NFX1077" s="5"/>
      <c r="NFY1077" s="5"/>
      <c r="NFZ1077" s="5"/>
      <c r="NGA1077" s="5"/>
      <c r="NGB1077" s="5"/>
      <c r="NGC1077" s="5"/>
      <c r="NGD1077" s="5"/>
      <c r="NGE1077" s="5"/>
      <c r="NGF1077" s="5"/>
      <c r="NGG1077" s="5"/>
      <c r="NGH1077" s="5"/>
      <c r="NGI1077" s="5"/>
      <c r="NGJ1077" s="5"/>
      <c r="NGK1077" s="5"/>
      <c r="NGL1077" s="5"/>
      <c r="NGM1077" s="5"/>
      <c r="NGN1077" s="5"/>
      <c r="NGO1077" s="5"/>
      <c r="NGP1077" s="5"/>
      <c r="NGQ1077" s="5"/>
      <c r="NGR1077" s="5"/>
      <c r="NGS1077" s="5"/>
      <c r="NGT1077" s="5"/>
      <c r="NGU1077" s="5"/>
      <c r="NGV1077" s="5"/>
      <c r="NGW1077" s="5"/>
      <c r="NGX1077" s="5"/>
      <c r="NGY1077" s="5"/>
      <c r="NGZ1077" s="5"/>
      <c r="NHA1077" s="5"/>
      <c r="NHB1077" s="5"/>
      <c r="NHC1077" s="5"/>
      <c r="NHD1077" s="5"/>
      <c r="NHE1077" s="5"/>
      <c r="NHF1077" s="5"/>
      <c r="NHG1077" s="5"/>
      <c r="NHH1077" s="5"/>
      <c r="NHI1077" s="5"/>
      <c r="NHJ1077" s="5"/>
      <c r="NHK1077" s="5"/>
      <c r="NHL1077" s="5"/>
      <c r="NHM1077" s="5"/>
      <c r="NHN1077" s="5"/>
      <c r="NHO1077" s="5"/>
      <c r="NHP1077" s="5"/>
      <c r="NHQ1077" s="5"/>
      <c r="NHR1077" s="5"/>
      <c r="NHS1077" s="5"/>
      <c r="NHT1077" s="5"/>
      <c r="NHU1077" s="5"/>
      <c r="NHV1077" s="5"/>
      <c r="NHW1077" s="5"/>
      <c r="NHX1077" s="5"/>
      <c r="NHY1077" s="5"/>
      <c r="NHZ1077" s="5"/>
      <c r="NIA1077" s="5"/>
      <c r="NIB1077" s="5"/>
      <c r="NIC1077" s="5"/>
      <c r="NID1077" s="5"/>
      <c r="NIE1077" s="5"/>
      <c r="NIF1077" s="5"/>
      <c r="NIG1077" s="5"/>
      <c r="NIH1077" s="5"/>
      <c r="NII1077" s="5"/>
      <c r="NIJ1077" s="5"/>
      <c r="NIK1077" s="5"/>
      <c r="NIL1077" s="5"/>
      <c r="NIM1077" s="5"/>
      <c r="NIN1077" s="5"/>
      <c r="NIO1077" s="5"/>
      <c r="NIP1077" s="5"/>
      <c r="NIQ1077" s="5"/>
      <c r="NIR1077" s="5"/>
      <c r="NIS1077" s="5"/>
      <c r="NIT1077" s="5"/>
      <c r="NIU1077" s="5"/>
      <c r="NIV1077" s="5"/>
      <c r="NIW1077" s="5"/>
      <c r="NIX1077" s="5"/>
      <c r="NIY1077" s="5"/>
      <c r="NIZ1077" s="5"/>
      <c r="NJA1077" s="5"/>
      <c r="NJB1077" s="5"/>
      <c r="NJC1077" s="5"/>
      <c r="NJD1077" s="5"/>
      <c r="NJE1077" s="5"/>
      <c r="NJF1077" s="5"/>
      <c r="NJG1077" s="5"/>
      <c r="NJH1077" s="5"/>
      <c r="NJI1077" s="5"/>
      <c r="NJJ1077" s="5"/>
      <c r="NJK1077" s="5"/>
      <c r="NJL1077" s="5"/>
      <c r="NJM1077" s="5"/>
      <c r="NJN1077" s="5"/>
      <c r="NJO1077" s="5"/>
      <c r="NJP1077" s="5"/>
      <c r="NJQ1077" s="5"/>
      <c r="NJR1077" s="5"/>
      <c r="NJS1077" s="5"/>
      <c r="NJT1077" s="5"/>
      <c r="NJU1077" s="5"/>
      <c r="NJV1077" s="5"/>
      <c r="NJW1077" s="5"/>
      <c r="NJX1077" s="5"/>
      <c r="NJY1077" s="5"/>
      <c r="NJZ1077" s="5"/>
      <c r="NKA1077" s="5"/>
      <c r="NKB1077" s="5"/>
      <c r="NKC1077" s="5"/>
      <c r="NKD1077" s="5"/>
      <c r="NKE1077" s="5"/>
      <c r="NKF1077" s="5"/>
      <c r="NKG1077" s="5"/>
      <c r="NKH1077" s="5"/>
      <c r="NKI1077" s="5"/>
      <c r="NKJ1077" s="5"/>
      <c r="NKK1077" s="5"/>
      <c r="NKL1077" s="5"/>
      <c r="NKM1077" s="5"/>
      <c r="NKN1077" s="5"/>
      <c r="NKO1077" s="5"/>
      <c r="NKP1077" s="5"/>
      <c r="NKQ1077" s="5"/>
      <c r="NKR1077" s="5"/>
      <c r="NKS1077" s="5"/>
      <c r="NKT1077" s="5"/>
      <c r="NKU1077" s="5"/>
      <c r="NKV1077" s="5"/>
      <c r="NKW1077" s="5"/>
      <c r="NKX1077" s="5"/>
      <c r="NKY1077" s="5"/>
      <c r="NKZ1077" s="5"/>
      <c r="NLA1077" s="5"/>
      <c r="NLB1077" s="5"/>
      <c r="NLC1077" s="5"/>
      <c r="NLD1077" s="5"/>
      <c r="NLE1077" s="5"/>
      <c r="NLF1077" s="5"/>
      <c r="NLG1077" s="5"/>
      <c r="NLH1077" s="5"/>
      <c r="NLI1077" s="5"/>
      <c r="NLJ1077" s="5"/>
      <c r="NLK1077" s="5"/>
      <c r="NLL1077" s="5"/>
      <c r="NLM1077" s="5"/>
      <c r="NLN1077" s="5"/>
      <c r="NLO1077" s="5"/>
      <c r="NLP1077" s="5"/>
      <c r="NLQ1077" s="5"/>
      <c r="NLR1077" s="5"/>
      <c r="NLS1077" s="5"/>
      <c r="NLT1077" s="5"/>
      <c r="NLU1077" s="5"/>
      <c r="NLV1077" s="5"/>
      <c r="NLW1077" s="5"/>
      <c r="NLX1077" s="5"/>
      <c r="NLY1077" s="5"/>
      <c r="NLZ1077" s="5"/>
      <c r="NMA1077" s="5"/>
      <c r="NMB1077" s="5"/>
      <c r="NMC1077" s="5"/>
      <c r="NMD1077" s="5"/>
      <c r="NME1077" s="5"/>
      <c r="NMF1077" s="5"/>
      <c r="NMG1077" s="5"/>
      <c r="NMH1077" s="5"/>
      <c r="NMI1077" s="5"/>
      <c r="NMJ1077" s="5"/>
      <c r="NMK1077" s="5"/>
      <c r="NML1077" s="5"/>
      <c r="NMM1077" s="5"/>
      <c r="NMN1077" s="5"/>
      <c r="NMO1077" s="5"/>
      <c r="NMP1077" s="5"/>
      <c r="NMQ1077" s="5"/>
      <c r="NMR1077" s="5"/>
      <c r="NMS1077" s="5"/>
      <c r="NMT1077" s="5"/>
      <c r="NMU1077" s="5"/>
      <c r="NMV1077" s="5"/>
      <c r="NMW1077" s="5"/>
      <c r="NMX1077" s="5"/>
      <c r="NMY1077" s="5"/>
      <c r="NMZ1077" s="5"/>
      <c r="NNA1077" s="5"/>
      <c r="NNB1077" s="5"/>
      <c r="NNC1077" s="5"/>
      <c r="NND1077" s="5"/>
      <c r="NNE1077" s="5"/>
      <c r="NNF1077" s="5"/>
      <c r="NNG1077" s="5"/>
      <c r="NNH1077" s="5"/>
      <c r="NNI1077" s="5"/>
      <c r="NNJ1077" s="5"/>
      <c r="NNK1077" s="5"/>
      <c r="NNL1077" s="5"/>
      <c r="NNM1077" s="5"/>
      <c r="NNN1077" s="5"/>
      <c r="NNO1077" s="5"/>
      <c r="NNP1077" s="5"/>
      <c r="NNQ1077" s="5"/>
      <c r="NNR1077" s="5"/>
      <c r="NNS1077" s="5"/>
      <c r="NNT1077" s="5"/>
      <c r="NNU1077" s="5"/>
      <c r="NNV1077" s="5"/>
      <c r="NNW1077" s="5"/>
      <c r="NNX1077" s="5"/>
      <c r="NNY1077" s="5"/>
      <c r="NNZ1077" s="5"/>
      <c r="NOA1077" s="5"/>
      <c r="NOB1077" s="5"/>
      <c r="NOC1077" s="5"/>
      <c r="NOD1077" s="5"/>
      <c r="NOE1077" s="5"/>
      <c r="NOF1077" s="5"/>
      <c r="NOG1077" s="5"/>
      <c r="NOH1077" s="5"/>
      <c r="NOI1077" s="5"/>
      <c r="NOJ1077" s="5"/>
      <c r="NOK1077" s="5"/>
      <c r="NOL1077" s="5"/>
      <c r="NOM1077" s="5"/>
      <c r="NON1077" s="5"/>
      <c r="NOO1077" s="5"/>
      <c r="NOP1077" s="5"/>
      <c r="NOQ1077" s="5"/>
      <c r="NOR1077" s="5"/>
      <c r="NOS1077" s="5"/>
      <c r="NOT1077" s="5"/>
      <c r="NOU1077" s="5"/>
      <c r="NOV1077" s="5"/>
      <c r="NOW1077" s="5"/>
      <c r="NOX1077" s="5"/>
      <c r="NOY1077" s="5"/>
      <c r="NOZ1077" s="5"/>
      <c r="NPA1077" s="5"/>
      <c r="NPB1077" s="5"/>
      <c r="NPC1077" s="5"/>
      <c r="NPD1077" s="5"/>
      <c r="NPE1077" s="5"/>
      <c r="NPF1077" s="5"/>
      <c r="NPG1077" s="5"/>
      <c r="NPH1077" s="5"/>
      <c r="NPI1077" s="5"/>
      <c r="NPJ1077" s="5"/>
      <c r="NPK1077" s="5"/>
      <c r="NPL1077" s="5"/>
      <c r="NPM1077" s="5"/>
      <c r="NPN1077" s="5"/>
      <c r="NPO1077" s="5"/>
      <c r="NPP1077" s="5"/>
      <c r="NPQ1077" s="5"/>
      <c r="NPR1077" s="5"/>
      <c r="NPS1077" s="5"/>
      <c r="NPT1077" s="5"/>
      <c r="NPU1077" s="5"/>
      <c r="NPV1077" s="5"/>
      <c r="NPW1077" s="5"/>
      <c r="NPX1077" s="5"/>
      <c r="NPY1077" s="5"/>
      <c r="NPZ1077" s="5"/>
      <c r="NQA1077" s="5"/>
      <c r="NQB1077" s="5"/>
      <c r="NQC1077" s="5"/>
      <c r="NQD1077" s="5"/>
      <c r="NQE1077" s="5"/>
      <c r="NQF1077" s="5"/>
      <c r="NQG1077" s="5"/>
      <c r="NQH1077" s="5"/>
      <c r="NQI1077" s="5"/>
      <c r="NQJ1077" s="5"/>
      <c r="NQK1077" s="5"/>
      <c r="NQL1077" s="5"/>
      <c r="NQM1077" s="5"/>
      <c r="NQN1077" s="5"/>
      <c r="NQO1077" s="5"/>
      <c r="NQP1077" s="5"/>
      <c r="NQQ1077" s="5"/>
      <c r="NQR1077" s="5"/>
      <c r="NQS1077" s="5"/>
      <c r="NQT1077" s="5"/>
      <c r="NQU1077" s="5"/>
      <c r="NQV1077" s="5"/>
      <c r="NQW1077" s="5"/>
      <c r="NQX1077" s="5"/>
      <c r="NQY1077" s="5"/>
      <c r="NQZ1077" s="5"/>
      <c r="NRA1077" s="5"/>
      <c r="NRB1077" s="5"/>
      <c r="NRC1077" s="5"/>
      <c r="NRD1077" s="5"/>
      <c r="NRE1077" s="5"/>
      <c r="NRF1077" s="5"/>
      <c r="NRG1077" s="5"/>
      <c r="NRH1077" s="5"/>
      <c r="NRI1077" s="5"/>
      <c r="NRJ1077" s="5"/>
      <c r="NRK1077" s="5"/>
      <c r="NRL1077" s="5"/>
      <c r="NRM1077" s="5"/>
      <c r="NRN1077" s="5"/>
      <c r="NRO1077" s="5"/>
      <c r="NRP1077" s="5"/>
      <c r="NRQ1077" s="5"/>
      <c r="NRR1077" s="5"/>
      <c r="NRS1077" s="5"/>
      <c r="NRT1077" s="5"/>
      <c r="NRU1077" s="5"/>
      <c r="NRV1077" s="5"/>
      <c r="NRW1077" s="5"/>
      <c r="NRX1077" s="5"/>
      <c r="NRY1077" s="5"/>
      <c r="NRZ1077" s="5"/>
      <c r="NSA1077" s="5"/>
      <c r="NSB1077" s="5"/>
      <c r="NSC1077" s="5"/>
      <c r="NSD1077" s="5"/>
      <c r="NSE1077" s="5"/>
      <c r="NSF1077" s="5"/>
      <c r="NSG1077" s="5"/>
      <c r="NSH1077" s="5"/>
      <c r="NSI1077" s="5"/>
      <c r="NSJ1077" s="5"/>
      <c r="NSK1077" s="5"/>
      <c r="NSL1077" s="5"/>
      <c r="NSM1077" s="5"/>
      <c r="NSN1077" s="5"/>
      <c r="NSO1077" s="5"/>
      <c r="NSP1077" s="5"/>
      <c r="NSQ1077" s="5"/>
      <c r="NSR1077" s="5"/>
      <c r="NSS1077" s="5"/>
      <c r="NST1077" s="5"/>
      <c r="NSU1077" s="5"/>
      <c r="NSV1077" s="5"/>
      <c r="NSW1077" s="5"/>
      <c r="NSX1077" s="5"/>
      <c r="NSY1077" s="5"/>
      <c r="NSZ1077" s="5"/>
      <c r="NTA1077" s="5"/>
      <c r="NTB1077" s="5"/>
      <c r="NTC1077" s="5"/>
      <c r="NTD1077" s="5"/>
      <c r="NTE1077" s="5"/>
      <c r="NTF1077" s="5"/>
      <c r="NTG1077" s="5"/>
      <c r="NTH1077" s="5"/>
      <c r="NTI1077" s="5"/>
      <c r="NTJ1077" s="5"/>
      <c r="NTK1077" s="5"/>
      <c r="NTL1077" s="5"/>
      <c r="NTM1077" s="5"/>
      <c r="NTN1077" s="5"/>
      <c r="NTO1077" s="5"/>
      <c r="NTP1077" s="5"/>
      <c r="NTQ1077" s="5"/>
      <c r="NTR1077" s="5"/>
      <c r="NTS1077" s="5"/>
      <c r="NTT1077" s="5"/>
      <c r="NTU1077" s="5"/>
      <c r="NTV1077" s="5"/>
      <c r="NTW1077" s="5"/>
      <c r="NTX1077" s="5"/>
      <c r="NTY1077" s="5"/>
      <c r="NTZ1077" s="5"/>
      <c r="NUA1077" s="5"/>
      <c r="NUB1077" s="5"/>
      <c r="NUC1077" s="5"/>
      <c r="NUD1077" s="5"/>
      <c r="NUE1077" s="5"/>
      <c r="NUF1077" s="5"/>
      <c r="NUG1077" s="5"/>
      <c r="NUH1077" s="5"/>
      <c r="NUI1077" s="5"/>
      <c r="NUJ1077" s="5"/>
      <c r="NUK1077" s="5"/>
      <c r="NUL1077" s="5"/>
      <c r="NUM1077" s="5"/>
      <c r="NUN1077" s="5"/>
      <c r="NUO1077" s="5"/>
      <c r="NUP1077" s="5"/>
      <c r="NUQ1077" s="5"/>
      <c r="NUR1077" s="5"/>
      <c r="NUS1077" s="5"/>
      <c r="NUT1077" s="5"/>
      <c r="NUU1077" s="5"/>
      <c r="NUV1077" s="5"/>
      <c r="NUW1077" s="5"/>
      <c r="NUX1077" s="5"/>
      <c r="NUY1077" s="5"/>
      <c r="NUZ1077" s="5"/>
      <c r="NVA1077" s="5"/>
      <c r="NVB1077" s="5"/>
      <c r="NVC1077" s="5"/>
      <c r="NVD1077" s="5"/>
      <c r="NVE1077" s="5"/>
      <c r="NVF1077" s="5"/>
      <c r="NVG1077" s="5"/>
      <c r="NVH1077" s="5"/>
      <c r="NVI1077" s="5"/>
      <c r="NVJ1077" s="5"/>
      <c r="NVK1077" s="5"/>
      <c r="NVL1077" s="5"/>
      <c r="NVM1077" s="5"/>
      <c r="NVN1077" s="5"/>
      <c r="NVO1077" s="5"/>
      <c r="NVP1077" s="5"/>
      <c r="NVQ1077" s="5"/>
      <c r="NVR1077" s="5"/>
      <c r="NVS1077" s="5"/>
      <c r="NVT1077" s="5"/>
      <c r="NVU1077" s="5"/>
      <c r="NVV1077" s="5"/>
      <c r="NVW1077" s="5"/>
      <c r="NVX1077" s="5"/>
      <c r="NVY1077" s="5"/>
      <c r="NVZ1077" s="5"/>
      <c r="NWA1077" s="5"/>
      <c r="NWB1077" s="5"/>
      <c r="NWC1077" s="5"/>
      <c r="NWD1077" s="5"/>
      <c r="NWE1077" s="5"/>
      <c r="NWF1077" s="5"/>
      <c r="NWG1077" s="5"/>
      <c r="NWH1077" s="5"/>
      <c r="NWI1077" s="5"/>
      <c r="NWJ1077" s="5"/>
      <c r="NWK1077" s="5"/>
      <c r="NWL1077" s="5"/>
      <c r="NWM1077" s="5"/>
      <c r="NWN1077" s="5"/>
      <c r="NWO1077" s="5"/>
      <c r="NWP1077" s="5"/>
      <c r="NWQ1077" s="5"/>
      <c r="NWR1077" s="5"/>
      <c r="NWS1077" s="5"/>
      <c r="NWT1077" s="5"/>
      <c r="NWU1077" s="5"/>
      <c r="NWV1077" s="5"/>
      <c r="NWW1077" s="5"/>
      <c r="NWX1077" s="5"/>
      <c r="NWY1077" s="5"/>
      <c r="NWZ1077" s="5"/>
      <c r="NXA1077" s="5"/>
      <c r="NXB1077" s="5"/>
      <c r="NXC1077" s="5"/>
      <c r="NXD1077" s="5"/>
      <c r="NXE1077" s="5"/>
      <c r="NXF1077" s="5"/>
      <c r="NXG1077" s="5"/>
      <c r="NXH1077" s="5"/>
      <c r="NXI1077" s="5"/>
      <c r="NXJ1077" s="5"/>
      <c r="NXK1077" s="5"/>
      <c r="NXL1077" s="5"/>
      <c r="NXM1077" s="5"/>
      <c r="NXN1077" s="5"/>
      <c r="NXO1077" s="5"/>
      <c r="NXP1077" s="5"/>
      <c r="NXQ1077" s="5"/>
      <c r="NXR1077" s="5"/>
      <c r="NXS1077" s="5"/>
      <c r="NXT1077" s="5"/>
      <c r="NXU1077" s="5"/>
      <c r="NXV1077" s="5"/>
      <c r="NXW1077" s="5"/>
      <c r="NXX1077" s="5"/>
      <c r="NXY1077" s="5"/>
      <c r="NXZ1077" s="5"/>
      <c r="NYA1077" s="5"/>
      <c r="NYB1077" s="5"/>
      <c r="NYC1077" s="5"/>
      <c r="NYD1077" s="5"/>
      <c r="NYE1077" s="5"/>
      <c r="NYF1077" s="5"/>
      <c r="NYG1077" s="5"/>
      <c r="NYH1077" s="5"/>
      <c r="NYI1077" s="5"/>
      <c r="NYJ1077" s="5"/>
      <c r="NYK1077" s="5"/>
      <c r="NYL1077" s="5"/>
      <c r="NYM1077" s="5"/>
      <c r="NYN1077" s="5"/>
      <c r="NYO1077" s="5"/>
      <c r="NYP1077" s="5"/>
      <c r="NYQ1077" s="5"/>
      <c r="NYR1077" s="5"/>
      <c r="NYS1077" s="5"/>
      <c r="NYT1077" s="5"/>
      <c r="NYU1077" s="5"/>
      <c r="NYV1077" s="5"/>
      <c r="NYW1077" s="5"/>
      <c r="NYX1077" s="5"/>
      <c r="NYY1077" s="5"/>
      <c r="NYZ1077" s="5"/>
      <c r="NZA1077" s="5"/>
      <c r="NZB1077" s="5"/>
      <c r="NZC1077" s="5"/>
      <c r="NZD1077" s="5"/>
      <c r="NZE1077" s="5"/>
      <c r="NZF1077" s="5"/>
      <c r="NZG1077" s="5"/>
      <c r="NZH1077" s="5"/>
      <c r="NZI1077" s="5"/>
      <c r="NZJ1077" s="5"/>
      <c r="NZK1077" s="5"/>
      <c r="NZL1077" s="5"/>
      <c r="NZM1077" s="5"/>
      <c r="NZN1077" s="5"/>
      <c r="NZO1077" s="5"/>
      <c r="NZP1077" s="5"/>
      <c r="NZQ1077" s="5"/>
      <c r="NZR1077" s="5"/>
      <c r="NZS1077" s="5"/>
      <c r="NZT1077" s="5"/>
      <c r="NZU1077" s="5"/>
      <c r="NZV1077" s="5"/>
      <c r="NZW1077" s="5"/>
      <c r="NZX1077" s="5"/>
      <c r="NZY1077" s="5"/>
      <c r="NZZ1077" s="5"/>
      <c r="OAA1077" s="5"/>
      <c r="OAB1077" s="5"/>
      <c r="OAC1077" s="5"/>
      <c r="OAD1077" s="5"/>
      <c r="OAE1077" s="5"/>
      <c r="OAF1077" s="5"/>
      <c r="OAG1077" s="5"/>
      <c r="OAH1077" s="5"/>
      <c r="OAI1077" s="5"/>
      <c r="OAJ1077" s="5"/>
      <c r="OAK1077" s="5"/>
      <c r="OAL1077" s="5"/>
      <c r="OAM1077" s="5"/>
      <c r="OAN1077" s="5"/>
      <c r="OAO1077" s="5"/>
      <c r="OAP1077" s="5"/>
      <c r="OAQ1077" s="5"/>
      <c r="OAR1077" s="5"/>
      <c r="OAS1077" s="5"/>
      <c r="OAT1077" s="5"/>
      <c r="OAU1077" s="5"/>
      <c r="OAV1077" s="5"/>
      <c r="OAW1077" s="5"/>
      <c r="OAX1077" s="5"/>
      <c r="OAY1077" s="5"/>
      <c r="OAZ1077" s="5"/>
      <c r="OBA1077" s="5"/>
      <c r="OBB1077" s="5"/>
      <c r="OBC1077" s="5"/>
      <c r="OBD1077" s="5"/>
      <c r="OBE1077" s="5"/>
      <c r="OBF1077" s="5"/>
      <c r="OBG1077" s="5"/>
      <c r="OBH1077" s="5"/>
      <c r="OBI1077" s="5"/>
      <c r="OBJ1077" s="5"/>
      <c r="OBK1077" s="5"/>
      <c r="OBL1077" s="5"/>
      <c r="OBM1077" s="5"/>
      <c r="OBN1077" s="5"/>
      <c r="OBO1077" s="5"/>
      <c r="OBP1077" s="5"/>
      <c r="OBQ1077" s="5"/>
      <c r="OBR1077" s="5"/>
      <c r="OBS1077" s="5"/>
      <c r="OBT1077" s="5"/>
      <c r="OBU1077" s="5"/>
      <c r="OBV1077" s="5"/>
      <c r="OBW1077" s="5"/>
      <c r="OBX1077" s="5"/>
      <c r="OBY1077" s="5"/>
      <c r="OBZ1077" s="5"/>
      <c r="OCA1077" s="5"/>
      <c r="OCB1077" s="5"/>
      <c r="OCC1077" s="5"/>
      <c r="OCD1077" s="5"/>
      <c r="OCE1077" s="5"/>
      <c r="OCF1077" s="5"/>
      <c r="OCG1077" s="5"/>
      <c r="OCH1077" s="5"/>
      <c r="OCI1077" s="5"/>
      <c r="OCJ1077" s="5"/>
      <c r="OCK1077" s="5"/>
      <c r="OCL1077" s="5"/>
      <c r="OCM1077" s="5"/>
      <c r="OCN1077" s="5"/>
      <c r="OCO1077" s="5"/>
      <c r="OCP1077" s="5"/>
      <c r="OCQ1077" s="5"/>
      <c r="OCR1077" s="5"/>
      <c r="OCS1077" s="5"/>
      <c r="OCT1077" s="5"/>
      <c r="OCU1077" s="5"/>
      <c r="OCV1077" s="5"/>
      <c r="OCW1077" s="5"/>
      <c r="OCX1077" s="5"/>
      <c r="OCY1077" s="5"/>
      <c r="OCZ1077" s="5"/>
      <c r="ODA1077" s="5"/>
      <c r="ODB1077" s="5"/>
      <c r="ODC1077" s="5"/>
      <c r="ODD1077" s="5"/>
      <c r="ODE1077" s="5"/>
      <c r="ODF1077" s="5"/>
      <c r="ODG1077" s="5"/>
      <c r="ODH1077" s="5"/>
      <c r="ODI1077" s="5"/>
      <c r="ODJ1077" s="5"/>
      <c r="ODK1077" s="5"/>
      <c r="ODL1077" s="5"/>
      <c r="ODM1077" s="5"/>
      <c r="ODN1077" s="5"/>
      <c r="ODO1077" s="5"/>
      <c r="ODP1077" s="5"/>
      <c r="ODQ1077" s="5"/>
      <c r="ODR1077" s="5"/>
      <c r="ODS1077" s="5"/>
      <c r="ODT1077" s="5"/>
      <c r="ODU1077" s="5"/>
      <c r="ODV1077" s="5"/>
      <c r="ODW1077" s="5"/>
      <c r="ODX1077" s="5"/>
      <c r="ODY1077" s="5"/>
      <c r="ODZ1077" s="5"/>
      <c r="OEA1077" s="5"/>
      <c r="OEB1077" s="5"/>
      <c r="OEC1077" s="5"/>
      <c r="OED1077" s="5"/>
      <c r="OEE1077" s="5"/>
      <c r="OEF1077" s="5"/>
      <c r="OEG1077" s="5"/>
      <c r="OEH1077" s="5"/>
      <c r="OEI1077" s="5"/>
      <c r="OEJ1077" s="5"/>
      <c r="OEK1077" s="5"/>
      <c r="OEL1077" s="5"/>
      <c r="OEM1077" s="5"/>
      <c r="OEN1077" s="5"/>
      <c r="OEO1077" s="5"/>
      <c r="OEP1077" s="5"/>
      <c r="OEQ1077" s="5"/>
      <c r="OER1077" s="5"/>
      <c r="OES1077" s="5"/>
      <c r="OET1077" s="5"/>
      <c r="OEU1077" s="5"/>
      <c r="OEV1077" s="5"/>
      <c r="OEW1077" s="5"/>
      <c r="OEX1077" s="5"/>
      <c r="OEY1077" s="5"/>
      <c r="OEZ1077" s="5"/>
      <c r="OFA1077" s="5"/>
      <c r="OFB1077" s="5"/>
      <c r="OFC1077" s="5"/>
      <c r="OFD1077" s="5"/>
      <c r="OFE1077" s="5"/>
      <c r="OFF1077" s="5"/>
      <c r="OFG1077" s="5"/>
      <c r="OFH1077" s="5"/>
      <c r="OFI1077" s="5"/>
      <c r="OFJ1077" s="5"/>
      <c r="OFK1077" s="5"/>
      <c r="OFL1077" s="5"/>
      <c r="OFM1077" s="5"/>
      <c r="OFN1077" s="5"/>
      <c r="OFO1077" s="5"/>
      <c r="OFP1077" s="5"/>
      <c r="OFQ1077" s="5"/>
      <c r="OFR1077" s="5"/>
      <c r="OFS1077" s="5"/>
      <c r="OFT1077" s="5"/>
      <c r="OFU1077" s="5"/>
      <c r="OFV1077" s="5"/>
      <c r="OFW1077" s="5"/>
      <c r="OFX1077" s="5"/>
      <c r="OFY1077" s="5"/>
      <c r="OFZ1077" s="5"/>
      <c r="OGA1077" s="5"/>
      <c r="OGB1077" s="5"/>
      <c r="OGC1077" s="5"/>
      <c r="OGD1077" s="5"/>
      <c r="OGE1077" s="5"/>
      <c r="OGF1077" s="5"/>
      <c r="OGG1077" s="5"/>
      <c r="OGH1077" s="5"/>
      <c r="OGI1077" s="5"/>
      <c r="OGJ1077" s="5"/>
      <c r="OGK1077" s="5"/>
      <c r="OGL1077" s="5"/>
      <c r="OGM1077" s="5"/>
      <c r="OGN1077" s="5"/>
      <c r="OGO1077" s="5"/>
      <c r="OGP1077" s="5"/>
      <c r="OGQ1077" s="5"/>
      <c r="OGR1077" s="5"/>
      <c r="OGS1077" s="5"/>
      <c r="OGT1077" s="5"/>
      <c r="OGU1077" s="5"/>
      <c r="OGV1077" s="5"/>
      <c r="OGW1077" s="5"/>
      <c r="OGX1077" s="5"/>
      <c r="OGY1077" s="5"/>
      <c r="OGZ1077" s="5"/>
      <c r="OHA1077" s="5"/>
      <c r="OHB1077" s="5"/>
      <c r="OHC1077" s="5"/>
      <c r="OHD1077" s="5"/>
      <c r="OHE1077" s="5"/>
      <c r="OHF1077" s="5"/>
      <c r="OHG1077" s="5"/>
      <c r="OHH1077" s="5"/>
      <c r="OHI1077" s="5"/>
      <c r="OHJ1077" s="5"/>
      <c r="OHK1077" s="5"/>
      <c r="OHL1077" s="5"/>
      <c r="OHM1077" s="5"/>
      <c r="OHN1077" s="5"/>
      <c r="OHO1077" s="5"/>
      <c r="OHP1077" s="5"/>
      <c r="OHQ1077" s="5"/>
      <c r="OHR1077" s="5"/>
      <c r="OHS1077" s="5"/>
      <c r="OHT1077" s="5"/>
      <c r="OHU1077" s="5"/>
      <c r="OHV1077" s="5"/>
      <c r="OHW1077" s="5"/>
      <c r="OHX1077" s="5"/>
      <c r="OHY1077" s="5"/>
      <c r="OHZ1077" s="5"/>
      <c r="OIA1077" s="5"/>
      <c r="OIB1077" s="5"/>
      <c r="OIC1077" s="5"/>
      <c r="OID1077" s="5"/>
      <c r="OIE1077" s="5"/>
      <c r="OIF1077" s="5"/>
      <c r="OIG1077" s="5"/>
      <c r="OIH1077" s="5"/>
      <c r="OII1077" s="5"/>
      <c r="OIJ1077" s="5"/>
      <c r="OIK1077" s="5"/>
      <c r="OIL1077" s="5"/>
      <c r="OIM1077" s="5"/>
      <c r="OIN1077" s="5"/>
      <c r="OIO1077" s="5"/>
      <c r="OIP1077" s="5"/>
      <c r="OIQ1077" s="5"/>
      <c r="OIR1077" s="5"/>
      <c r="OIS1077" s="5"/>
      <c r="OIT1077" s="5"/>
      <c r="OIU1077" s="5"/>
      <c r="OIV1077" s="5"/>
      <c r="OIW1077" s="5"/>
      <c r="OIX1077" s="5"/>
      <c r="OIY1077" s="5"/>
      <c r="OIZ1077" s="5"/>
      <c r="OJA1077" s="5"/>
      <c r="OJB1077" s="5"/>
      <c r="OJC1077" s="5"/>
      <c r="OJD1077" s="5"/>
      <c r="OJE1077" s="5"/>
      <c r="OJF1077" s="5"/>
      <c r="OJG1077" s="5"/>
      <c r="OJH1077" s="5"/>
      <c r="OJI1077" s="5"/>
      <c r="OJJ1077" s="5"/>
      <c r="OJK1077" s="5"/>
      <c r="OJL1077" s="5"/>
      <c r="OJM1077" s="5"/>
      <c r="OJN1077" s="5"/>
      <c r="OJO1077" s="5"/>
      <c r="OJP1077" s="5"/>
      <c r="OJQ1077" s="5"/>
      <c r="OJR1077" s="5"/>
      <c r="OJS1077" s="5"/>
      <c r="OJT1077" s="5"/>
      <c r="OJU1077" s="5"/>
      <c r="OJV1077" s="5"/>
      <c r="OJW1077" s="5"/>
      <c r="OJX1077" s="5"/>
      <c r="OJY1077" s="5"/>
      <c r="OJZ1077" s="5"/>
      <c r="OKA1077" s="5"/>
      <c r="OKB1077" s="5"/>
      <c r="OKC1077" s="5"/>
      <c r="OKD1077" s="5"/>
      <c r="OKE1077" s="5"/>
      <c r="OKF1077" s="5"/>
      <c r="OKG1077" s="5"/>
      <c r="OKH1077" s="5"/>
      <c r="OKI1077" s="5"/>
      <c r="OKJ1077" s="5"/>
      <c r="OKK1077" s="5"/>
      <c r="OKL1077" s="5"/>
      <c r="OKM1077" s="5"/>
      <c r="OKN1077" s="5"/>
      <c r="OKO1077" s="5"/>
      <c r="OKP1077" s="5"/>
      <c r="OKQ1077" s="5"/>
      <c r="OKR1077" s="5"/>
      <c r="OKS1077" s="5"/>
      <c r="OKT1077" s="5"/>
      <c r="OKU1077" s="5"/>
      <c r="OKV1077" s="5"/>
      <c r="OKW1077" s="5"/>
      <c r="OKX1077" s="5"/>
      <c r="OKY1077" s="5"/>
      <c r="OKZ1077" s="5"/>
      <c r="OLA1077" s="5"/>
      <c r="OLB1077" s="5"/>
      <c r="OLC1077" s="5"/>
      <c r="OLD1077" s="5"/>
      <c r="OLE1077" s="5"/>
      <c r="OLF1077" s="5"/>
      <c r="OLG1077" s="5"/>
      <c r="OLH1077" s="5"/>
      <c r="OLI1077" s="5"/>
      <c r="OLJ1077" s="5"/>
      <c r="OLK1077" s="5"/>
      <c r="OLL1077" s="5"/>
      <c r="OLM1077" s="5"/>
      <c r="OLN1077" s="5"/>
      <c r="OLO1077" s="5"/>
      <c r="OLP1077" s="5"/>
      <c r="OLQ1077" s="5"/>
      <c r="OLR1077" s="5"/>
      <c r="OLS1077" s="5"/>
      <c r="OLT1077" s="5"/>
      <c r="OLU1077" s="5"/>
      <c r="OLV1077" s="5"/>
      <c r="OLW1077" s="5"/>
      <c r="OLX1077" s="5"/>
      <c r="OLY1077" s="5"/>
      <c r="OLZ1077" s="5"/>
      <c r="OMA1077" s="5"/>
      <c r="OMB1077" s="5"/>
      <c r="OMC1077" s="5"/>
      <c r="OMD1077" s="5"/>
      <c r="OME1077" s="5"/>
      <c r="OMF1077" s="5"/>
      <c r="OMG1077" s="5"/>
      <c r="OMH1077" s="5"/>
      <c r="OMI1077" s="5"/>
      <c r="OMJ1077" s="5"/>
      <c r="OMK1077" s="5"/>
      <c r="OML1077" s="5"/>
      <c r="OMM1077" s="5"/>
      <c r="OMN1077" s="5"/>
      <c r="OMO1077" s="5"/>
      <c r="OMP1077" s="5"/>
      <c r="OMQ1077" s="5"/>
      <c r="OMR1077" s="5"/>
      <c r="OMS1077" s="5"/>
      <c r="OMT1077" s="5"/>
      <c r="OMU1077" s="5"/>
      <c r="OMV1077" s="5"/>
      <c r="OMW1077" s="5"/>
      <c r="OMX1077" s="5"/>
      <c r="OMY1077" s="5"/>
      <c r="OMZ1077" s="5"/>
      <c r="ONA1077" s="5"/>
      <c r="ONB1077" s="5"/>
      <c r="ONC1077" s="5"/>
      <c r="OND1077" s="5"/>
      <c r="ONE1077" s="5"/>
      <c r="ONF1077" s="5"/>
      <c r="ONG1077" s="5"/>
      <c r="ONH1077" s="5"/>
      <c r="ONI1077" s="5"/>
      <c r="ONJ1077" s="5"/>
      <c r="ONK1077" s="5"/>
      <c r="ONL1077" s="5"/>
      <c r="ONM1077" s="5"/>
      <c r="ONN1077" s="5"/>
      <c r="ONO1077" s="5"/>
      <c r="ONP1077" s="5"/>
      <c r="ONQ1077" s="5"/>
      <c r="ONR1077" s="5"/>
      <c r="ONS1077" s="5"/>
      <c r="ONT1077" s="5"/>
      <c r="ONU1077" s="5"/>
      <c r="ONV1077" s="5"/>
      <c r="ONW1077" s="5"/>
      <c r="ONX1077" s="5"/>
      <c r="ONY1077" s="5"/>
      <c r="ONZ1077" s="5"/>
      <c r="OOA1077" s="5"/>
      <c r="OOB1077" s="5"/>
      <c r="OOC1077" s="5"/>
      <c r="OOD1077" s="5"/>
      <c r="OOE1077" s="5"/>
      <c r="OOF1077" s="5"/>
      <c r="OOG1077" s="5"/>
      <c r="OOH1077" s="5"/>
      <c r="OOI1077" s="5"/>
      <c r="OOJ1077" s="5"/>
      <c r="OOK1077" s="5"/>
      <c r="OOL1077" s="5"/>
      <c r="OOM1077" s="5"/>
      <c r="OON1077" s="5"/>
      <c r="OOO1077" s="5"/>
      <c r="OOP1077" s="5"/>
      <c r="OOQ1077" s="5"/>
      <c r="OOR1077" s="5"/>
      <c r="OOS1077" s="5"/>
      <c r="OOT1077" s="5"/>
      <c r="OOU1077" s="5"/>
      <c r="OOV1077" s="5"/>
      <c r="OOW1077" s="5"/>
      <c r="OOX1077" s="5"/>
      <c r="OOY1077" s="5"/>
      <c r="OOZ1077" s="5"/>
      <c r="OPA1077" s="5"/>
      <c r="OPB1077" s="5"/>
      <c r="OPC1077" s="5"/>
      <c r="OPD1077" s="5"/>
      <c r="OPE1077" s="5"/>
      <c r="OPF1077" s="5"/>
      <c r="OPG1077" s="5"/>
      <c r="OPH1077" s="5"/>
      <c r="OPI1077" s="5"/>
      <c r="OPJ1077" s="5"/>
      <c r="OPK1077" s="5"/>
      <c r="OPL1077" s="5"/>
      <c r="OPM1077" s="5"/>
      <c r="OPN1077" s="5"/>
      <c r="OPO1077" s="5"/>
      <c r="OPP1077" s="5"/>
      <c r="OPQ1077" s="5"/>
      <c r="OPR1077" s="5"/>
      <c r="OPS1077" s="5"/>
      <c r="OPT1077" s="5"/>
      <c r="OPU1077" s="5"/>
      <c r="OPV1077" s="5"/>
      <c r="OPW1077" s="5"/>
      <c r="OPX1077" s="5"/>
      <c r="OPY1077" s="5"/>
      <c r="OPZ1077" s="5"/>
      <c r="OQA1077" s="5"/>
      <c r="OQB1077" s="5"/>
      <c r="OQC1077" s="5"/>
      <c r="OQD1077" s="5"/>
      <c r="OQE1077" s="5"/>
      <c r="OQF1077" s="5"/>
      <c r="OQG1077" s="5"/>
      <c r="OQH1077" s="5"/>
      <c r="OQI1077" s="5"/>
      <c r="OQJ1077" s="5"/>
      <c r="OQK1077" s="5"/>
      <c r="OQL1077" s="5"/>
      <c r="OQM1077" s="5"/>
      <c r="OQN1077" s="5"/>
      <c r="OQO1077" s="5"/>
      <c r="OQP1077" s="5"/>
      <c r="OQQ1077" s="5"/>
      <c r="OQR1077" s="5"/>
      <c r="OQS1077" s="5"/>
      <c r="OQT1077" s="5"/>
      <c r="OQU1077" s="5"/>
      <c r="OQV1077" s="5"/>
      <c r="OQW1077" s="5"/>
      <c r="OQX1077" s="5"/>
      <c r="OQY1077" s="5"/>
      <c r="OQZ1077" s="5"/>
      <c r="ORA1077" s="5"/>
      <c r="ORB1077" s="5"/>
      <c r="ORC1077" s="5"/>
      <c r="ORD1077" s="5"/>
      <c r="ORE1077" s="5"/>
      <c r="ORF1077" s="5"/>
      <c r="ORG1077" s="5"/>
      <c r="ORH1077" s="5"/>
      <c r="ORI1077" s="5"/>
      <c r="ORJ1077" s="5"/>
      <c r="ORK1077" s="5"/>
      <c r="ORL1077" s="5"/>
      <c r="ORM1077" s="5"/>
      <c r="ORN1077" s="5"/>
      <c r="ORO1077" s="5"/>
      <c r="ORP1077" s="5"/>
      <c r="ORQ1077" s="5"/>
      <c r="ORR1077" s="5"/>
      <c r="ORS1077" s="5"/>
      <c r="ORT1077" s="5"/>
      <c r="ORU1077" s="5"/>
      <c r="ORV1077" s="5"/>
      <c r="ORW1077" s="5"/>
      <c r="ORX1077" s="5"/>
      <c r="ORY1077" s="5"/>
      <c r="ORZ1077" s="5"/>
      <c r="OSA1077" s="5"/>
      <c r="OSB1077" s="5"/>
      <c r="OSC1077" s="5"/>
      <c r="OSD1077" s="5"/>
      <c r="OSE1077" s="5"/>
      <c r="OSF1077" s="5"/>
      <c r="OSG1077" s="5"/>
      <c r="OSH1077" s="5"/>
      <c r="OSI1077" s="5"/>
      <c r="OSJ1077" s="5"/>
      <c r="OSK1077" s="5"/>
      <c r="OSL1077" s="5"/>
      <c r="OSM1077" s="5"/>
      <c r="OSN1077" s="5"/>
      <c r="OSO1077" s="5"/>
      <c r="OSP1077" s="5"/>
      <c r="OSQ1077" s="5"/>
      <c r="OSR1077" s="5"/>
      <c r="OSS1077" s="5"/>
      <c r="OST1077" s="5"/>
      <c r="OSU1077" s="5"/>
      <c r="OSV1077" s="5"/>
      <c r="OSW1077" s="5"/>
      <c r="OSX1077" s="5"/>
      <c r="OSY1077" s="5"/>
      <c r="OSZ1077" s="5"/>
      <c r="OTA1077" s="5"/>
      <c r="OTB1077" s="5"/>
      <c r="OTC1077" s="5"/>
      <c r="OTD1077" s="5"/>
      <c r="OTE1077" s="5"/>
      <c r="OTF1077" s="5"/>
      <c r="OTG1077" s="5"/>
      <c r="OTH1077" s="5"/>
      <c r="OTI1077" s="5"/>
      <c r="OTJ1077" s="5"/>
      <c r="OTK1077" s="5"/>
      <c r="OTL1077" s="5"/>
      <c r="OTM1077" s="5"/>
      <c r="OTN1077" s="5"/>
      <c r="OTO1077" s="5"/>
      <c r="OTP1077" s="5"/>
      <c r="OTQ1077" s="5"/>
      <c r="OTR1077" s="5"/>
      <c r="OTS1077" s="5"/>
      <c r="OTT1077" s="5"/>
      <c r="OTU1077" s="5"/>
      <c r="OTV1077" s="5"/>
      <c r="OTW1077" s="5"/>
      <c r="OTX1077" s="5"/>
      <c r="OTY1077" s="5"/>
      <c r="OTZ1077" s="5"/>
      <c r="OUA1077" s="5"/>
      <c r="OUB1077" s="5"/>
      <c r="OUC1077" s="5"/>
      <c r="OUD1077" s="5"/>
      <c r="OUE1077" s="5"/>
      <c r="OUF1077" s="5"/>
      <c r="OUG1077" s="5"/>
      <c r="OUH1077" s="5"/>
      <c r="OUI1077" s="5"/>
      <c r="OUJ1077" s="5"/>
      <c r="OUK1077" s="5"/>
      <c r="OUL1077" s="5"/>
      <c r="OUM1077" s="5"/>
      <c r="OUN1077" s="5"/>
      <c r="OUO1077" s="5"/>
      <c r="OUP1077" s="5"/>
      <c r="OUQ1077" s="5"/>
      <c r="OUR1077" s="5"/>
      <c r="OUS1077" s="5"/>
      <c r="OUT1077" s="5"/>
      <c r="OUU1077" s="5"/>
      <c r="OUV1077" s="5"/>
      <c r="OUW1077" s="5"/>
      <c r="OUX1077" s="5"/>
      <c r="OUY1077" s="5"/>
      <c r="OUZ1077" s="5"/>
      <c r="OVA1077" s="5"/>
      <c r="OVB1077" s="5"/>
      <c r="OVC1077" s="5"/>
      <c r="OVD1077" s="5"/>
      <c r="OVE1077" s="5"/>
      <c r="OVF1077" s="5"/>
      <c r="OVG1077" s="5"/>
      <c r="OVH1077" s="5"/>
      <c r="OVI1077" s="5"/>
      <c r="OVJ1077" s="5"/>
      <c r="OVK1077" s="5"/>
      <c r="OVL1077" s="5"/>
      <c r="OVM1077" s="5"/>
      <c r="OVN1077" s="5"/>
      <c r="OVO1077" s="5"/>
      <c r="OVP1077" s="5"/>
      <c r="OVQ1077" s="5"/>
      <c r="OVR1077" s="5"/>
      <c r="OVS1077" s="5"/>
      <c r="OVT1077" s="5"/>
      <c r="OVU1077" s="5"/>
      <c r="OVV1077" s="5"/>
      <c r="OVW1077" s="5"/>
      <c r="OVX1077" s="5"/>
      <c r="OVY1077" s="5"/>
      <c r="OVZ1077" s="5"/>
      <c r="OWA1077" s="5"/>
      <c r="OWB1077" s="5"/>
      <c r="OWC1077" s="5"/>
      <c r="OWD1077" s="5"/>
      <c r="OWE1077" s="5"/>
      <c r="OWF1077" s="5"/>
      <c r="OWG1077" s="5"/>
      <c r="OWH1077" s="5"/>
      <c r="OWI1077" s="5"/>
      <c r="OWJ1077" s="5"/>
      <c r="OWK1077" s="5"/>
      <c r="OWL1077" s="5"/>
      <c r="OWM1077" s="5"/>
      <c r="OWN1077" s="5"/>
      <c r="OWO1077" s="5"/>
      <c r="OWP1077" s="5"/>
      <c r="OWQ1077" s="5"/>
      <c r="OWR1077" s="5"/>
      <c r="OWS1077" s="5"/>
      <c r="OWT1077" s="5"/>
      <c r="OWU1077" s="5"/>
      <c r="OWV1077" s="5"/>
      <c r="OWW1077" s="5"/>
      <c r="OWX1077" s="5"/>
      <c r="OWY1077" s="5"/>
      <c r="OWZ1077" s="5"/>
      <c r="OXA1077" s="5"/>
      <c r="OXB1077" s="5"/>
      <c r="OXC1077" s="5"/>
      <c r="OXD1077" s="5"/>
      <c r="OXE1077" s="5"/>
      <c r="OXF1077" s="5"/>
      <c r="OXG1077" s="5"/>
      <c r="OXH1077" s="5"/>
      <c r="OXI1077" s="5"/>
      <c r="OXJ1077" s="5"/>
      <c r="OXK1077" s="5"/>
      <c r="OXL1077" s="5"/>
      <c r="OXM1077" s="5"/>
      <c r="OXN1077" s="5"/>
      <c r="OXO1077" s="5"/>
      <c r="OXP1077" s="5"/>
      <c r="OXQ1077" s="5"/>
      <c r="OXR1077" s="5"/>
      <c r="OXS1077" s="5"/>
      <c r="OXT1077" s="5"/>
      <c r="OXU1077" s="5"/>
      <c r="OXV1077" s="5"/>
      <c r="OXW1077" s="5"/>
      <c r="OXX1077" s="5"/>
      <c r="OXY1077" s="5"/>
      <c r="OXZ1077" s="5"/>
      <c r="OYA1077" s="5"/>
      <c r="OYB1077" s="5"/>
      <c r="OYC1077" s="5"/>
      <c r="OYD1077" s="5"/>
      <c r="OYE1077" s="5"/>
      <c r="OYF1077" s="5"/>
      <c r="OYG1077" s="5"/>
      <c r="OYH1077" s="5"/>
      <c r="OYI1077" s="5"/>
      <c r="OYJ1077" s="5"/>
      <c r="OYK1077" s="5"/>
      <c r="OYL1077" s="5"/>
      <c r="OYM1077" s="5"/>
      <c r="OYN1077" s="5"/>
      <c r="OYO1077" s="5"/>
      <c r="OYP1077" s="5"/>
      <c r="OYQ1077" s="5"/>
      <c r="OYR1077" s="5"/>
      <c r="OYS1077" s="5"/>
      <c r="OYT1077" s="5"/>
      <c r="OYU1077" s="5"/>
      <c r="OYV1077" s="5"/>
      <c r="OYW1077" s="5"/>
      <c r="OYX1077" s="5"/>
      <c r="OYY1077" s="5"/>
      <c r="OYZ1077" s="5"/>
      <c r="OZA1077" s="5"/>
      <c r="OZB1077" s="5"/>
      <c r="OZC1077" s="5"/>
      <c r="OZD1077" s="5"/>
      <c r="OZE1077" s="5"/>
      <c r="OZF1077" s="5"/>
      <c r="OZG1077" s="5"/>
      <c r="OZH1077" s="5"/>
      <c r="OZI1077" s="5"/>
      <c r="OZJ1077" s="5"/>
      <c r="OZK1077" s="5"/>
      <c r="OZL1077" s="5"/>
      <c r="OZM1077" s="5"/>
      <c r="OZN1077" s="5"/>
      <c r="OZO1077" s="5"/>
      <c r="OZP1077" s="5"/>
      <c r="OZQ1077" s="5"/>
      <c r="OZR1077" s="5"/>
      <c r="OZS1077" s="5"/>
      <c r="OZT1077" s="5"/>
      <c r="OZU1077" s="5"/>
      <c r="OZV1077" s="5"/>
      <c r="OZW1077" s="5"/>
      <c r="OZX1077" s="5"/>
      <c r="OZY1077" s="5"/>
      <c r="OZZ1077" s="5"/>
      <c r="PAA1077" s="5"/>
      <c r="PAB1077" s="5"/>
      <c r="PAC1077" s="5"/>
      <c r="PAD1077" s="5"/>
      <c r="PAE1077" s="5"/>
      <c r="PAF1077" s="5"/>
      <c r="PAG1077" s="5"/>
      <c r="PAH1077" s="5"/>
      <c r="PAI1077" s="5"/>
      <c r="PAJ1077" s="5"/>
      <c r="PAK1077" s="5"/>
      <c r="PAL1077" s="5"/>
      <c r="PAM1077" s="5"/>
      <c r="PAN1077" s="5"/>
      <c r="PAO1077" s="5"/>
      <c r="PAP1077" s="5"/>
      <c r="PAQ1077" s="5"/>
      <c r="PAR1077" s="5"/>
      <c r="PAS1077" s="5"/>
      <c r="PAT1077" s="5"/>
      <c r="PAU1077" s="5"/>
      <c r="PAV1077" s="5"/>
      <c r="PAW1077" s="5"/>
      <c r="PAX1077" s="5"/>
      <c r="PAY1077" s="5"/>
      <c r="PAZ1077" s="5"/>
      <c r="PBA1077" s="5"/>
      <c r="PBB1077" s="5"/>
      <c r="PBC1077" s="5"/>
      <c r="PBD1077" s="5"/>
      <c r="PBE1077" s="5"/>
      <c r="PBF1077" s="5"/>
      <c r="PBG1077" s="5"/>
      <c r="PBH1077" s="5"/>
      <c r="PBI1077" s="5"/>
      <c r="PBJ1077" s="5"/>
      <c r="PBK1077" s="5"/>
      <c r="PBL1077" s="5"/>
      <c r="PBM1077" s="5"/>
      <c r="PBN1077" s="5"/>
      <c r="PBO1077" s="5"/>
      <c r="PBP1077" s="5"/>
      <c r="PBQ1077" s="5"/>
      <c r="PBR1077" s="5"/>
      <c r="PBS1077" s="5"/>
      <c r="PBT1077" s="5"/>
      <c r="PBU1077" s="5"/>
      <c r="PBV1077" s="5"/>
      <c r="PBW1077" s="5"/>
      <c r="PBX1077" s="5"/>
      <c r="PBY1077" s="5"/>
      <c r="PBZ1077" s="5"/>
      <c r="PCA1077" s="5"/>
      <c r="PCB1077" s="5"/>
      <c r="PCC1077" s="5"/>
      <c r="PCD1077" s="5"/>
      <c r="PCE1077" s="5"/>
      <c r="PCF1077" s="5"/>
      <c r="PCG1077" s="5"/>
      <c r="PCH1077" s="5"/>
      <c r="PCI1077" s="5"/>
      <c r="PCJ1077" s="5"/>
      <c r="PCK1077" s="5"/>
      <c r="PCL1077" s="5"/>
      <c r="PCM1077" s="5"/>
      <c r="PCN1077" s="5"/>
      <c r="PCO1077" s="5"/>
      <c r="PCP1077" s="5"/>
      <c r="PCQ1077" s="5"/>
      <c r="PCR1077" s="5"/>
      <c r="PCS1077" s="5"/>
      <c r="PCT1077" s="5"/>
      <c r="PCU1077" s="5"/>
      <c r="PCV1077" s="5"/>
      <c r="PCW1077" s="5"/>
      <c r="PCX1077" s="5"/>
      <c r="PCY1077" s="5"/>
      <c r="PCZ1077" s="5"/>
      <c r="PDA1077" s="5"/>
      <c r="PDB1077" s="5"/>
      <c r="PDC1077" s="5"/>
      <c r="PDD1077" s="5"/>
      <c r="PDE1077" s="5"/>
      <c r="PDF1077" s="5"/>
      <c r="PDG1077" s="5"/>
      <c r="PDH1077" s="5"/>
      <c r="PDI1077" s="5"/>
      <c r="PDJ1077" s="5"/>
      <c r="PDK1077" s="5"/>
      <c r="PDL1077" s="5"/>
      <c r="PDM1077" s="5"/>
      <c r="PDN1077" s="5"/>
      <c r="PDO1077" s="5"/>
      <c r="PDP1077" s="5"/>
      <c r="PDQ1077" s="5"/>
      <c r="PDR1077" s="5"/>
      <c r="PDS1077" s="5"/>
      <c r="PDT1077" s="5"/>
      <c r="PDU1077" s="5"/>
      <c r="PDV1077" s="5"/>
      <c r="PDW1077" s="5"/>
      <c r="PDX1077" s="5"/>
      <c r="PDY1077" s="5"/>
      <c r="PDZ1077" s="5"/>
      <c r="PEA1077" s="5"/>
      <c r="PEB1077" s="5"/>
      <c r="PEC1077" s="5"/>
      <c r="PED1077" s="5"/>
      <c r="PEE1077" s="5"/>
      <c r="PEF1077" s="5"/>
      <c r="PEG1077" s="5"/>
      <c r="PEH1077" s="5"/>
      <c r="PEI1077" s="5"/>
      <c r="PEJ1077" s="5"/>
      <c r="PEK1077" s="5"/>
      <c r="PEL1077" s="5"/>
      <c r="PEM1077" s="5"/>
      <c r="PEN1077" s="5"/>
      <c r="PEO1077" s="5"/>
      <c r="PEP1077" s="5"/>
      <c r="PEQ1077" s="5"/>
      <c r="PER1077" s="5"/>
      <c r="PES1077" s="5"/>
      <c r="PET1077" s="5"/>
      <c r="PEU1077" s="5"/>
      <c r="PEV1077" s="5"/>
      <c r="PEW1077" s="5"/>
      <c r="PEX1077" s="5"/>
      <c r="PEY1077" s="5"/>
      <c r="PEZ1077" s="5"/>
      <c r="PFA1077" s="5"/>
      <c r="PFB1077" s="5"/>
      <c r="PFC1077" s="5"/>
      <c r="PFD1077" s="5"/>
      <c r="PFE1077" s="5"/>
      <c r="PFF1077" s="5"/>
      <c r="PFG1077" s="5"/>
      <c r="PFH1077" s="5"/>
      <c r="PFI1077" s="5"/>
      <c r="PFJ1077" s="5"/>
      <c r="PFK1077" s="5"/>
      <c r="PFL1077" s="5"/>
      <c r="PFM1077" s="5"/>
      <c r="PFN1077" s="5"/>
      <c r="PFO1077" s="5"/>
      <c r="PFP1077" s="5"/>
      <c r="PFQ1077" s="5"/>
      <c r="PFR1077" s="5"/>
      <c r="PFS1077" s="5"/>
      <c r="PFT1077" s="5"/>
      <c r="PFU1077" s="5"/>
      <c r="PFV1077" s="5"/>
      <c r="PFW1077" s="5"/>
      <c r="PFX1077" s="5"/>
      <c r="PFY1077" s="5"/>
      <c r="PFZ1077" s="5"/>
      <c r="PGA1077" s="5"/>
      <c r="PGB1077" s="5"/>
      <c r="PGC1077" s="5"/>
      <c r="PGD1077" s="5"/>
      <c r="PGE1077" s="5"/>
      <c r="PGF1077" s="5"/>
      <c r="PGG1077" s="5"/>
      <c r="PGH1077" s="5"/>
      <c r="PGI1077" s="5"/>
      <c r="PGJ1077" s="5"/>
      <c r="PGK1077" s="5"/>
      <c r="PGL1077" s="5"/>
      <c r="PGM1077" s="5"/>
      <c r="PGN1077" s="5"/>
      <c r="PGO1077" s="5"/>
      <c r="PGP1077" s="5"/>
      <c r="PGQ1077" s="5"/>
      <c r="PGR1077" s="5"/>
      <c r="PGS1077" s="5"/>
      <c r="PGT1077" s="5"/>
      <c r="PGU1077" s="5"/>
      <c r="PGV1077" s="5"/>
      <c r="PGW1077" s="5"/>
      <c r="PGX1077" s="5"/>
      <c r="PGY1077" s="5"/>
      <c r="PGZ1077" s="5"/>
      <c r="PHA1077" s="5"/>
      <c r="PHB1077" s="5"/>
      <c r="PHC1077" s="5"/>
      <c r="PHD1077" s="5"/>
      <c r="PHE1077" s="5"/>
      <c r="PHF1077" s="5"/>
      <c r="PHG1077" s="5"/>
      <c r="PHH1077" s="5"/>
      <c r="PHI1077" s="5"/>
      <c r="PHJ1077" s="5"/>
      <c r="PHK1077" s="5"/>
      <c r="PHL1077" s="5"/>
      <c r="PHM1077" s="5"/>
      <c r="PHN1077" s="5"/>
      <c r="PHO1077" s="5"/>
      <c r="PHP1077" s="5"/>
      <c r="PHQ1077" s="5"/>
      <c r="PHR1077" s="5"/>
      <c r="PHS1077" s="5"/>
      <c r="PHT1077" s="5"/>
      <c r="PHU1077" s="5"/>
      <c r="PHV1077" s="5"/>
      <c r="PHW1077" s="5"/>
      <c r="PHX1077" s="5"/>
      <c r="PHY1077" s="5"/>
      <c r="PHZ1077" s="5"/>
      <c r="PIA1077" s="5"/>
      <c r="PIB1077" s="5"/>
      <c r="PIC1077" s="5"/>
      <c r="PID1077" s="5"/>
      <c r="PIE1077" s="5"/>
      <c r="PIF1077" s="5"/>
      <c r="PIG1077" s="5"/>
      <c r="PIH1077" s="5"/>
      <c r="PII1077" s="5"/>
      <c r="PIJ1077" s="5"/>
      <c r="PIK1077" s="5"/>
      <c r="PIL1077" s="5"/>
      <c r="PIM1077" s="5"/>
      <c r="PIN1077" s="5"/>
      <c r="PIO1077" s="5"/>
      <c r="PIP1077" s="5"/>
      <c r="PIQ1077" s="5"/>
      <c r="PIR1077" s="5"/>
      <c r="PIS1077" s="5"/>
      <c r="PIT1077" s="5"/>
      <c r="PIU1077" s="5"/>
      <c r="PIV1077" s="5"/>
      <c r="PIW1077" s="5"/>
      <c r="PIX1077" s="5"/>
      <c r="PIY1077" s="5"/>
      <c r="PIZ1077" s="5"/>
      <c r="PJA1077" s="5"/>
      <c r="PJB1077" s="5"/>
      <c r="PJC1077" s="5"/>
      <c r="PJD1077" s="5"/>
      <c r="PJE1077" s="5"/>
      <c r="PJF1077" s="5"/>
      <c r="PJG1077" s="5"/>
      <c r="PJH1077" s="5"/>
      <c r="PJI1077" s="5"/>
      <c r="PJJ1077" s="5"/>
      <c r="PJK1077" s="5"/>
      <c r="PJL1077" s="5"/>
      <c r="PJM1077" s="5"/>
      <c r="PJN1077" s="5"/>
      <c r="PJO1077" s="5"/>
      <c r="PJP1077" s="5"/>
      <c r="PJQ1077" s="5"/>
      <c r="PJR1077" s="5"/>
      <c r="PJS1077" s="5"/>
      <c r="PJT1077" s="5"/>
      <c r="PJU1077" s="5"/>
      <c r="PJV1077" s="5"/>
      <c r="PJW1077" s="5"/>
      <c r="PJX1077" s="5"/>
      <c r="PJY1077" s="5"/>
      <c r="PJZ1077" s="5"/>
      <c r="PKA1077" s="5"/>
      <c r="PKB1077" s="5"/>
      <c r="PKC1077" s="5"/>
      <c r="PKD1077" s="5"/>
      <c r="PKE1077" s="5"/>
      <c r="PKF1077" s="5"/>
      <c r="PKG1077" s="5"/>
      <c r="PKH1077" s="5"/>
      <c r="PKI1077" s="5"/>
      <c r="PKJ1077" s="5"/>
      <c r="PKK1077" s="5"/>
      <c r="PKL1077" s="5"/>
      <c r="PKM1077" s="5"/>
      <c r="PKN1077" s="5"/>
      <c r="PKO1077" s="5"/>
      <c r="PKP1077" s="5"/>
      <c r="PKQ1077" s="5"/>
      <c r="PKR1077" s="5"/>
      <c r="PKS1077" s="5"/>
      <c r="PKT1077" s="5"/>
      <c r="PKU1077" s="5"/>
      <c r="PKV1077" s="5"/>
      <c r="PKW1077" s="5"/>
      <c r="PKX1077" s="5"/>
      <c r="PKY1077" s="5"/>
      <c r="PKZ1077" s="5"/>
      <c r="PLA1077" s="5"/>
      <c r="PLB1077" s="5"/>
      <c r="PLC1077" s="5"/>
      <c r="PLD1077" s="5"/>
      <c r="PLE1077" s="5"/>
      <c r="PLF1077" s="5"/>
      <c r="PLG1077" s="5"/>
      <c r="PLH1077" s="5"/>
      <c r="PLI1077" s="5"/>
      <c r="PLJ1077" s="5"/>
      <c r="PLK1077" s="5"/>
      <c r="PLL1077" s="5"/>
      <c r="PLM1077" s="5"/>
      <c r="PLN1077" s="5"/>
      <c r="PLO1077" s="5"/>
      <c r="PLP1077" s="5"/>
      <c r="PLQ1077" s="5"/>
      <c r="PLR1077" s="5"/>
      <c r="PLS1077" s="5"/>
      <c r="PLT1077" s="5"/>
      <c r="PLU1077" s="5"/>
      <c r="PLV1077" s="5"/>
      <c r="PLW1077" s="5"/>
      <c r="PLX1077" s="5"/>
      <c r="PLY1077" s="5"/>
      <c r="PLZ1077" s="5"/>
      <c r="PMA1077" s="5"/>
      <c r="PMB1077" s="5"/>
      <c r="PMC1077" s="5"/>
      <c r="PMD1077" s="5"/>
      <c r="PME1077" s="5"/>
      <c r="PMF1077" s="5"/>
      <c r="PMG1077" s="5"/>
      <c r="PMH1077" s="5"/>
      <c r="PMI1077" s="5"/>
      <c r="PMJ1077" s="5"/>
      <c r="PMK1077" s="5"/>
      <c r="PML1077" s="5"/>
      <c r="PMM1077" s="5"/>
      <c r="PMN1077" s="5"/>
      <c r="PMO1077" s="5"/>
      <c r="PMP1077" s="5"/>
      <c r="PMQ1077" s="5"/>
      <c r="PMR1077" s="5"/>
      <c r="PMS1077" s="5"/>
      <c r="PMT1077" s="5"/>
      <c r="PMU1077" s="5"/>
      <c r="PMV1077" s="5"/>
      <c r="PMW1077" s="5"/>
      <c r="PMX1077" s="5"/>
      <c r="PMY1077" s="5"/>
      <c r="PMZ1077" s="5"/>
      <c r="PNA1077" s="5"/>
      <c r="PNB1077" s="5"/>
      <c r="PNC1077" s="5"/>
      <c r="PND1077" s="5"/>
      <c r="PNE1077" s="5"/>
      <c r="PNF1077" s="5"/>
      <c r="PNG1077" s="5"/>
      <c r="PNH1077" s="5"/>
      <c r="PNI1077" s="5"/>
      <c r="PNJ1077" s="5"/>
      <c r="PNK1077" s="5"/>
      <c r="PNL1077" s="5"/>
      <c r="PNM1077" s="5"/>
      <c r="PNN1077" s="5"/>
      <c r="PNO1077" s="5"/>
      <c r="PNP1077" s="5"/>
      <c r="PNQ1077" s="5"/>
      <c r="PNR1077" s="5"/>
      <c r="PNS1077" s="5"/>
      <c r="PNT1077" s="5"/>
      <c r="PNU1077" s="5"/>
      <c r="PNV1077" s="5"/>
      <c r="PNW1077" s="5"/>
      <c r="PNX1077" s="5"/>
      <c r="PNY1077" s="5"/>
      <c r="PNZ1077" s="5"/>
      <c r="POA1077" s="5"/>
      <c r="POB1077" s="5"/>
      <c r="POC1077" s="5"/>
      <c r="POD1077" s="5"/>
      <c r="POE1077" s="5"/>
      <c r="POF1077" s="5"/>
      <c r="POG1077" s="5"/>
      <c r="POH1077" s="5"/>
      <c r="POI1077" s="5"/>
      <c r="POJ1077" s="5"/>
      <c r="POK1077" s="5"/>
      <c r="POL1077" s="5"/>
      <c r="POM1077" s="5"/>
      <c r="PON1077" s="5"/>
      <c r="POO1077" s="5"/>
      <c r="POP1077" s="5"/>
      <c r="POQ1077" s="5"/>
      <c r="POR1077" s="5"/>
      <c r="POS1077" s="5"/>
      <c r="POT1077" s="5"/>
      <c r="POU1077" s="5"/>
      <c r="POV1077" s="5"/>
      <c r="POW1077" s="5"/>
      <c r="POX1077" s="5"/>
      <c r="POY1077" s="5"/>
      <c r="POZ1077" s="5"/>
      <c r="PPA1077" s="5"/>
      <c r="PPB1077" s="5"/>
      <c r="PPC1077" s="5"/>
      <c r="PPD1077" s="5"/>
      <c r="PPE1077" s="5"/>
      <c r="PPF1077" s="5"/>
      <c r="PPG1077" s="5"/>
      <c r="PPH1077" s="5"/>
      <c r="PPI1077" s="5"/>
      <c r="PPJ1077" s="5"/>
      <c r="PPK1077" s="5"/>
      <c r="PPL1077" s="5"/>
      <c r="PPM1077" s="5"/>
      <c r="PPN1077" s="5"/>
      <c r="PPO1077" s="5"/>
      <c r="PPP1077" s="5"/>
      <c r="PPQ1077" s="5"/>
      <c r="PPR1077" s="5"/>
      <c r="PPS1077" s="5"/>
      <c r="PPT1077" s="5"/>
      <c r="PPU1077" s="5"/>
      <c r="PPV1077" s="5"/>
      <c r="PPW1077" s="5"/>
      <c r="PPX1077" s="5"/>
      <c r="PPY1077" s="5"/>
      <c r="PPZ1077" s="5"/>
      <c r="PQA1077" s="5"/>
      <c r="PQB1077" s="5"/>
      <c r="PQC1077" s="5"/>
      <c r="PQD1077" s="5"/>
      <c r="PQE1077" s="5"/>
      <c r="PQF1077" s="5"/>
      <c r="PQG1077" s="5"/>
      <c r="PQH1077" s="5"/>
      <c r="PQI1077" s="5"/>
      <c r="PQJ1077" s="5"/>
      <c r="PQK1077" s="5"/>
      <c r="PQL1077" s="5"/>
      <c r="PQM1077" s="5"/>
      <c r="PQN1077" s="5"/>
      <c r="PQO1077" s="5"/>
      <c r="PQP1077" s="5"/>
      <c r="PQQ1077" s="5"/>
      <c r="PQR1077" s="5"/>
      <c r="PQS1077" s="5"/>
      <c r="PQT1077" s="5"/>
      <c r="PQU1077" s="5"/>
      <c r="PQV1077" s="5"/>
      <c r="PQW1077" s="5"/>
      <c r="PQX1077" s="5"/>
      <c r="PQY1077" s="5"/>
      <c r="PQZ1077" s="5"/>
      <c r="PRA1077" s="5"/>
      <c r="PRB1077" s="5"/>
      <c r="PRC1077" s="5"/>
      <c r="PRD1077" s="5"/>
      <c r="PRE1077" s="5"/>
      <c r="PRF1077" s="5"/>
      <c r="PRG1077" s="5"/>
      <c r="PRH1077" s="5"/>
      <c r="PRI1077" s="5"/>
      <c r="PRJ1077" s="5"/>
      <c r="PRK1077" s="5"/>
      <c r="PRL1077" s="5"/>
      <c r="PRM1077" s="5"/>
      <c r="PRN1077" s="5"/>
      <c r="PRO1077" s="5"/>
      <c r="PRP1077" s="5"/>
      <c r="PRQ1077" s="5"/>
      <c r="PRR1077" s="5"/>
      <c r="PRS1077" s="5"/>
      <c r="PRT1077" s="5"/>
      <c r="PRU1077" s="5"/>
      <c r="PRV1077" s="5"/>
      <c r="PRW1077" s="5"/>
      <c r="PRX1077" s="5"/>
      <c r="PRY1077" s="5"/>
      <c r="PRZ1077" s="5"/>
      <c r="PSA1077" s="5"/>
      <c r="PSB1077" s="5"/>
      <c r="PSC1077" s="5"/>
      <c r="PSD1077" s="5"/>
      <c r="PSE1077" s="5"/>
      <c r="PSF1077" s="5"/>
      <c r="PSG1077" s="5"/>
      <c r="PSH1077" s="5"/>
      <c r="PSI1077" s="5"/>
      <c r="PSJ1077" s="5"/>
      <c r="PSK1077" s="5"/>
      <c r="PSL1077" s="5"/>
      <c r="PSM1077" s="5"/>
      <c r="PSN1077" s="5"/>
      <c r="PSO1077" s="5"/>
      <c r="PSP1077" s="5"/>
      <c r="PSQ1077" s="5"/>
      <c r="PSR1077" s="5"/>
      <c r="PSS1077" s="5"/>
      <c r="PST1077" s="5"/>
      <c r="PSU1077" s="5"/>
      <c r="PSV1077" s="5"/>
      <c r="PSW1077" s="5"/>
      <c r="PSX1077" s="5"/>
      <c r="PSY1077" s="5"/>
      <c r="PSZ1077" s="5"/>
      <c r="PTA1077" s="5"/>
      <c r="PTB1077" s="5"/>
      <c r="PTC1077" s="5"/>
      <c r="PTD1077" s="5"/>
      <c r="PTE1077" s="5"/>
      <c r="PTF1077" s="5"/>
      <c r="PTG1077" s="5"/>
      <c r="PTH1077" s="5"/>
      <c r="PTI1077" s="5"/>
      <c r="PTJ1077" s="5"/>
      <c r="PTK1077" s="5"/>
      <c r="PTL1077" s="5"/>
      <c r="PTM1077" s="5"/>
      <c r="PTN1077" s="5"/>
      <c r="PTO1077" s="5"/>
      <c r="PTP1077" s="5"/>
      <c r="PTQ1077" s="5"/>
      <c r="PTR1077" s="5"/>
      <c r="PTS1077" s="5"/>
      <c r="PTT1077" s="5"/>
      <c r="PTU1077" s="5"/>
      <c r="PTV1077" s="5"/>
      <c r="PTW1077" s="5"/>
      <c r="PTX1077" s="5"/>
      <c r="PTY1077" s="5"/>
      <c r="PTZ1077" s="5"/>
      <c r="PUA1077" s="5"/>
      <c r="PUB1077" s="5"/>
      <c r="PUC1077" s="5"/>
      <c r="PUD1077" s="5"/>
      <c r="PUE1077" s="5"/>
      <c r="PUF1077" s="5"/>
      <c r="PUG1077" s="5"/>
      <c r="PUH1077" s="5"/>
      <c r="PUI1077" s="5"/>
      <c r="PUJ1077" s="5"/>
      <c r="PUK1077" s="5"/>
      <c r="PUL1077" s="5"/>
      <c r="PUM1077" s="5"/>
      <c r="PUN1077" s="5"/>
      <c r="PUO1077" s="5"/>
      <c r="PUP1077" s="5"/>
      <c r="PUQ1077" s="5"/>
      <c r="PUR1077" s="5"/>
      <c r="PUS1077" s="5"/>
      <c r="PUT1077" s="5"/>
      <c r="PUU1077" s="5"/>
      <c r="PUV1077" s="5"/>
      <c r="PUW1077" s="5"/>
      <c r="PUX1077" s="5"/>
      <c r="PUY1077" s="5"/>
      <c r="PUZ1077" s="5"/>
      <c r="PVA1077" s="5"/>
      <c r="PVB1077" s="5"/>
      <c r="PVC1077" s="5"/>
      <c r="PVD1077" s="5"/>
      <c r="PVE1077" s="5"/>
      <c r="PVF1077" s="5"/>
      <c r="PVG1077" s="5"/>
      <c r="PVH1077" s="5"/>
      <c r="PVI1077" s="5"/>
      <c r="PVJ1077" s="5"/>
      <c r="PVK1077" s="5"/>
      <c r="PVL1077" s="5"/>
      <c r="PVM1077" s="5"/>
      <c r="PVN1077" s="5"/>
      <c r="PVO1077" s="5"/>
      <c r="PVP1077" s="5"/>
      <c r="PVQ1077" s="5"/>
      <c r="PVR1077" s="5"/>
      <c r="PVS1077" s="5"/>
      <c r="PVT1077" s="5"/>
      <c r="PVU1077" s="5"/>
      <c r="PVV1077" s="5"/>
      <c r="PVW1077" s="5"/>
      <c r="PVX1077" s="5"/>
      <c r="PVY1077" s="5"/>
      <c r="PVZ1077" s="5"/>
      <c r="PWA1077" s="5"/>
      <c r="PWB1077" s="5"/>
      <c r="PWC1077" s="5"/>
      <c r="PWD1077" s="5"/>
      <c r="PWE1077" s="5"/>
      <c r="PWF1077" s="5"/>
      <c r="PWG1077" s="5"/>
      <c r="PWH1077" s="5"/>
      <c r="PWI1077" s="5"/>
      <c r="PWJ1077" s="5"/>
      <c r="PWK1077" s="5"/>
      <c r="PWL1077" s="5"/>
      <c r="PWM1077" s="5"/>
      <c r="PWN1077" s="5"/>
      <c r="PWO1077" s="5"/>
      <c r="PWP1077" s="5"/>
      <c r="PWQ1077" s="5"/>
      <c r="PWR1077" s="5"/>
      <c r="PWS1077" s="5"/>
      <c r="PWT1077" s="5"/>
      <c r="PWU1077" s="5"/>
      <c r="PWV1077" s="5"/>
      <c r="PWW1077" s="5"/>
      <c r="PWX1077" s="5"/>
      <c r="PWY1077" s="5"/>
      <c r="PWZ1077" s="5"/>
      <c r="PXA1077" s="5"/>
      <c r="PXB1077" s="5"/>
      <c r="PXC1077" s="5"/>
      <c r="PXD1077" s="5"/>
      <c r="PXE1077" s="5"/>
      <c r="PXF1077" s="5"/>
      <c r="PXG1077" s="5"/>
      <c r="PXH1077" s="5"/>
      <c r="PXI1077" s="5"/>
      <c r="PXJ1077" s="5"/>
      <c r="PXK1077" s="5"/>
      <c r="PXL1077" s="5"/>
      <c r="PXM1077" s="5"/>
      <c r="PXN1077" s="5"/>
      <c r="PXO1077" s="5"/>
      <c r="PXP1077" s="5"/>
      <c r="PXQ1077" s="5"/>
      <c r="PXR1077" s="5"/>
      <c r="PXS1077" s="5"/>
      <c r="PXT1077" s="5"/>
      <c r="PXU1077" s="5"/>
      <c r="PXV1077" s="5"/>
      <c r="PXW1077" s="5"/>
      <c r="PXX1077" s="5"/>
      <c r="PXY1077" s="5"/>
      <c r="PXZ1077" s="5"/>
      <c r="PYA1077" s="5"/>
      <c r="PYB1077" s="5"/>
      <c r="PYC1077" s="5"/>
      <c r="PYD1077" s="5"/>
      <c r="PYE1077" s="5"/>
      <c r="PYF1077" s="5"/>
      <c r="PYG1077" s="5"/>
      <c r="PYH1077" s="5"/>
      <c r="PYI1077" s="5"/>
      <c r="PYJ1077" s="5"/>
      <c r="PYK1077" s="5"/>
      <c r="PYL1077" s="5"/>
      <c r="PYM1077" s="5"/>
      <c r="PYN1077" s="5"/>
      <c r="PYO1077" s="5"/>
      <c r="PYP1077" s="5"/>
      <c r="PYQ1077" s="5"/>
      <c r="PYR1077" s="5"/>
      <c r="PYS1077" s="5"/>
      <c r="PYT1077" s="5"/>
      <c r="PYU1077" s="5"/>
      <c r="PYV1077" s="5"/>
      <c r="PYW1077" s="5"/>
      <c r="PYX1077" s="5"/>
      <c r="PYY1077" s="5"/>
      <c r="PYZ1077" s="5"/>
      <c r="PZA1077" s="5"/>
      <c r="PZB1077" s="5"/>
      <c r="PZC1077" s="5"/>
      <c r="PZD1077" s="5"/>
      <c r="PZE1077" s="5"/>
      <c r="PZF1077" s="5"/>
      <c r="PZG1077" s="5"/>
      <c r="PZH1077" s="5"/>
      <c r="PZI1077" s="5"/>
      <c r="PZJ1077" s="5"/>
      <c r="PZK1077" s="5"/>
      <c r="PZL1077" s="5"/>
      <c r="PZM1077" s="5"/>
      <c r="PZN1077" s="5"/>
      <c r="PZO1077" s="5"/>
      <c r="PZP1077" s="5"/>
      <c r="PZQ1077" s="5"/>
      <c r="PZR1077" s="5"/>
      <c r="PZS1077" s="5"/>
      <c r="PZT1077" s="5"/>
      <c r="PZU1077" s="5"/>
      <c r="PZV1077" s="5"/>
      <c r="PZW1077" s="5"/>
      <c r="PZX1077" s="5"/>
      <c r="PZY1077" s="5"/>
      <c r="PZZ1077" s="5"/>
      <c r="QAA1077" s="5"/>
      <c r="QAB1077" s="5"/>
      <c r="QAC1077" s="5"/>
      <c r="QAD1077" s="5"/>
      <c r="QAE1077" s="5"/>
      <c r="QAF1077" s="5"/>
      <c r="QAG1077" s="5"/>
      <c r="QAH1077" s="5"/>
      <c r="QAI1077" s="5"/>
      <c r="QAJ1077" s="5"/>
      <c r="QAK1077" s="5"/>
      <c r="QAL1077" s="5"/>
      <c r="QAM1077" s="5"/>
      <c r="QAN1077" s="5"/>
      <c r="QAO1077" s="5"/>
      <c r="QAP1077" s="5"/>
      <c r="QAQ1077" s="5"/>
      <c r="QAR1077" s="5"/>
      <c r="QAS1077" s="5"/>
      <c r="QAT1077" s="5"/>
      <c r="QAU1077" s="5"/>
      <c r="QAV1077" s="5"/>
      <c r="QAW1077" s="5"/>
      <c r="QAX1077" s="5"/>
      <c r="QAY1077" s="5"/>
      <c r="QAZ1077" s="5"/>
      <c r="QBA1077" s="5"/>
      <c r="QBB1077" s="5"/>
      <c r="QBC1077" s="5"/>
      <c r="QBD1077" s="5"/>
      <c r="QBE1077" s="5"/>
      <c r="QBF1077" s="5"/>
      <c r="QBG1077" s="5"/>
      <c r="QBH1077" s="5"/>
      <c r="QBI1077" s="5"/>
      <c r="QBJ1077" s="5"/>
      <c r="QBK1077" s="5"/>
      <c r="QBL1077" s="5"/>
      <c r="QBM1077" s="5"/>
      <c r="QBN1077" s="5"/>
      <c r="QBO1077" s="5"/>
      <c r="QBP1077" s="5"/>
      <c r="QBQ1077" s="5"/>
      <c r="QBR1077" s="5"/>
      <c r="QBS1077" s="5"/>
      <c r="QBT1077" s="5"/>
      <c r="QBU1077" s="5"/>
      <c r="QBV1077" s="5"/>
      <c r="QBW1077" s="5"/>
      <c r="QBX1077" s="5"/>
      <c r="QBY1077" s="5"/>
      <c r="QBZ1077" s="5"/>
      <c r="QCA1077" s="5"/>
      <c r="QCB1077" s="5"/>
      <c r="QCC1077" s="5"/>
      <c r="QCD1077" s="5"/>
      <c r="QCE1077" s="5"/>
      <c r="QCF1077" s="5"/>
      <c r="QCG1077" s="5"/>
      <c r="QCH1077" s="5"/>
      <c r="QCI1077" s="5"/>
      <c r="QCJ1077" s="5"/>
      <c r="QCK1077" s="5"/>
      <c r="QCL1077" s="5"/>
      <c r="QCM1077" s="5"/>
      <c r="QCN1077" s="5"/>
      <c r="QCO1077" s="5"/>
      <c r="QCP1077" s="5"/>
      <c r="QCQ1077" s="5"/>
      <c r="QCR1077" s="5"/>
      <c r="QCS1077" s="5"/>
      <c r="QCT1077" s="5"/>
      <c r="QCU1077" s="5"/>
      <c r="QCV1077" s="5"/>
      <c r="QCW1077" s="5"/>
      <c r="QCX1077" s="5"/>
      <c r="QCY1077" s="5"/>
      <c r="QCZ1077" s="5"/>
      <c r="QDA1077" s="5"/>
      <c r="QDB1077" s="5"/>
      <c r="QDC1077" s="5"/>
      <c r="QDD1077" s="5"/>
      <c r="QDE1077" s="5"/>
      <c r="QDF1077" s="5"/>
      <c r="QDG1077" s="5"/>
      <c r="QDH1077" s="5"/>
      <c r="QDI1077" s="5"/>
      <c r="QDJ1077" s="5"/>
      <c r="QDK1077" s="5"/>
      <c r="QDL1077" s="5"/>
      <c r="QDM1077" s="5"/>
      <c r="QDN1077" s="5"/>
      <c r="QDO1077" s="5"/>
      <c r="QDP1077" s="5"/>
      <c r="QDQ1077" s="5"/>
      <c r="QDR1077" s="5"/>
      <c r="QDS1077" s="5"/>
      <c r="QDT1077" s="5"/>
      <c r="QDU1077" s="5"/>
      <c r="QDV1077" s="5"/>
      <c r="QDW1077" s="5"/>
      <c r="QDX1077" s="5"/>
      <c r="QDY1077" s="5"/>
      <c r="QDZ1077" s="5"/>
      <c r="QEA1077" s="5"/>
      <c r="QEB1077" s="5"/>
      <c r="QEC1077" s="5"/>
      <c r="QED1077" s="5"/>
      <c r="QEE1077" s="5"/>
      <c r="QEF1077" s="5"/>
      <c r="QEG1077" s="5"/>
      <c r="QEH1077" s="5"/>
      <c r="QEI1077" s="5"/>
      <c r="QEJ1077" s="5"/>
      <c r="QEK1077" s="5"/>
      <c r="QEL1077" s="5"/>
      <c r="QEM1077" s="5"/>
      <c r="QEN1077" s="5"/>
      <c r="QEO1077" s="5"/>
      <c r="QEP1077" s="5"/>
      <c r="QEQ1077" s="5"/>
      <c r="QER1077" s="5"/>
      <c r="QES1077" s="5"/>
      <c r="QET1077" s="5"/>
      <c r="QEU1077" s="5"/>
      <c r="QEV1077" s="5"/>
      <c r="QEW1077" s="5"/>
      <c r="QEX1077" s="5"/>
      <c r="QEY1077" s="5"/>
      <c r="QEZ1077" s="5"/>
      <c r="QFA1077" s="5"/>
      <c r="QFB1077" s="5"/>
      <c r="QFC1077" s="5"/>
      <c r="QFD1077" s="5"/>
      <c r="QFE1077" s="5"/>
      <c r="QFF1077" s="5"/>
      <c r="QFG1077" s="5"/>
      <c r="QFH1077" s="5"/>
      <c r="QFI1077" s="5"/>
      <c r="QFJ1077" s="5"/>
      <c r="QFK1077" s="5"/>
      <c r="QFL1077" s="5"/>
      <c r="QFM1077" s="5"/>
      <c r="QFN1077" s="5"/>
      <c r="QFO1077" s="5"/>
      <c r="QFP1077" s="5"/>
      <c r="QFQ1077" s="5"/>
      <c r="QFR1077" s="5"/>
      <c r="QFS1077" s="5"/>
      <c r="QFT1077" s="5"/>
      <c r="QFU1077" s="5"/>
      <c r="QFV1077" s="5"/>
      <c r="QFW1077" s="5"/>
      <c r="QFX1077" s="5"/>
      <c r="QFY1077" s="5"/>
      <c r="QFZ1077" s="5"/>
      <c r="QGA1077" s="5"/>
      <c r="QGB1077" s="5"/>
      <c r="QGC1077" s="5"/>
      <c r="QGD1077" s="5"/>
      <c r="QGE1077" s="5"/>
      <c r="QGF1077" s="5"/>
      <c r="QGG1077" s="5"/>
      <c r="QGH1077" s="5"/>
      <c r="QGI1077" s="5"/>
      <c r="QGJ1077" s="5"/>
      <c r="QGK1077" s="5"/>
      <c r="QGL1077" s="5"/>
      <c r="QGM1077" s="5"/>
      <c r="QGN1077" s="5"/>
      <c r="QGO1077" s="5"/>
      <c r="QGP1077" s="5"/>
      <c r="QGQ1077" s="5"/>
      <c r="QGR1077" s="5"/>
      <c r="QGS1077" s="5"/>
      <c r="QGT1077" s="5"/>
      <c r="QGU1077" s="5"/>
      <c r="QGV1077" s="5"/>
      <c r="QGW1077" s="5"/>
      <c r="QGX1077" s="5"/>
      <c r="QGY1077" s="5"/>
      <c r="QGZ1077" s="5"/>
      <c r="QHA1077" s="5"/>
      <c r="QHB1077" s="5"/>
      <c r="QHC1077" s="5"/>
      <c r="QHD1077" s="5"/>
      <c r="QHE1077" s="5"/>
      <c r="QHF1077" s="5"/>
      <c r="QHG1077" s="5"/>
      <c r="QHH1077" s="5"/>
      <c r="QHI1077" s="5"/>
      <c r="QHJ1077" s="5"/>
      <c r="QHK1077" s="5"/>
      <c r="QHL1077" s="5"/>
      <c r="QHM1077" s="5"/>
      <c r="QHN1077" s="5"/>
      <c r="QHO1077" s="5"/>
      <c r="QHP1077" s="5"/>
      <c r="QHQ1077" s="5"/>
      <c r="QHR1077" s="5"/>
      <c r="QHS1077" s="5"/>
      <c r="QHT1077" s="5"/>
      <c r="QHU1077" s="5"/>
      <c r="QHV1077" s="5"/>
      <c r="QHW1077" s="5"/>
      <c r="QHX1077" s="5"/>
      <c r="QHY1077" s="5"/>
      <c r="QHZ1077" s="5"/>
      <c r="QIA1077" s="5"/>
      <c r="QIB1077" s="5"/>
      <c r="QIC1077" s="5"/>
      <c r="QID1077" s="5"/>
      <c r="QIE1077" s="5"/>
      <c r="QIF1077" s="5"/>
      <c r="QIG1077" s="5"/>
      <c r="QIH1077" s="5"/>
      <c r="QII1077" s="5"/>
      <c r="QIJ1077" s="5"/>
      <c r="QIK1077" s="5"/>
      <c r="QIL1077" s="5"/>
      <c r="QIM1077" s="5"/>
      <c r="QIN1077" s="5"/>
      <c r="QIO1077" s="5"/>
      <c r="QIP1077" s="5"/>
      <c r="QIQ1077" s="5"/>
      <c r="QIR1077" s="5"/>
      <c r="QIS1077" s="5"/>
      <c r="QIT1077" s="5"/>
      <c r="QIU1077" s="5"/>
      <c r="QIV1077" s="5"/>
      <c r="QIW1077" s="5"/>
      <c r="QIX1077" s="5"/>
      <c r="QIY1077" s="5"/>
      <c r="QIZ1077" s="5"/>
      <c r="QJA1077" s="5"/>
      <c r="QJB1077" s="5"/>
      <c r="QJC1077" s="5"/>
      <c r="QJD1077" s="5"/>
      <c r="QJE1077" s="5"/>
      <c r="QJF1077" s="5"/>
      <c r="QJG1077" s="5"/>
      <c r="QJH1077" s="5"/>
      <c r="QJI1077" s="5"/>
      <c r="QJJ1077" s="5"/>
      <c r="QJK1077" s="5"/>
      <c r="QJL1077" s="5"/>
      <c r="QJM1077" s="5"/>
      <c r="QJN1077" s="5"/>
      <c r="QJO1077" s="5"/>
      <c r="QJP1077" s="5"/>
      <c r="QJQ1077" s="5"/>
      <c r="QJR1077" s="5"/>
      <c r="QJS1077" s="5"/>
      <c r="QJT1077" s="5"/>
      <c r="QJU1077" s="5"/>
      <c r="QJV1077" s="5"/>
      <c r="QJW1077" s="5"/>
      <c r="QJX1077" s="5"/>
      <c r="QJY1077" s="5"/>
      <c r="QJZ1077" s="5"/>
      <c r="QKA1077" s="5"/>
      <c r="QKB1077" s="5"/>
      <c r="QKC1077" s="5"/>
      <c r="QKD1077" s="5"/>
      <c r="QKE1077" s="5"/>
      <c r="QKF1077" s="5"/>
      <c r="QKG1077" s="5"/>
      <c r="QKH1077" s="5"/>
      <c r="QKI1077" s="5"/>
      <c r="QKJ1077" s="5"/>
      <c r="QKK1077" s="5"/>
      <c r="QKL1077" s="5"/>
      <c r="QKM1077" s="5"/>
      <c r="QKN1077" s="5"/>
      <c r="QKO1077" s="5"/>
      <c r="QKP1077" s="5"/>
      <c r="QKQ1077" s="5"/>
      <c r="QKR1077" s="5"/>
      <c r="QKS1077" s="5"/>
      <c r="QKT1077" s="5"/>
      <c r="QKU1077" s="5"/>
      <c r="QKV1077" s="5"/>
      <c r="QKW1077" s="5"/>
      <c r="QKX1077" s="5"/>
      <c r="QKY1077" s="5"/>
      <c r="QKZ1077" s="5"/>
      <c r="QLA1077" s="5"/>
      <c r="QLB1077" s="5"/>
      <c r="QLC1077" s="5"/>
      <c r="QLD1077" s="5"/>
      <c r="QLE1077" s="5"/>
      <c r="QLF1077" s="5"/>
      <c r="QLG1077" s="5"/>
      <c r="QLH1077" s="5"/>
      <c r="QLI1077" s="5"/>
      <c r="QLJ1077" s="5"/>
      <c r="QLK1077" s="5"/>
      <c r="QLL1077" s="5"/>
      <c r="QLM1077" s="5"/>
      <c r="QLN1077" s="5"/>
      <c r="QLO1077" s="5"/>
      <c r="QLP1077" s="5"/>
      <c r="QLQ1077" s="5"/>
      <c r="QLR1077" s="5"/>
      <c r="QLS1077" s="5"/>
      <c r="QLT1077" s="5"/>
      <c r="QLU1077" s="5"/>
      <c r="QLV1077" s="5"/>
      <c r="QLW1077" s="5"/>
      <c r="QLX1077" s="5"/>
      <c r="QLY1077" s="5"/>
      <c r="QLZ1077" s="5"/>
      <c r="QMA1077" s="5"/>
      <c r="QMB1077" s="5"/>
      <c r="QMC1077" s="5"/>
      <c r="QMD1077" s="5"/>
      <c r="QME1077" s="5"/>
      <c r="QMF1077" s="5"/>
      <c r="QMG1077" s="5"/>
      <c r="QMH1077" s="5"/>
      <c r="QMI1077" s="5"/>
      <c r="QMJ1077" s="5"/>
      <c r="QMK1077" s="5"/>
      <c r="QML1077" s="5"/>
      <c r="QMM1077" s="5"/>
      <c r="QMN1077" s="5"/>
      <c r="QMO1077" s="5"/>
      <c r="QMP1077" s="5"/>
      <c r="QMQ1077" s="5"/>
      <c r="QMR1077" s="5"/>
      <c r="QMS1077" s="5"/>
      <c r="QMT1077" s="5"/>
      <c r="QMU1077" s="5"/>
      <c r="QMV1077" s="5"/>
      <c r="QMW1077" s="5"/>
      <c r="QMX1077" s="5"/>
      <c r="QMY1077" s="5"/>
      <c r="QMZ1077" s="5"/>
      <c r="QNA1077" s="5"/>
      <c r="QNB1077" s="5"/>
      <c r="QNC1077" s="5"/>
      <c r="QND1077" s="5"/>
      <c r="QNE1077" s="5"/>
      <c r="QNF1077" s="5"/>
      <c r="QNG1077" s="5"/>
      <c r="QNH1077" s="5"/>
      <c r="QNI1077" s="5"/>
      <c r="QNJ1077" s="5"/>
      <c r="QNK1077" s="5"/>
      <c r="QNL1077" s="5"/>
      <c r="QNM1077" s="5"/>
      <c r="QNN1077" s="5"/>
      <c r="QNO1077" s="5"/>
      <c r="QNP1077" s="5"/>
      <c r="QNQ1077" s="5"/>
      <c r="QNR1077" s="5"/>
      <c r="QNS1077" s="5"/>
      <c r="QNT1077" s="5"/>
      <c r="QNU1077" s="5"/>
      <c r="QNV1077" s="5"/>
      <c r="QNW1077" s="5"/>
      <c r="QNX1077" s="5"/>
      <c r="QNY1077" s="5"/>
      <c r="QNZ1077" s="5"/>
      <c r="QOA1077" s="5"/>
      <c r="QOB1077" s="5"/>
      <c r="QOC1077" s="5"/>
      <c r="QOD1077" s="5"/>
      <c r="QOE1077" s="5"/>
      <c r="QOF1077" s="5"/>
      <c r="QOG1077" s="5"/>
      <c r="QOH1077" s="5"/>
      <c r="QOI1077" s="5"/>
      <c r="QOJ1077" s="5"/>
      <c r="QOK1077" s="5"/>
      <c r="QOL1077" s="5"/>
      <c r="QOM1077" s="5"/>
      <c r="QON1077" s="5"/>
      <c r="QOO1077" s="5"/>
      <c r="QOP1077" s="5"/>
      <c r="QOQ1077" s="5"/>
      <c r="QOR1077" s="5"/>
      <c r="QOS1077" s="5"/>
      <c r="QOT1077" s="5"/>
      <c r="QOU1077" s="5"/>
      <c r="QOV1077" s="5"/>
      <c r="QOW1077" s="5"/>
      <c r="QOX1077" s="5"/>
      <c r="QOY1077" s="5"/>
      <c r="QOZ1077" s="5"/>
      <c r="QPA1077" s="5"/>
      <c r="QPB1077" s="5"/>
      <c r="QPC1077" s="5"/>
      <c r="QPD1077" s="5"/>
      <c r="QPE1077" s="5"/>
      <c r="QPF1077" s="5"/>
      <c r="QPG1077" s="5"/>
      <c r="QPH1077" s="5"/>
      <c r="QPI1077" s="5"/>
      <c r="QPJ1077" s="5"/>
      <c r="QPK1077" s="5"/>
      <c r="QPL1077" s="5"/>
      <c r="QPM1077" s="5"/>
      <c r="QPN1077" s="5"/>
      <c r="QPO1077" s="5"/>
      <c r="QPP1077" s="5"/>
      <c r="QPQ1077" s="5"/>
      <c r="QPR1077" s="5"/>
      <c r="QPS1077" s="5"/>
      <c r="QPT1077" s="5"/>
      <c r="QPU1077" s="5"/>
      <c r="QPV1077" s="5"/>
      <c r="QPW1077" s="5"/>
      <c r="QPX1077" s="5"/>
      <c r="QPY1077" s="5"/>
      <c r="QPZ1077" s="5"/>
      <c r="QQA1077" s="5"/>
      <c r="QQB1077" s="5"/>
      <c r="QQC1077" s="5"/>
      <c r="QQD1077" s="5"/>
      <c r="QQE1077" s="5"/>
      <c r="QQF1077" s="5"/>
      <c r="QQG1077" s="5"/>
      <c r="QQH1077" s="5"/>
      <c r="QQI1077" s="5"/>
      <c r="QQJ1077" s="5"/>
      <c r="QQK1077" s="5"/>
      <c r="QQL1077" s="5"/>
      <c r="QQM1077" s="5"/>
      <c r="QQN1077" s="5"/>
      <c r="QQO1077" s="5"/>
      <c r="QQP1077" s="5"/>
      <c r="QQQ1077" s="5"/>
      <c r="QQR1077" s="5"/>
      <c r="QQS1077" s="5"/>
      <c r="QQT1077" s="5"/>
      <c r="QQU1077" s="5"/>
      <c r="QQV1077" s="5"/>
      <c r="QQW1077" s="5"/>
      <c r="QQX1077" s="5"/>
      <c r="QQY1077" s="5"/>
      <c r="QQZ1077" s="5"/>
      <c r="QRA1077" s="5"/>
      <c r="QRB1077" s="5"/>
      <c r="QRC1077" s="5"/>
      <c r="QRD1077" s="5"/>
      <c r="QRE1077" s="5"/>
      <c r="QRF1077" s="5"/>
      <c r="QRG1077" s="5"/>
      <c r="QRH1077" s="5"/>
      <c r="QRI1077" s="5"/>
      <c r="QRJ1077" s="5"/>
      <c r="QRK1077" s="5"/>
      <c r="QRL1077" s="5"/>
      <c r="QRM1077" s="5"/>
      <c r="QRN1077" s="5"/>
      <c r="QRO1077" s="5"/>
      <c r="QRP1077" s="5"/>
      <c r="QRQ1077" s="5"/>
      <c r="QRR1077" s="5"/>
      <c r="QRS1077" s="5"/>
      <c r="QRT1077" s="5"/>
      <c r="QRU1077" s="5"/>
      <c r="QRV1077" s="5"/>
      <c r="QRW1077" s="5"/>
      <c r="QRX1077" s="5"/>
      <c r="QRY1077" s="5"/>
      <c r="QRZ1077" s="5"/>
      <c r="QSA1077" s="5"/>
      <c r="QSB1077" s="5"/>
      <c r="QSC1077" s="5"/>
      <c r="QSD1077" s="5"/>
      <c r="QSE1077" s="5"/>
      <c r="QSF1077" s="5"/>
      <c r="QSG1077" s="5"/>
      <c r="QSH1077" s="5"/>
      <c r="QSI1077" s="5"/>
      <c r="QSJ1077" s="5"/>
      <c r="QSK1077" s="5"/>
      <c r="QSL1077" s="5"/>
      <c r="QSM1077" s="5"/>
      <c r="QSN1077" s="5"/>
      <c r="QSO1077" s="5"/>
      <c r="QSP1077" s="5"/>
      <c r="QSQ1077" s="5"/>
      <c r="QSR1077" s="5"/>
      <c r="QSS1077" s="5"/>
      <c r="QST1077" s="5"/>
      <c r="QSU1077" s="5"/>
      <c r="QSV1077" s="5"/>
      <c r="QSW1077" s="5"/>
      <c r="QSX1077" s="5"/>
      <c r="QSY1077" s="5"/>
      <c r="QSZ1077" s="5"/>
      <c r="QTA1077" s="5"/>
      <c r="QTB1077" s="5"/>
      <c r="QTC1077" s="5"/>
      <c r="QTD1077" s="5"/>
      <c r="QTE1077" s="5"/>
      <c r="QTF1077" s="5"/>
      <c r="QTG1077" s="5"/>
      <c r="QTH1077" s="5"/>
      <c r="QTI1077" s="5"/>
      <c r="QTJ1077" s="5"/>
      <c r="QTK1077" s="5"/>
      <c r="QTL1077" s="5"/>
      <c r="QTM1077" s="5"/>
      <c r="QTN1077" s="5"/>
      <c r="QTO1077" s="5"/>
      <c r="QTP1077" s="5"/>
      <c r="QTQ1077" s="5"/>
      <c r="QTR1077" s="5"/>
      <c r="QTS1077" s="5"/>
      <c r="QTT1077" s="5"/>
      <c r="QTU1077" s="5"/>
      <c r="QTV1077" s="5"/>
      <c r="QTW1077" s="5"/>
      <c r="QTX1077" s="5"/>
      <c r="QTY1077" s="5"/>
      <c r="QTZ1077" s="5"/>
      <c r="QUA1077" s="5"/>
      <c r="QUB1077" s="5"/>
      <c r="QUC1077" s="5"/>
      <c r="QUD1077" s="5"/>
      <c r="QUE1077" s="5"/>
      <c r="QUF1077" s="5"/>
      <c r="QUG1077" s="5"/>
      <c r="QUH1077" s="5"/>
      <c r="QUI1077" s="5"/>
      <c r="QUJ1077" s="5"/>
      <c r="QUK1077" s="5"/>
      <c r="QUL1077" s="5"/>
      <c r="QUM1077" s="5"/>
      <c r="QUN1077" s="5"/>
      <c r="QUO1077" s="5"/>
      <c r="QUP1077" s="5"/>
      <c r="QUQ1077" s="5"/>
      <c r="QUR1077" s="5"/>
      <c r="QUS1077" s="5"/>
      <c r="QUT1077" s="5"/>
      <c r="QUU1077" s="5"/>
      <c r="QUV1077" s="5"/>
      <c r="QUW1077" s="5"/>
      <c r="QUX1077" s="5"/>
      <c r="QUY1077" s="5"/>
      <c r="QUZ1077" s="5"/>
      <c r="QVA1077" s="5"/>
      <c r="QVB1077" s="5"/>
      <c r="QVC1077" s="5"/>
      <c r="QVD1077" s="5"/>
      <c r="QVE1077" s="5"/>
      <c r="QVF1077" s="5"/>
      <c r="QVG1077" s="5"/>
      <c r="QVH1077" s="5"/>
      <c r="QVI1077" s="5"/>
      <c r="QVJ1077" s="5"/>
      <c r="QVK1077" s="5"/>
      <c r="QVL1077" s="5"/>
      <c r="QVM1077" s="5"/>
      <c r="QVN1077" s="5"/>
      <c r="QVO1077" s="5"/>
      <c r="QVP1077" s="5"/>
      <c r="QVQ1077" s="5"/>
      <c r="QVR1077" s="5"/>
      <c r="QVS1077" s="5"/>
      <c r="QVT1077" s="5"/>
      <c r="QVU1077" s="5"/>
      <c r="QVV1077" s="5"/>
      <c r="QVW1077" s="5"/>
      <c r="QVX1077" s="5"/>
      <c r="QVY1077" s="5"/>
      <c r="QVZ1077" s="5"/>
      <c r="QWA1077" s="5"/>
      <c r="QWB1077" s="5"/>
      <c r="QWC1077" s="5"/>
      <c r="QWD1077" s="5"/>
      <c r="QWE1077" s="5"/>
      <c r="QWF1077" s="5"/>
      <c r="QWG1077" s="5"/>
      <c r="QWH1077" s="5"/>
      <c r="QWI1077" s="5"/>
      <c r="QWJ1077" s="5"/>
      <c r="QWK1077" s="5"/>
      <c r="QWL1077" s="5"/>
      <c r="QWM1077" s="5"/>
      <c r="QWN1077" s="5"/>
      <c r="QWO1077" s="5"/>
      <c r="QWP1077" s="5"/>
      <c r="QWQ1077" s="5"/>
      <c r="QWR1077" s="5"/>
      <c r="QWS1077" s="5"/>
      <c r="QWT1077" s="5"/>
      <c r="QWU1077" s="5"/>
      <c r="QWV1077" s="5"/>
      <c r="QWW1077" s="5"/>
      <c r="QWX1077" s="5"/>
      <c r="QWY1077" s="5"/>
      <c r="QWZ1077" s="5"/>
      <c r="QXA1077" s="5"/>
      <c r="QXB1077" s="5"/>
      <c r="QXC1077" s="5"/>
      <c r="QXD1077" s="5"/>
      <c r="QXE1077" s="5"/>
      <c r="QXF1077" s="5"/>
      <c r="QXG1077" s="5"/>
      <c r="QXH1077" s="5"/>
      <c r="QXI1077" s="5"/>
      <c r="QXJ1077" s="5"/>
      <c r="QXK1077" s="5"/>
      <c r="QXL1077" s="5"/>
      <c r="QXM1077" s="5"/>
      <c r="QXN1077" s="5"/>
      <c r="QXO1077" s="5"/>
      <c r="QXP1077" s="5"/>
      <c r="QXQ1077" s="5"/>
      <c r="QXR1077" s="5"/>
      <c r="QXS1077" s="5"/>
      <c r="QXT1077" s="5"/>
      <c r="QXU1077" s="5"/>
      <c r="QXV1077" s="5"/>
      <c r="QXW1077" s="5"/>
      <c r="QXX1077" s="5"/>
      <c r="QXY1077" s="5"/>
      <c r="QXZ1077" s="5"/>
      <c r="QYA1077" s="5"/>
      <c r="QYB1077" s="5"/>
      <c r="QYC1077" s="5"/>
      <c r="QYD1077" s="5"/>
      <c r="QYE1077" s="5"/>
      <c r="QYF1077" s="5"/>
      <c r="QYG1077" s="5"/>
      <c r="QYH1077" s="5"/>
      <c r="QYI1077" s="5"/>
      <c r="QYJ1077" s="5"/>
      <c r="QYK1077" s="5"/>
      <c r="QYL1077" s="5"/>
      <c r="QYM1077" s="5"/>
      <c r="QYN1077" s="5"/>
      <c r="QYO1077" s="5"/>
      <c r="QYP1077" s="5"/>
      <c r="QYQ1077" s="5"/>
      <c r="QYR1077" s="5"/>
      <c r="QYS1077" s="5"/>
      <c r="QYT1077" s="5"/>
      <c r="QYU1077" s="5"/>
      <c r="QYV1077" s="5"/>
      <c r="QYW1077" s="5"/>
      <c r="QYX1077" s="5"/>
      <c r="QYY1077" s="5"/>
      <c r="QYZ1077" s="5"/>
      <c r="QZA1077" s="5"/>
      <c r="QZB1077" s="5"/>
      <c r="QZC1077" s="5"/>
      <c r="QZD1077" s="5"/>
      <c r="QZE1077" s="5"/>
      <c r="QZF1077" s="5"/>
      <c r="QZG1077" s="5"/>
      <c r="QZH1077" s="5"/>
      <c r="QZI1077" s="5"/>
      <c r="QZJ1077" s="5"/>
      <c r="QZK1077" s="5"/>
      <c r="QZL1077" s="5"/>
      <c r="QZM1077" s="5"/>
      <c r="QZN1077" s="5"/>
      <c r="QZO1077" s="5"/>
      <c r="QZP1077" s="5"/>
      <c r="QZQ1077" s="5"/>
      <c r="QZR1077" s="5"/>
      <c r="QZS1077" s="5"/>
      <c r="QZT1077" s="5"/>
      <c r="QZU1077" s="5"/>
      <c r="QZV1077" s="5"/>
      <c r="QZW1077" s="5"/>
      <c r="QZX1077" s="5"/>
      <c r="QZY1077" s="5"/>
      <c r="QZZ1077" s="5"/>
      <c r="RAA1077" s="5"/>
      <c r="RAB1077" s="5"/>
      <c r="RAC1077" s="5"/>
      <c r="RAD1077" s="5"/>
      <c r="RAE1077" s="5"/>
      <c r="RAF1077" s="5"/>
      <c r="RAG1077" s="5"/>
      <c r="RAH1077" s="5"/>
      <c r="RAI1077" s="5"/>
      <c r="RAJ1077" s="5"/>
      <c r="RAK1077" s="5"/>
      <c r="RAL1077" s="5"/>
      <c r="RAM1077" s="5"/>
      <c r="RAN1077" s="5"/>
      <c r="RAO1077" s="5"/>
      <c r="RAP1077" s="5"/>
      <c r="RAQ1077" s="5"/>
      <c r="RAR1077" s="5"/>
      <c r="RAS1077" s="5"/>
      <c r="RAT1077" s="5"/>
      <c r="RAU1077" s="5"/>
      <c r="RAV1077" s="5"/>
      <c r="RAW1077" s="5"/>
      <c r="RAX1077" s="5"/>
      <c r="RAY1077" s="5"/>
      <c r="RAZ1077" s="5"/>
      <c r="RBA1077" s="5"/>
      <c r="RBB1077" s="5"/>
      <c r="RBC1077" s="5"/>
      <c r="RBD1077" s="5"/>
      <c r="RBE1077" s="5"/>
      <c r="RBF1077" s="5"/>
      <c r="RBG1077" s="5"/>
      <c r="RBH1077" s="5"/>
      <c r="RBI1077" s="5"/>
      <c r="RBJ1077" s="5"/>
      <c r="RBK1077" s="5"/>
      <c r="RBL1077" s="5"/>
      <c r="RBM1077" s="5"/>
      <c r="RBN1077" s="5"/>
      <c r="RBO1077" s="5"/>
      <c r="RBP1077" s="5"/>
      <c r="RBQ1077" s="5"/>
      <c r="RBR1077" s="5"/>
      <c r="RBS1077" s="5"/>
      <c r="RBT1077" s="5"/>
      <c r="RBU1077" s="5"/>
      <c r="RBV1077" s="5"/>
      <c r="RBW1077" s="5"/>
      <c r="RBX1077" s="5"/>
      <c r="RBY1077" s="5"/>
      <c r="RBZ1077" s="5"/>
      <c r="RCA1077" s="5"/>
      <c r="RCB1077" s="5"/>
      <c r="RCC1077" s="5"/>
      <c r="RCD1077" s="5"/>
      <c r="RCE1077" s="5"/>
      <c r="RCF1077" s="5"/>
      <c r="RCG1077" s="5"/>
      <c r="RCH1077" s="5"/>
      <c r="RCI1077" s="5"/>
      <c r="RCJ1077" s="5"/>
      <c r="RCK1077" s="5"/>
      <c r="RCL1077" s="5"/>
      <c r="RCM1077" s="5"/>
      <c r="RCN1077" s="5"/>
      <c r="RCO1077" s="5"/>
      <c r="RCP1077" s="5"/>
      <c r="RCQ1077" s="5"/>
      <c r="RCR1077" s="5"/>
      <c r="RCS1077" s="5"/>
      <c r="RCT1077" s="5"/>
      <c r="RCU1077" s="5"/>
      <c r="RCV1077" s="5"/>
      <c r="RCW1077" s="5"/>
      <c r="RCX1077" s="5"/>
      <c r="RCY1077" s="5"/>
      <c r="RCZ1077" s="5"/>
      <c r="RDA1077" s="5"/>
      <c r="RDB1077" s="5"/>
      <c r="RDC1077" s="5"/>
      <c r="RDD1077" s="5"/>
      <c r="RDE1077" s="5"/>
      <c r="RDF1077" s="5"/>
      <c r="RDG1077" s="5"/>
      <c r="RDH1077" s="5"/>
      <c r="RDI1077" s="5"/>
      <c r="RDJ1077" s="5"/>
      <c r="RDK1077" s="5"/>
      <c r="RDL1077" s="5"/>
      <c r="RDM1077" s="5"/>
      <c r="RDN1077" s="5"/>
      <c r="RDO1077" s="5"/>
      <c r="RDP1077" s="5"/>
      <c r="RDQ1077" s="5"/>
      <c r="RDR1077" s="5"/>
      <c r="RDS1077" s="5"/>
      <c r="RDT1077" s="5"/>
      <c r="RDU1077" s="5"/>
      <c r="RDV1077" s="5"/>
      <c r="RDW1077" s="5"/>
      <c r="RDX1077" s="5"/>
      <c r="RDY1077" s="5"/>
      <c r="RDZ1077" s="5"/>
      <c r="REA1077" s="5"/>
      <c r="REB1077" s="5"/>
      <c r="REC1077" s="5"/>
      <c r="RED1077" s="5"/>
      <c r="REE1077" s="5"/>
      <c r="REF1077" s="5"/>
      <c r="REG1077" s="5"/>
      <c r="REH1077" s="5"/>
      <c r="REI1077" s="5"/>
      <c r="REJ1077" s="5"/>
      <c r="REK1077" s="5"/>
      <c r="REL1077" s="5"/>
      <c r="REM1077" s="5"/>
      <c r="REN1077" s="5"/>
      <c r="REO1077" s="5"/>
      <c r="REP1077" s="5"/>
      <c r="REQ1077" s="5"/>
      <c r="RER1077" s="5"/>
      <c r="RES1077" s="5"/>
      <c r="RET1077" s="5"/>
      <c r="REU1077" s="5"/>
      <c r="REV1077" s="5"/>
      <c r="REW1077" s="5"/>
      <c r="REX1077" s="5"/>
      <c r="REY1077" s="5"/>
      <c r="REZ1077" s="5"/>
      <c r="RFA1077" s="5"/>
      <c r="RFB1077" s="5"/>
      <c r="RFC1077" s="5"/>
      <c r="RFD1077" s="5"/>
      <c r="RFE1077" s="5"/>
      <c r="RFF1077" s="5"/>
      <c r="RFG1077" s="5"/>
      <c r="RFH1077" s="5"/>
      <c r="RFI1077" s="5"/>
      <c r="RFJ1077" s="5"/>
      <c r="RFK1077" s="5"/>
      <c r="RFL1077" s="5"/>
      <c r="RFM1077" s="5"/>
      <c r="RFN1077" s="5"/>
      <c r="RFO1077" s="5"/>
      <c r="RFP1077" s="5"/>
      <c r="RFQ1077" s="5"/>
      <c r="RFR1077" s="5"/>
      <c r="RFS1077" s="5"/>
      <c r="RFT1077" s="5"/>
      <c r="RFU1077" s="5"/>
      <c r="RFV1077" s="5"/>
      <c r="RFW1077" s="5"/>
      <c r="RFX1077" s="5"/>
      <c r="RFY1077" s="5"/>
      <c r="RFZ1077" s="5"/>
      <c r="RGA1077" s="5"/>
      <c r="RGB1077" s="5"/>
      <c r="RGC1077" s="5"/>
      <c r="RGD1077" s="5"/>
      <c r="RGE1077" s="5"/>
      <c r="RGF1077" s="5"/>
      <c r="RGG1077" s="5"/>
      <c r="RGH1077" s="5"/>
      <c r="RGI1077" s="5"/>
      <c r="RGJ1077" s="5"/>
      <c r="RGK1077" s="5"/>
      <c r="RGL1077" s="5"/>
      <c r="RGM1077" s="5"/>
      <c r="RGN1077" s="5"/>
      <c r="RGO1077" s="5"/>
      <c r="RGP1077" s="5"/>
      <c r="RGQ1077" s="5"/>
      <c r="RGR1077" s="5"/>
      <c r="RGS1077" s="5"/>
      <c r="RGT1077" s="5"/>
      <c r="RGU1077" s="5"/>
      <c r="RGV1077" s="5"/>
      <c r="RGW1077" s="5"/>
      <c r="RGX1077" s="5"/>
      <c r="RGY1077" s="5"/>
      <c r="RGZ1077" s="5"/>
      <c r="RHA1077" s="5"/>
      <c r="RHB1077" s="5"/>
      <c r="RHC1077" s="5"/>
      <c r="RHD1077" s="5"/>
      <c r="RHE1077" s="5"/>
      <c r="RHF1077" s="5"/>
      <c r="RHG1077" s="5"/>
      <c r="RHH1077" s="5"/>
      <c r="RHI1077" s="5"/>
      <c r="RHJ1077" s="5"/>
      <c r="RHK1077" s="5"/>
      <c r="RHL1077" s="5"/>
      <c r="RHM1077" s="5"/>
      <c r="RHN1077" s="5"/>
      <c r="RHO1077" s="5"/>
      <c r="RHP1077" s="5"/>
      <c r="RHQ1077" s="5"/>
      <c r="RHR1077" s="5"/>
      <c r="RHS1077" s="5"/>
      <c r="RHT1077" s="5"/>
      <c r="RHU1077" s="5"/>
      <c r="RHV1077" s="5"/>
      <c r="RHW1077" s="5"/>
      <c r="RHX1077" s="5"/>
      <c r="RHY1077" s="5"/>
      <c r="RHZ1077" s="5"/>
      <c r="RIA1077" s="5"/>
      <c r="RIB1077" s="5"/>
      <c r="RIC1077" s="5"/>
      <c r="RID1077" s="5"/>
      <c r="RIE1077" s="5"/>
      <c r="RIF1077" s="5"/>
      <c r="RIG1077" s="5"/>
      <c r="RIH1077" s="5"/>
      <c r="RII1077" s="5"/>
      <c r="RIJ1077" s="5"/>
      <c r="RIK1077" s="5"/>
      <c r="RIL1077" s="5"/>
      <c r="RIM1077" s="5"/>
      <c r="RIN1077" s="5"/>
      <c r="RIO1077" s="5"/>
      <c r="RIP1077" s="5"/>
      <c r="RIQ1077" s="5"/>
      <c r="RIR1077" s="5"/>
      <c r="RIS1077" s="5"/>
      <c r="RIT1077" s="5"/>
      <c r="RIU1077" s="5"/>
      <c r="RIV1077" s="5"/>
      <c r="RIW1077" s="5"/>
      <c r="RIX1077" s="5"/>
      <c r="RIY1077" s="5"/>
      <c r="RIZ1077" s="5"/>
      <c r="RJA1077" s="5"/>
      <c r="RJB1077" s="5"/>
      <c r="RJC1077" s="5"/>
      <c r="RJD1077" s="5"/>
      <c r="RJE1077" s="5"/>
      <c r="RJF1077" s="5"/>
      <c r="RJG1077" s="5"/>
      <c r="RJH1077" s="5"/>
      <c r="RJI1077" s="5"/>
      <c r="RJJ1077" s="5"/>
      <c r="RJK1077" s="5"/>
      <c r="RJL1077" s="5"/>
      <c r="RJM1077" s="5"/>
      <c r="RJN1077" s="5"/>
      <c r="RJO1077" s="5"/>
      <c r="RJP1077" s="5"/>
      <c r="RJQ1077" s="5"/>
      <c r="RJR1077" s="5"/>
      <c r="RJS1077" s="5"/>
      <c r="RJT1077" s="5"/>
      <c r="RJU1077" s="5"/>
      <c r="RJV1077" s="5"/>
      <c r="RJW1077" s="5"/>
      <c r="RJX1077" s="5"/>
      <c r="RJY1077" s="5"/>
      <c r="RJZ1077" s="5"/>
      <c r="RKA1077" s="5"/>
      <c r="RKB1077" s="5"/>
      <c r="RKC1077" s="5"/>
      <c r="RKD1077" s="5"/>
      <c r="RKE1077" s="5"/>
      <c r="RKF1077" s="5"/>
      <c r="RKG1077" s="5"/>
      <c r="RKH1077" s="5"/>
      <c r="RKI1077" s="5"/>
      <c r="RKJ1077" s="5"/>
      <c r="RKK1077" s="5"/>
      <c r="RKL1077" s="5"/>
      <c r="RKM1077" s="5"/>
      <c r="RKN1077" s="5"/>
      <c r="RKO1077" s="5"/>
      <c r="RKP1077" s="5"/>
      <c r="RKQ1077" s="5"/>
      <c r="RKR1077" s="5"/>
      <c r="RKS1077" s="5"/>
      <c r="RKT1077" s="5"/>
      <c r="RKU1077" s="5"/>
      <c r="RKV1077" s="5"/>
      <c r="RKW1077" s="5"/>
      <c r="RKX1077" s="5"/>
      <c r="RKY1077" s="5"/>
      <c r="RKZ1077" s="5"/>
      <c r="RLA1077" s="5"/>
      <c r="RLB1077" s="5"/>
      <c r="RLC1077" s="5"/>
      <c r="RLD1077" s="5"/>
      <c r="RLE1077" s="5"/>
      <c r="RLF1077" s="5"/>
      <c r="RLG1077" s="5"/>
      <c r="RLH1077" s="5"/>
      <c r="RLI1077" s="5"/>
      <c r="RLJ1077" s="5"/>
      <c r="RLK1077" s="5"/>
      <c r="RLL1077" s="5"/>
      <c r="RLM1077" s="5"/>
      <c r="RLN1077" s="5"/>
      <c r="RLO1077" s="5"/>
      <c r="RLP1077" s="5"/>
      <c r="RLQ1077" s="5"/>
      <c r="RLR1077" s="5"/>
      <c r="RLS1077" s="5"/>
      <c r="RLT1077" s="5"/>
      <c r="RLU1077" s="5"/>
      <c r="RLV1077" s="5"/>
      <c r="RLW1077" s="5"/>
      <c r="RLX1077" s="5"/>
      <c r="RLY1077" s="5"/>
      <c r="RLZ1077" s="5"/>
      <c r="RMA1077" s="5"/>
      <c r="RMB1077" s="5"/>
      <c r="RMC1077" s="5"/>
      <c r="RMD1077" s="5"/>
      <c r="RME1077" s="5"/>
      <c r="RMF1077" s="5"/>
      <c r="RMG1077" s="5"/>
      <c r="RMH1077" s="5"/>
      <c r="RMI1077" s="5"/>
      <c r="RMJ1077" s="5"/>
      <c r="RMK1077" s="5"/>
      <c r="RML1077" s="5"/>
      <c r="RMM1077" s="5"/>
      <c r="RMN1077" s="5"/>
      <c r="RMO1077" s="5"/>
      <c r="RMP1077" s="5"/>
      <c r="RMQ1077" s="5"/>
      <c r="RMR1077" s="5"/>
      <c r="RMS1077" s="5"/>
      <c r="RMT1077" s="5"/>
      <c r="RMU1077" s="5"/>
      <c r="RMV1077" s="5"/>
      <c r="RMW1077" s="5"/>
      <c r="RMX1077" s="5"/>
      <c r="RMY1077" s="5"/>
      <c r="RMZ1077" s="5"/>
      <c r="RNA1077" s="5"/>
      <c r="RNB1077" s="5"/>
      <c r="RNC1077" s="5"/>
      <c r="RND1077" s="5"/>
      <c r="RNE1077" s="5"/>
      <c r="RNF1077" s="5"/>
      <c r="RNG1077" s="5"/>
      <c r="RNH1077" s="5"/>
      <c r="RNI1077" s="5"/>
      <c r="RNJ1077" s="5"/>
      <c r="RNK1077" s="5"/>
      <c r="RNL1077" s="5"/>
      <c r="RNM1077" s="5"/>
      <c r="RNN1077" s="5"/>
      <c r="RNO1077" s="5"/>
      <c r="RNP1077" s="5"/>
      <c r="RNQ1077" s="5"/>
      <c r="RNR1077" s="5"/>
      <c r="RNS1077" s="5"/>
      <c r="RNT1077" s="5"/>
      <c r="RNU1077" s="5"/>
      <c r="RNV1077" s="5"/>
      <c r="RNW1077" s="5"/>
      <c r="RNX1077" s="5"/>
      <c r="RNY1077" s="5"/>
      <c r="RNZ1077" s="5"/>
      <c r="ROA1077" s="5"/>
      <c r="ROB1077" s="5"/>
      <c r="ROC1077" s="5"/>
      <c r="ROD1077" s="5"/>
      <c r="ROE1077" s="5"/>
      <c r="ROF1077" s="5"/>
      <c r="ROG1077" s="5"/>
      <c r="ROH1077" s="5"/>
      <c r="ROI1077" s="5"/>
      <c r="ROJ1077" s="5"/>
      <c r="ROK1077" s="5"/>
      <c r="ROL1077" s="5"/>
      <c r="ROM1077" s="5"/>
      <c r="RON1077" s="5"/>
      <c r="ROO1077" s="5"/>
      <c r="ROP1077" s="5"/>
      <c r="ROQ1077" s="5"/>
      <c r="ROR1077" s="5"/>
      <c r="ROS1077" s="5"/>
      <c r="ROT1077" s="5"/>
      <c r="ROU1077" s="5"/>
      <c r="ROV1077" s="5"/>
      <c r="ROW1077" s="5"/>
      <c r="ROX1077" s="5"/>
      <c r="ROY1077" s="5"/>
      <c r="ROZ1077" s="5"/>
      <c r="RPA1077" s="5"/>
      <c r="RPB1077" s="5"/>
      <c r="RPC1077" s="5"/>
      <c r="RPD1077" s="5"/>
      <c r="RPE1077" s="5"/>
      <c r="RPF1077" s="5"/>
      <c r="RPG1077" s="5"/>
      <c r="RPH1077" s="5"/>
      <c r="RPI1077" s="5"/>
      <c r="RPJ1077" s="5"/>
      <c r="RPK1077" s="5"/>
      <c r="RPL1077" s="5"/>
      <c r="RPM1077" s="5"/>
      <c r="RPN1077" s="5"/>
      <c r="RPO1077" s="5"/>
      <c r="RPP1077" s="5"/>
      <c r="RPQ1077" s="5"/>
      <c r="RPR1077" s="5"/>
      <c r="RPS1077" s="5"/>
      <c r="RPT1077" s="5"/>
      <c r="RPU1077" s="5"/>
      <c r="RPV1077" s="5"/>
      <c r="RPW1077" s="5"/>
      <c r="RPX1077" s="5"/>
      <c r="RPY1077" s="5"/>
      <c r="RPZ1077" s="5"/>
      <c r="RQA1077" s="5"/>
      <c r="RQB1077" s="5"/>
      <c r="RQC1077" s="5"/>
      <c r="RQD1077" s="5"/>
      <c r="RQE1077" s="5"/>
      <c r="RQF1077" s="5"/>
      <c r="RQG1077" s="5"/>
      <c r="RQH1077" s="5"/>
      <c r="RQI1077" s="5"/>
      <c r="RQJ1077" s="5"/>
      <c r="RQK1077" s="5"/>
      <c r="RQL1077" s="5"/>
      <c r="RQM1077" s="5"/>
      <c r="RQN1077" s="5"/>
      <c r="RQO1077" s="5"/>
      <c r="RQP1077" s="5"/>
      <c r="RQQ1077" s="5"/>
      <c r="RQR1077" s="5"/>
      <c r="RQS1077" s="5"/>
      <c r="RQT1077" s="5"/>
      <c r="RQU1077" s="5"/>
      <c r="RQV1077" s="5"/>
      <c r="RQW1077" s="5"/>
      <c r="RQX1077" s="5"/>
      <c r="RQY1077" s="5"/>
      <c r="RQZ1077" s="5"/>
      <c r="RRA1077" s="5"/>
      <c r="RRB1077" s="5"/>
      <c r="RRC1077" s="5"/>
      <c r="RRD1077" s="5"/>
      <c r="RRE1077" s="5"/>
      <c r="RRF1077" s="5"/>
      <c r="RRG1077" s="5"/>
      <c r="RRH1077" s="5"/>
      <c r="RRI1077" s="5"/>
      <c r="RRJ1077" s="5"/>
      <c r="RRK1077" s="5"/>
      <c r="RRL1077" s="5"/>
      <c r="RRM1077" s="5"/>
      <c r="RRN1077" s="5"/>
      <c r="RRO1077" s="5"/>
      <c r="RRP1077" s="5"/>
      <c r="RRQ1077" s="5"/>
      <c r="RRR1077" s="5"/>
      <c r="RRS1077" s="5"/>
      <c r="RRT1077" s="5"/>
      <c r="RRU1077" s="5"/>
      <c r="RRV1077" s="5"/>
      <c r="RRW1077" s="5"/>
      <c r="RRX1077" s="5"/>
      <c r="RRY1077" s="5"/>
      <c r="RRZ1077" s="5"/>
      <c r="RSA1077" s="5"/>
      <c r="RSB1077" s="5"/>
      <c r="RSC1077" s="5"/>
      <c r="RSD1077" s="5"/>
      <c r="RSE1077" s="5"/>
      <c r="RSF1077" s="5"/>
      <c r="RSG1077" s="5"/>
      <c r="RSH1077" s="5"/>
      <c r="RSI1077" s="5"/>
      <c r="RSJ1077" s="5"/>
      <c r="RSK1077" s="5"/>
      <c r="RSL1077" s="5"/>
      <c r="RSM1077" s="5"/>
      <c r="RSN1077" s="5"/>
      <c r="RSO1077" s="5"/>
      <c r="RSP1077" s="5"/>
      <c r="RSQ1077" s="5"/>
      <c r="RSR1077" s="5"/>
      <c r="RSS1077" s="5"/>
      <c r="RST1077" s="5"/>
      <c r="RSU1077" s="5"/>
      <c r="RSV1077" s="5"/>
      <c r="RSW1077" s="5"/>
      <c r="RSX1077" s="5"/>
      <c r="RSY1077" s="5"/>
      <c r="RSZ1077" s="5"/>
      <c r="RTA1077" s="5"/>
      <c r="RTB1077" s="5"/>
      <c r="RTC1077" s="5"/>
      <c r="RTD1077" s="5"/>
      <c r="RTE1077" s="5"/>
      <c r="RTF1077" s="5"/>
      <c r="RTG1077" s="5"/>
      <c r="RTH1077" s="5"/>
      <c r="RTI1077" s="5"/>
      <c r="RTJ1077" s="5"/>
      <c r="RTK1077" s="5"/>
      <c r="RTL1077" s="5"/>
      <c r="RTM1077" s="5"/>
      <c r="RTN1077" s="5"/>
      <c r="RTO1077" s="5"/>
      <c r="RTP1077" s="5"/>
      <c r="RTQ1077" s="5"/>
      <c r="RTR1077" s="5"/>
      <c r="RTS1077" s="5"/>
      <c r="RTT1077" s="5"/>
      <c r="RTU1077" s="5"/>
      <c r="RTV1077" s="5"/>
      <c r="RTW1077" s="5"/>
      <c r="RTX1077" s="5"/>
      <c r="RTY1077" s="5"/>
      <c r="RTZ1077" s="5"/>
      <c r="RUA1077" s="5"/>
      <c r="RUB1077" s="5"/>
      <c r="RUC1077" s="5"/>
      <c r="RUD1077" s="5"/>
      <c r="RUE1077" s="5"/>
      <c r="RUF1077" s="5"/>
      <c r="RUG1077" s="5"/>
      <c r="RUH1077" s="5"/>
      <c r="RUI1077" s="5"/>
      <c r="RUJ1077" s="5"/>
      <c r="RUK1077" s="5"/>
      <c r="RUL1077" s="5"/>
      <c r="RUM1077" s="5"/>
      <c r="RUN1077" s="5"/>
      <c r="RUO1077" s="5"/>
      <c r="RUP1077" s="5"/>
      <c r="RUQ1077" s="5"/>
      <c r="RUR1077" s="5"/>
      <c r="RUS1077" s="5"/>
      <c r="RUT1077" s="5"/>
      <c r="RUU1077" s="5"/>
      <c r="RUV1077" s="5"/>
      <c r="RUW1077" s="5"/>
      <c r="RUX1077" s="5"/>
      <c r="RUY1077" s="5"/>
      <c r="RUZ1077" s="5"/>
      <c r="RVA1077" s="5"/>
      <c r="RVB1077" s="5"/>
      <c r="RVC1077" s="5"/>
      <c r="RVD1077" s="5"/>
      <c r="RVE1077" s="5"/>
      <c r="RVF1077" s="5"/>
      <c r="RVG1077" s="5"/>
      <c r="RVH1077" s="5"/>
      <c r="RVI1077" s="5"/>
      <c r="RVJ1077" s="5"/>
      <c r="RVK1077" s="5"/>
      <c r="RVL1077" s="5"/>
      <c r="RVM1077" s="5"/>
      <c r="RVN1077" s="5"/>
      <c r="RVO1077" s="5"/>
      <c r="RVP1077" s="5"/>
      <c r="RVQ1077" s="5"/>
      <c r="RVR1077" s="5"/>
      <c r="RVS1077" s="5"/>
      <c r="RVT1077" s="5"/>
      <c r="RVU1077" s="5"/>
      <c r="RVV1077" s="5"/>
      <c r="RVW1077" s="5"/>
      <c r="RVX1077" s="5"/>
      <c r="RVY1077" s="5"/>
      <c r="RVZ1077" s="5"/>
      <c r="RWA1077" s="5"/>
      <c r="RWB1077" s="5"/>
      <c r="RWC1077" s="5"/>
      <c r="RWD1077" s="5"/>
      <c r="RWE1077" s="5"/>
      <c r="RWF1077" s="5"/>
      <c r="RWG1077" s="5"/>
      <c r="RWH1077" s="5"/>
      <c r="RWI1077" s="5"/>
      <c r="RWJ1077" s="5"/>
      <c r="RWK1077" s="5"/>
      <c r="RWL1077" s="5"/>
      <c r="RWM1077" s="5"/>
      <c r="RWN1077" s="5"/>
      <c r="RWO1077" s="5"/>
      <c r="RWP1077" s="5"/>
      <c r="RWQ1077" s="5"/>
      <c r="RWR1077" s="5"/>
      <c r="RWS1077" s="5"/>
      <c r="RWT1077" s="5"/>
      <c r="RWU1077" s="5"/>
      <c r="RWV1077" s="5"/>
      <c r="RWW1077" s="5"/>
      <c r="RWX1077" s="5"/>
      <c r="RWY1077" s="5"/>
      <c r="RWZ1077" s="5"/>
      <c r="RXA1077" s="5"/>
      <c r="RXB1077" s="5"/>
      <c r="RXC1077" s="5"/>
      <c r="RXD1077" s="5"/>
      <c r="RXE1077" s="5"/>
      <c r="RXF1077" s="5"/>
      <c r="RXG1077" s="5"/>
      <c r="RXH1077" s="5"/>
      <c r="RXI1077" s="5"/>
      <c r="RXJ1077" s="5"/>
      <c r="RXK1077" s="5"/>
      <c r="RXL1077" s="5"/>
      <c r="RXM1077" s="5"/>
      <c r="RXN1077" s="5"/>
      <c r="RXO1077" s="5"/>
      <c r="RXP1077" s="5"/>
      <c r="RXQ1077" s="5"/>
      <c r="RXR1077" s="5"/>
      <c r="RXS1077" s="5"/>
      <c r="RXT1077" s="5"/>
      <c r="RXU1077" s="5"/>
      <c r="RXV1077" s="5"/>
      <c r="RXW1077" s="5"/>
      <c r="RXX1077" s="5"/>
      <c r="RXY1077" s="5"/>
      <c r="RXZ1077" s="5"/>
      <c r="RYA1077" s="5"/>
      <c r="RYB1077" s="5"/>
      <c r="RYC1077" s="5"/>
      <c r="RYD1077" s="5"/>
      <c r="RYE1077" s="5"/>
      <c r="RYF1077" s="5"/>
      <c r="RYG1077" s="5"/>
      <c r="RYH1077" s="5"/>
      <c r="RYI1077" s="5"/>
      <c r="RYJ1077" s="5"/>
      <c r="RYK1077" s="5"/>
      <c r="RYL1077" s="5"/>
      <c r="RYM1077" s="5"/>
      <c r="RYN1077" s="5"/>
      <c r="RYO1077" s="5"/>
      <c r="RYP1077" s="5"/>
      <c r="RYQ1077" s="5"/>
      <c r="RYR1077" s="5"/>
      <c r="RYS1077" s="5"/>
      <c r="RYT1077" s="5"/>
      <c r="RYU1077" s="5"/>
      <c r="RYV1077" s="5"/>
      <c r="RYW1077" s="5"/>
      <c r="RYX1077" s="5"/>
      <c r="RYY1077" s="5"/>
      <c r="RYZ1077" s="5"/>
      <c r="RZA1077" s="5"/>
      <c r="RZB1077" s="5"/>
      <c r="RZC1077" s="5"/>
      <c r="RZD1077" s="5"/>
      <c r="RZE1077" s="5"/>
      <c r="RZF1077" s="5"/>
      <c r="RZG1077" s="5"/>
      <c r="RZH1077" s="5"/>
      <c r="RZI1077" s="5"/>
      <c r="RZJ1077" s="5"/>
      <c r="RZK1077" s="5"/>
      <c r="RZL1077" s="5"/>
      <c r="RZM1077" s="5"/>
      <c r="RZN1077" s="5"/>
      <c r="RZO1077" s="5"/>
      <c r="RZP1077" s="5"/>
      <c r="RZQ1077" s="5"/>
      <c r="RZR1077" s="5"/>
      <c r="RZS1077" s="5"/>
      <c r="RZT1077" s="5"/>
      <c r="RZU1077" s="5"/>
      <c r="RZV1077" s="5"/>
      <c r="RZW1077" s="5"/>
      <c r="RZX1077" s="5"/>
      <c r="RZY1077" s="5"/>
      <c r="RZZ1077" s="5"/>
      <c r="SAA1077" s="5"/>
      <c r="SAB1077" s="5"/>
      <c r="SAC1077" s="5"/>
      <c r="SAD1077" s="5"/>
      <c r="SAE1077" s="5"/>
      <c r="SAF1077" s="5"/>
      <c r="SAG1077" s="5"/>
      <c r="SAH1077" s="5"/>
      <c r="SAI1077" s="5"/>
      <c r="SAJ1077" s="5"/>
      <c r="SAK1077" s="5"/>
      <c r="SAL1077" s="5"/>
      <c r="SAM1077" s="5"/>
      <c r="SAN1077" s="5"/>
      <c r="SAO1077" s="5"/>
      <c r="SAP1077" s="5"/>
      <c r="SAQ1077" s="5"/>
      <c r="SAR1077" s="5"/>
      <c r="SAS1077" s="5"/>
      <c r="SAT1077" s="5"/>
      <c r="SAU1077" s="5"/>
      <c r="SAV1077" s="5"/>
      <c r="SAW1077" s="5"/>
      <c r="SAX1077" s="5"/>
      <c r="SAY1077" s="5"/>
      <c r="SAZ1077" s="5"/>
      <c r="SBA1077" s="5"/>
      <c r="SBB1077" s="5"/>
      <c r="SBC1077" s="5"/>
      <c r="SBD1077" s="5"/>
      <c r="SBE1077" s="5"/>
      <c r="SBF1077" s="5"/>
      <c r="SBG1077" s="5"/>
      <c r="SBH1077" s="5"/>
      <c r="SBI1077" s="5"/>
      <c r="SBJ1077" s="5"/>
      <c r="SBK1077" s="5"/>
      <c r="SBL1077" s="5"/>
      <c r="SBM1077" s="5"/>
      <c r="SBN1077" s="5"/>
      <c r="SBO1077" s="5"/>
      <c r="SBP1077" s="5"/>
      <c r="SBQ1077" s="5"/>
      <c r="SBR1077" s="5"/>
      <c r="SBS1077" s="5"/>
      <c r="SBT1077" s="5"/>
      <c r="SBU1077" s="5"/>
      <c r="SBV1077" s="5"/>
      <c r="SBW1077" s="5"/>
      <c r="SBX1077" s="5"/>
      <c r="SBY1077" s="5"/>
      <c r="SBZ1077" s="5"/>
      <c r="SCA1077" s="5"/>
      <c r="SCB1077" s="5"/>
      <c r="SCC1077" s="5"/>
      <c r="SCD1077" s="5"/>
      <c r="SCE1077" s="5"/>
      <c r="SCF1077" s="5"/>
      <c r="SCG1077" s="5"/>
      <c r="SCH1077" s="5"/>
      <c r="SCI1077" s="5"/>
      <c r="SCJ1077" s="5"/>
      <c r="SCK1077" s="5"/>
      <c r="SCL1077" s="5"/>
      <c r="SCM1077" s="5"/>
      <c r="SCN1077" s="5"/>
      <c r="SCO1077" s="5"/>
      <c r="SCP1077" s="5"/>
      <c r="SCQ1077" s="5"/>
      <c r="SCR1077" s="5"/>
      <c r="SCS1077" s="5"/>
      <c r="SCT1077" s="5"/>
      <c r="SCU1077" s="5"/>
      <c r="SCV1077" s="5"/>
      <c r="SCW1077" s="5"/>
      <c r="SCX1077" s="5"/>
      <c r="SCY1077" s="5"/>
      <c r="SCZ1077" s="5"/>
      <c r="SDA1077" s="5"/>
      <c r="SDB1077" s="5"/>
      <c r="SDC1077" s="5"/>
      <c r="SDD1077" s="5"/>
      <c r="SDE1077" s="5"/>
      <c r="SDF1077" s="5"/>
      <c r="SDG1077" s="5"/>
      <c r="SDH1077" s="5"/>
      <c r="SDI1077" s="5"/>
      <c r="SDJ1077" s="5"/>
      <c r="SDK1077" s="5"/>
      <c r="SDL1077" s="5"/>
      <c r="SDM1077" s="5"/>
      <c r="SDN1077" s="5"/>
      <c r="SDO1077" s="5"/>
      <c r="SDP1077" s="5"/>
      <c r="SDQ1077" s="5"/>
      <c r="SDR1077" s="5"/>
      <c r="SDS1077" s="5"/>
      <c r="SDT1077" s="5"/>
      <c r="SDU1077" s="5"/>
      <c r="SDV1077" s="5"/>
      <c r="SDW1077" s="5"/>
      <c r="SDX1077" s="5"/>
      <c r="SDY1077" s="5"/>
      <c r="SDZ1077" s="5"/>
      <c r="SEA1077" s="5"/>
      <c r="SEB1077" s="5"/>
      <c r="SEC1077" s="5"/>
      <c r="SED1077" s="5"/>
      <c r="SEE1077" s="5"/>
      <c r="SEF1077" s="5"/>
      <c r="SEG1077" s="5"/>
      <c r="SEH1077" s="5"/>
      <c r="SEI1077" s="5"/>
      <c r="SEJ1077" s="5"/>
      <c r="SEK1077" s="5"/>
      <c r="SEL1077" s="5"/>
      <c r="SEM1077" s="5"/>
      <c r="SEN1077" s="5"/>
      <c r="SEO1077" s="5"/>
      <c r="SEP1077" s="5"/>
      <c r="SEQ1077" s="5"/>
      <c r="SER1077" s="5"/>
      <c r="SES1077" s="5"/>
      <c r="SET1077" s="5"/>
      <c r="SEU1077" s="5"/>
      <c r="SEV1077" s="5"/>
      <c r="SEW1077" s="5"/>
      <c r="SEX1077" s="5"/>
      <c r="SEY1077" s="5"/>
      <c r="SEZ1077" s="5"/>
      <c r="SFA1077" s="5"/>
      <c r="SFB1077" s="5"/>
      <c r="SFC1077" s="5"/>
      <c r="SFD1077" s="5"/>
      <c r="SFE1077" s="5"/>
      <c r="SFF1077" s="5"/>
      <c r="SFG1077" s="5"/>
      <c r="SFH1077" s="5"/>
      <c r="SFI1077" s="5"/>
      <c r="SFJ1077" s="5"/>
      <c r="SFK1077" s="5"/>
      <c r="SFL1077" s="5"/>
      <c r="SFM1077" s="5"/>
      <c r="SFN1077" s="5"/>
      <c r="SFO1077" s="5"/>
      <c r="SFP1077" s="5"/>
      <c r="SFQ1077" s="5"/>
      <c r="SFR1077" s="5"/>
      <c r="SFS1077" s="5"/>
      <c r="SFT1077" s="5"/>
      <c r="SFU1077" s="5"/>
      <c r="SFV1077" s="5"/>
      <c r="SFW1077" s="5"/>
      <c r="SFX1077" s="5"/>
      <c r="SFY1077" s="5"/>
      <c r="SFZ1077" s="5"/>
      <c r="SGA1077" s="5"/>
      <c r="SGB1077" s="5"/>
      <c r="SGC1077" s="5"/>
      <c r="SGD1077" s="5"/>
      <c r="SGE1077" s="5"/>
      <c r="SGF1077" s="5"/>
      <c r="SGG1077" s="5"/>
      <c r="SGH1077" s="5"/>
      <c r="SGI1077" s="5"/>
      <c r="SGJ1077" s="5"/>
      <c r="SGK1077" s="5"/>
      <c r="SGL1077" s="5"/>
      <c r="SGM1077" s="5"/>
      <c r="SGN1077" s="5"/>
      <c r="SGO1077" s="5"/>
      <c r="SGP1077" s="5"/>
      <c r="SGQ1077" s="5"/>
      <c r="SGR1077" s="5"/>
      <c r="SGS1077" s="5"/>
      <c r="SGT1077" s="5"/>
      <c r="SGU1077" s="5"/>
      <c r="SGV1077" s="5"/>
      <c r="SGW1077" s="5"/>
      <c r="SGX1077" s="5"/>
      <c r="SGY1077" s="5"/>
      <c r="SGZ1077" s="5"/>
      <c r="SHA1077" s="5"/>
      <c r="SHB1077" s="5"/>
      <c r="SHC1077" s="5"/>
      <c r="SHD1077" s="5"/>
      <c r="SHE1077" s="5"/>
      <c r="SHF1077" s="5"/>
      <c r="SHG1077" s="5"/>
      <c r="SHH1077" s="5"/>
      <c r="SHI1077" s="5"/>
      <c r="SHJ1077" s="5"/>
      <c r="SHK1077" s="5"/>
      <c r="SHL1077" s="5"/>
      <c r="SHM1077" s="5"/>
      <c r="SHN1077" s="5"/>
      <c r="SHO1077" s="5"/>
      <c r="SHP1077" s="5"/>
      <c r="SHQ1077" s="5"/>
      <c r="SHR1077" s="5"/>
      <c r="SHS1077" s="5"/>
      <c r="SHT1077" s="5"/>
      <c r="SHU1077" s="5"/>
      <c r="SHV1077" s="5"/>
      <c r="SHW1077" s="5"/>
      <c r="SHX1077" s="5"/>
      <c r="SHY1077" s="5"/>
      <c r="SHZ1077" s="5"/>
      <c r="SIA1077" s="5"/>
      <c r="SIB1077" s="5"/>
      <c r="SIC1077" s="5"/>
      <c r="SID1077" s="5"/>
      <c r="SIE1077" s="5"/>
      <c r="SIF1077" s="5"/>
      <c r="SIG1077" s="5"/>
      <c r="SIH1077" s="5"/>
      <c r="SII1077" s="5"/>
      <c r="SIJ1077" s="5"/>
      <c r="SIK1077" s="5"/>
      <c r="SIL1077" s="5"/>
      <c r="SIM1077" s="5"/>
      <c r="SIN1077" s="5"/>
      <c r="SIO1077" s="5"/>
      <c r="SIP1077" s="5"/>
      <c r="SIQ1077" s="5"/>
      <c r="SIR1077" s="5"/>
      <c r="SIS1077" s="5"/>
      <c r="SIT1077" s="5"/>
      <c r="SIU1077" s="5"/>
      <c r="SIV1077" s="5"/>
      <c r="SIW1077" s="5"/>
      <c r="SIX1077" s="5"/>
      <c r="SIY1077" s="5"/>
      <c r="SIZ1077" s="5"/>
      <c r="SJA1077" s="5"/>
      <c r="SJB1077" s="5"/>
      <c r="SJC1077" s="5"/>
      <c r="SJD1077" s="5"/>
      <c r="SJE1077" s="5"/>
      <c r="SJF1077" s="5"/>
      <c r="SJG1077" s="5"/>
      <c r="SJH1077" s="5"/>
      <c r="SJI1077" s="5"/>
      <c r="SJJ1077" s="5"/>
      <c r="SJK1077" s="5"/>
      <c r="SJL1077" s="5"/>
      <c r="SJM1077" s="5"/>
      <c r="SJN1077" s="5"/>
      <c r="SJO1077" s="5"/>
      <c r="SJP1077" s="5"/>
      <c r="SJQ1077" s="5"/>
      <c r="SJR1077" s="5"/>
      <c r="SJS1077" s="5"/>
      <c r="SJT1077" s="5"/>
      <c r="SJU1077" s="5"/>
      <c r="SJV1077" s="5"/>
      <c r="SJW1077" s="5"/>
      <c r="SJX1077" s="5"/>
      <c r="SJY1077" s="5"/>
      <c r="SJZ1077" s="5"/>
      <c r="SKA1077" s="5"/>
      <c r="SKB1077" s="5"/>
      <c r="SKC1077" s="5"/>
      <c r="SKD1077" s="5"/>
      <c r="SKE1077" s="5"/>
      <c r="SKF1077" s="5"/>
      <c r="SKG1077" s="5"/>
      <c r="SKH1077" s="5"/>
      <c r="SKI1077" s="5"/>
      <c r="SKJ1077" s="5"/>
      <c r="SKK1077" s="5"/>
      <c r="SKL1077" s="5"/>
      <c r="SKM1077" s="5"/>
      <c r="SKN1077" s="5"/>
      <c r="SKO1077" s="5"/>
      <c r="SKP1077" s="5"/>
      <c r="SKQ1077" s="5"/>
      <c r="SKR1077" s="5"/>
      <c r="SKS1077" s="5"/>
      <c r="SKT1077" s="5"/>
      <c r="SKU1077" s="5"/>
      <c r="SKV1077" s="5"/>
      <c r="SKW1077" s="5"/>
      <c r="SKX1077" s="5"/>
      <c r="SKY1077" s="5"/>
      <c r="SKZ1077" s="5"/>
      <c r="SLA1077" s="5"/>
      <c r="SLB1077" s="5"/>
      <c r="SLC1077" s="5"/>
      <c r="SLD1077" s="5"/>
      <c r="SLE1077" s="5"/>
      <c r="SLF1077" s="5"/>
      <c r="SLG1077" s="5"/>
      <c r="SLH1077" s="5"/>
      <c r="SLI1077" s="5"/>
      <c r="SLJ1077" s="5"/>
      <c r="SLK1077" s="5"/>
      <c r="SLL1077" s="5"/>
      <c r="SLM1077" s="5"/>
      <c r="SLN1077" s="5"/>
      <c r="SLO1077" s="5"/>
      <c r="SLP1077" s="5"/>
      <c r="SLQ1077" s="5"/>
      <c r="SLR1077" s="5"/>
      <c r="SLS1077" s="5"/>
      <c r="SLT1077" s="5"/>
      <c r="SLU1077" s="5"/>
      <c r="SLV1077" s="5"/>
      <c r="SLW1077" s="5"/>
      <c r="SLX1077" s="5"/>
      <c r="SLY1077" s="5"/>
      <c r="SLZ1077" s="5"/>
      <c r="SMA1077" s="5"/>
      <c r="SMB1077" s="5"/>
      <c r="SMC1077" s="5"/>
      <c r="SMD1077" s="5"/>
      <c r="SME1077" s="5"/>
      <c r="SMF1077" s="5"/>
      <c r="SMG1077" s="5"/>
      <c r="SMH1077" s="5"/>
      <c r="SMI1077" s="5"/>
      <c r="SMJ1077" s="5"/>
      <c r="SMK1077" s="5"/>
      <c r="SML1077" s="5"/>
      <c r="SMM1077" s="5"/>
      <c r="SMN1077" s="5"/>
      <c r="SMO1077" s="5"/>
      <c r="SMP1077" s="5"/>
      <c r="SMQ1077" s="5"/>
      <c r="SMR1077" s="5"/>
      <c r="SMS1077" s="5"/>
      <c r="SMT1077" s="5"/>
      <c r="SMU1077" s="5"/>
      <c r="SMV1077" s="5"/>
      <c r="SMW1077" s="5"/>
      <c r="SMX1077" s="5"/>
      <c r="SMY1077" s="5"/>
      <c r="SMZ1077" s="5"/>
      <c r="SNA1077" s="5"/>
      <c r="SNB1077" s="5"/>
      <c r="SNC1077" s="5"/>
      <c r="SND1077" s="5"/>
      <c r="SNE1077" s="5"/>
      <c r="SNF1077" s="5"/>
      <c r="SNG1077" s="5"/>
      <c r="SNH1077" s="5"/>
      <c r="SNI1077" s="5"/>
      <c r="SNJ1077" s="5"/>
      <c r="SNK1077" s="5"/>
      <c r="SNL1077" s="5"/>
      <c r="SNM1077" s="5"/>
      <c r="SNN1077" s="5"/>
      <c r="SNO1077" s="5"/>
      <c r="SNP1077" s="5"/>
      <c r="SNQ1077" s="5"/>
      <c r="SNR1077" s="5"/>
      <c r="SNS1077" s="5"/>
      <c r="SNT1077" s="5"/>
      <c r="SNU1077" s="5"/>
      <c r="SNV1077" s="5"/>
      <c r="SNW1077" s="5"/>
      <c r="SNX1077" s="5"/>
      <c r="SNY1077" s="5"/>
      <c r="SNZ1077" s="5"/>
      <c r="SOA1077" s="5"/>
      <c r="SOB1077" s="5"/>
      <c r="SOC1077" s="5"/>
      <c r="SOD1077" s="5"/>
      <c r="SOE1077" s="5"/>
      <c r="SOF1077" s="5"/>
      <c r="SOG1077" s="5"/>
      <c r="SOH1077" s="5"/>
      <c r="SOI1077" s="5"/>
      <c r="SOJ1077" s="5"/>
      <c r="SOK1077" s="5"/>
      <c r="SOL1077" s="5"/>
      <c r="SOM1077" s="5"/>
      <c r="SON1077" s="5"/>
      <c r="SOO1077" s="5"/>
      <c r="SOP1077" s="5"/>
      <c r="SOQ1077" s="5"/>
      <c r="SOR1077" s="5"/>
      <c r="SOS1077" s="5"/>
      <c r="SOT1077" s="5"/>
      <c r="SOU1077" s="5"/>
      <c r="SOV1077" s="5"/>
      <c r="SOW1077" s="5"/>
      <c r="SOX1077" s="5"/>
      <c r="SOY1077" s="5"/>
      <c r="SOZ1077" s="5"/>
      <c r="SPA1077" s="5"/>
      <c r="SPB1077" s="5"/>
      <c r="SPC1077" s="5"/>
      <c r="SPD1077" s="5"/>
      <c r="SPE1077" s="5"/>
      <c r="SPF1077" s="5"/>
      <c r="SPG1077" s="5"/>
      <c r="SPH1077" s="5"/>
      <c r="SPI1077" s="5"/>
      <c r="SPJ1077" s="5"/>
      <c r="SPK1077" s="5"/>
      <c r="SPL1077" s="5"/>
      <c r="SPM1077" s="5"/>
      <c r="SPN1077" s="5"/>
      <c r="SPO1077" s="5"/>
      <c r="SPP1077" s="5"/>
      <c r="SPQ1077" s="5"/>
      <c r="SPR1077" s="5"/>
      <c r="SPS1077" s="5"/>
      <c r="SPT1077" s="5"/>
      <c r="SPU1077" s="5"/>
      <c r="SPV1077" s="5"/>
      <c r="SPW1077" s="5"/>
      <c r="SPX1077" s="5"/>
      <c r="SPY1077" s="5"/>
      <c r="SPZ1077" s="5"/>
      <c r="SQA1077" s="5"/>
      <c r="SQB1077" s="5"/>
      <c r="SQC1077" s="5"/>
      <c r="SQD1077" s="5"/>
      <c r="SQE1077" s="5"/>
      <c r="SQF1077" s="5"/>
      <c r="SQG1077" s="5"/>
      <c r="SQH1077" s="5"/>
      <c r="SQI1077" s="5"/>
      <c r="SQJ1077" s="5"/>
      <c r="SQK1077" s="5"/>
      <c r="SQL1077" s="5"/>
      <c r="SQM1077" s="5"/>
      <c r="SQN1077" s="5"/>
      <c r="SQO1077" s="5"/>
      <c r="SQP1077" s="5"/>
      <c r="SQQ1077" s="5"/>
      <c r="SQR1077" s="5"/>
      <c r="SQS1077" s="5"/>
      <c r="SQT1077" s="5"/>
      <c r="SQU1077" s="5"/>
      <c r="SQV1077" s="5"/>
      <c r="SQW1077" s="5"/>
      <c r="SQX1077" s="5"/>
      <c r="SQY1077" s="5"/>
      <c r="SQZ1077" s="5"/>
      <c r="SRA1077" s="5"/>
      <c r="SRB1077" s="5"/>
      <c r="SRC1077" s="5"/>
      <c r="SRD1077" s="5"/>
      <c r="SRE1077" s="5"/>
      <c r="SRF1077" s="5"/>
      <c r="SRG1077" s="5"/>
      <c r="SRH1077" s="5"/>
      <c r="SRI1077" s="5"/>
      <c r="SRJ1077" s="5"/>
      <c r="SRK1077" s="5"/>
      <c r="SRL1077" s="5"/>
      <c r="SRM1077" s="5"/>
      <c r="SRN1077" s="5"/>
      <c r="SRO1077" s="5"/>
      <c r="SRP1077" s="5"/>
      <c r="SRQ1077" s="5"/>
      <c r="SRR1077" s="5"/>
      <c r="SRS1077" s="5"/>
      <c r="SRT1077" s="5"/>
      <c r="SRU1077" s="5"/>
      <c r="SRV1077" s="5"/>
      <c r="SRW1077" s="5"/>
      <c r="SRX1077" s="5"/>
      <c r="SRY1077" s="5"/>
      <c r="SRZ1077" s="5"/>
      <c r="SSA1077" s="5"/>
      <c r="SSB1077" s="5"/>
      <c r="SSC1077" s="5"/>
      <c r="SSD1077" s="5"/>
      <c r="SSE1077" s="5"/>
      <c r="SSF1077" s="5"/>
      <c r="SSG1077" s="5"/>
      <c r="SSH1077" s="5"/>
      <c r="SSI1077" s="5"/>
      <c r="SSJ1077" s="5"/>
      <c r="SSK1077" s="5"/>
      <c r="SSL1077" s="5"/>
      <c r="SSM1077" s="5"/>
      <c r="SSN1077" s="5"/>
      <c r="SSO1077" s="5"/>
      <c r="SSP1077" s="5"/>
      <c r="SSQ1077" s="5"/>
      <c r="SSR1077" s="5"/>
      <c r="SSS1077" s="5"/>
      <c r="SST1077" s="5"/>
      <c r="SSU1077" s="5"/>
      <c r="SSV1077" s="5"/>
      <c r="SSW1077" s="5"/>
      <c r="SSX1077" s="5"/>
      <c r="SSY1077" s="5"/>
      <c r="SSZ1077" s="5"/>
      <c r="STA1077" s="5"/>
      <c r="STB1077" s="5"/>
      <c r="STC1077" s="5"/>
      <c r="STD1077" s="5"/>
      <c r="STE1077" s="5"/>
      <c r="STF1077" s="5"/>
      <c r="STG1077" s="5"/>
      <c r="STH1077" s="5"/>
      <c r="STI1077" s="5"/>
      <c r="STJ1077" s="5"/>
      <c r="STK1077" s="5"/>
      <c r="STL1077" s="5"/>
      <c r="STM1077" s="5"/>
      <c r="STN1077" s="5"/>
      <c r="STO1077" s="5"/>
      <c r="STP1077" s="5"/>
      <c r="STQ1077" s="5"/>
      <c r="STR1077" s="5"/>
      <c r="STS1077" s="5"/>
      <c r="STT1077" s="5"/>
      <c r="STU1077" s="5"/>
      <c r="STV1077" s="5"/>
      <c r="STW1077" s="5"/>
      <c r="STX1077" s="5"/>
      <c r="STY1077" s="5"/>
      <c r="STZ1077" s="5"/>
      <c r="SUA1077" s="5"/>
      <c r="SUB1077" s="5"/>
      <c r="SUC1077" s="5"/>
      <c r="SUD1077" s="5"/>
      <c r="SUE1077" s="5"/>
      <c r="SUF1077" s="5"/>
      <c r="SUG1077" s="5"/>
      <c r="SUH1077" s="5"/>
      <c r="SUI1077" s="5"/>
      <c r="SUJ1077" s="5"/>
      <c r="SUK1077" s="5"/>
      <c r="SUL1077" s="5"/>
      <c r="SUM1077" s="5"/>
      <c r="SUN1077" s="5"/>
      <c r="SUO1077" s="5"/>
      <c r="SUP1077" s="5"/>
      <c r="SUQ1077" s="5"/>
      <c r="SUR1077" s="5"/>
      <c r="SUS1077" s="5"/>
      <c r="SUT1077" s="5"/>
      <c r="SUU1077" s="5"/>
      <c r="SUV1077" s="5"/>
      <c r="SUW1077" s="5"/>
      <c r="SUX1077" s="5"/>
      <c r="SUY1077" s="5"/>
      <c r="SUZ1077" s="5"/>
      <c r="SVA1077" s="5"/>
      <c r="SVB1077" s="5"/>
      <c r="SVC1077" s="5"/>
      <c r="SVD1077" s="5"/>
      <c r="SVE1077" s="5"/>
      <c r="SVF1077" s="5"/>
      <c r="SVG1077" s="5"/>
      <c r="SVH1077" s="5"/>
      <c r="SVI1077" s="5"/>
      <c r="SVJ1077" s="5"/>
      <c r="SVK1077" s="5"/>
      <c r="SVL1077" s="5"/>
      <c r="SVM1077" s="5"/>
      <c r="SVN1077" s="5"/>
      <c r="SVO1077" s="5"/>
      <c r="SVP1077" s="5"/>
      <c r="SVQ1077" s="5"/>
      <c r="SVR1077" s="5"/>
      <c r="SVS1077" s="5"/>
      <c r="SVT1077" s="5"/>
      <c r="SVU1077" s="5"/>
      <c r="SVV1077" s="5"/>
      <c r="SVW1077" s="5"/>
      <c r="SVX1077" s="5"/>
      <c r="SVY1077" s="5"/>
      <c r="SVZ1077" s="5"/>
      <c r="SWA1077" s="5"/>
      <c r="SWB1077" s="5"/>
      <c r="SWC1077" s="5"/>
      <c r="SWD1077" s="5"/>
      <c r="SWE1077" s="5"/>
      <c r="SWF1077" s="5"/>
      <c r="SWG1077" s="5"/>
      <c r="SWH1077" s="5"/>
      <c r="SWI1077" s="5"/>
      <c r="SWJ1077" s="5"/>
      <c r="SWK1077" s="5"/>
      <c r="SWL1077" s="5"/>
      <c r="SWM1077" s="5"/>
      <c r="SWN1077" s="5"/>
      <c r="SWO1077" s="5"/>
      <c r="SWP1077" s="5"/>
      <c r="SWQ1077" s="5"/>
      <c r="SWR1077" s="5"/>
      <c r="SWS1077" s="5"/>
      <c r="SWT1077" s="5"/>
      <c r="SWU1077" s="5"/>
      <c r="SWV1077" s="5"/>
      <c r="SWW1077" s="5"/>
      <c r="SWX1077" s="5"/>
      <c r="SWY1077" s="5"/>
      <c r="SWZ1077" s="5"/>
      <c r="SXA1077" s="5"/>
      <c r="SXB1077" s="5"/>
      <c r="SXC1077" s="5"/>
      <c r="SXD1077" s="5"/>
      <c r="SXE1077" s="5"/>
      <c r="SXF1077" s="5"/>
      <c r="SXG1077" s="5"/>
      <c r="SXH1077" s="5"/>
      <c r="SXI1077" s="5"/>
      <c r="SXJ1077" s="5"/>
      <c r="SXK1077" s="5"/>
      <c r="SXL1077" s="5"/>
      <c r="SXM1077" s="5"/>
      <c r="SXN1077" s="5"/>
      <c r="SXO1077" s="5"/>
      <c r="SXP1077" s="5"/>
      <c r="SXQ1077" s="5"/>
      <c r="SXR1077" s="5"/>
      <c r="SXS1077" s="5"/>
      <c r="SXT1077" s="5"/>
      <c r="SXU1077" s="5"/>
      <c r="SXV1077" s="5"/>
      <c r="SXW1077" s="5"/>
      <c r="SXX1077" s="5"/>
      <c r="SXY1077" s="5"/>
      <c r="SXZ1077" s="5"/>
      <c r="SYA1077" s="5"/>
      <c r="SYB1077" s="5"/>
      <c r="SYC1077" s="5"/>
      <c r="SYD1077" s="5"/>
      <c r="SYE1077" s="5"/>
      <c r="SYF1077" s="5"/>
      <c r="SYG1077" s="5"/>
      <c r="SYH1077" s="5"/>
      <c r="SYI1077" s="5"/>
      <c r="SYJ1077" s="5"/>
      <c r="SYK1077" s="5"/>
      <c r="SYL1077" s="5"/>
      <c r="SYM1077" s="5"/>
      <c r="SYN1077" s="5"/>
      <c r="SYO1077" s="5"/>
      <c r="SYP1077" s="5"/>
      <c r="SYQ1077" s="5"/>
      <c r="SYR1077" s="5"/>
      <c r="SYS1077" s="5"/>
      <c r="SYT1077" s="5"/>
      <c r="SYU1077" s="5"/>
      <c r="SYV1077" s="5"/>
      <c r="SYW1077" s="5"/>
      <c r="SYX1077" s="5"/>
      <c r="SYY1077" s="5"/>
      <c r="SYZ1077" s="5"/>
      <c r="SZA1077" s="5"/>
      <c r="SZB1077" s="5"/>
      <c r="SZC1077" s="5"/>
      <c r="SZD1077" s="5"/>
      <c r="SZE1077" s="5"/>
      <c r="SZF1077" s="5"/>
      <c r="SZG1077" s="5"/>
      <c r="SZH1077" s="5"/>
      <c r="SZI1077" s="5"/>
      <c r="SZJ1077" s="5"/>
      <c r="SZK1077" s="5"/>
      <c r="SZL1077" s="5"/>
      <c r="SZM1077" s="5"/>
      <c r="SZN1077" s="5"/>
      <c r="SZO1077" s="5"/>
      <c r="SZP1077" s="5"/>
      <c r="SZQ1077" s="5"/>
      <c r="SZR1077" s="5"/>
      <c r="SZS1077" s="5"/>
      <c r="SZT1077" s="5"/>
      <c r="SZU1077" s="5"/>
      <c r="SZV1077" s="5"/>
      <c r="SZW1077" s="5"/>
      <c r="SZX1077" s="5"/>
      <c r="SZY1077" s="5"/>
      <c r="SZZ1077" s="5"/>
      <c r="TAA1077" s="5"/>
      <c r="TAB1077" s="5"/>
      <c r="TAC1077" s="5"/>
      <c r="TAD1077" s="5"/>
      <c r="TAE1077" s="5"/>
      <c r="TAF1077" s="5"/>
      <c r="TAG1077" s="5"/>
      <c r="TAH1077" s="5"/>
      <c r="TAI1077" s="5"/>
      <c r="TAJ1077" s="5"/>
      <c r="TAK1077" s="5"/>
      <c r="TAL1077" s="5"/>
      <c r="TAM1077" s="5"/>
      <c r="TAN1077" s="5"/>
      <c r="TAO1077" s="5"/>
      <c r="TAP1077" s="5"/>
      <c r="TAQ1077" s="5"/>
      <c r="TAR1077" s="5"/>
      <c r="TAS1077" s="5"/>
      <c r="TAT1077" s="5"/>
      <c r="TAU1077" s="5"/>
      <c r="TAV1077" s="5"/>
      <c r="TAW1077" s="5"/>
      <c r="TAX1077" s="5"/>
      <c r="TAY1077" s="5"/>
      <c r="TAZ1077" s="5"/>
      <c r="TBA1077" s="5"/>
      <c r="TBB1077" s="5"/>
      <c r="TBC1077" s="5"/>
      <c r="TBD1077" s="5"/>
      <c r="TBE1077" s="5"/>
      <c r="TBF1077" s="5"/>
      <c r="TBG1077" s="5"/>
      <c r="TBH1077" s="5"/>
      <c r="TBI1077" s="5"/>
      <c r="TBJ1077" s="5"/>
      <c r="TBK1077" s="5"/>
      <c r="TBL1077" s="5"/>
      <c r="TBM1077" s="5"/>
      <c r="TBN1077" s="5"/>
      <c r="TBO1077" s="5"/>
      <c r="TBP1077" s="5"/>
      <c r="TBQ1077" s="5"/>
      <c r="TBR1077" s="5"/>
      <c r="TBS1077" s="5"/>
      <c r="TBT1077" s="5"/>
      <c r="TBU1077" s="5"/>
      <c r="TBV1077" s="5"/>
      <c r="TBW1077" s="5"/>
      <c r="TBX1077" s="5"/>
      <c r="TBY1077" s="5"/>
      <c r="TBZ1077" s="5"/>
      <c r="TCA1077" s="5"/>
      <c r="TCB1077" s="5"/>
      <c r="TCC1077" s="5"/>
      <c r="TCD1077" s="5"/>
      <c r="TCE1077" s="5"/>
      <c r="TCF1077" s="5"/>
      <c r="TCG1077" s="5"/>
      <c r="TCH1077" s="5"/>
      <c r="TCI1077" s="5"/>
      <c r="TCJ1077" s="5"/>
      <c r="TCK1077" s="5"/>
      <c r="TCL1077" s="5"/>
      <c r="TCM1077" s="5"/>
      <c r="TCN1077" s="5"/>
      <c r="TCO1077" s="5"/>
      <c r="TCP1077" s="5"/>
      <c r="TCQ1077" s="5"/>
      <c r="TCR1077" s="5"/>
      <c r="TCS1077" s="5"/>
      <c r="TCT1077" s="5"/>
      <c r="TCU1077" s="5"/>
      <c r="TCV1077" s="5"/>
      <c r="TCW1077" s="5"/>
      <c r="TCX1077" s="5"/>
      <c r="TCY1077" s="5"/>
      <c r="TCZ1077" s="5"/>
      <c r="TDA1077" s="5"/>
      <c r="TDB1077" s="5"/>
      <c r="TDC1077" s="5"/>
      <c r="TDD1077" s="5"/>
      <c r="TDE1077" s="5"/>
      <c r="TDF1077" s="5"/>
      <c r="TDG1077" s="5"/>
      <c r="TDH1077" s="5"/>
      <c r="TDI1077" s="5"/>
      <c r="TDJ1077" s="5"/>
      <c r="TDK1077" s="5"/>
      <c r="TDL1077" s="5"/>
      <c r="TDM1077" s="5"/>
      <c r="TDN1077" s="5"/>
      <c r="TDO1077" s="5"/>
      <c r="TDP1077" s="5"/>
      <c r="TDQ1077" s="5"/>
      <c r="TDR1077" s="5"/>
      <c r="TDS1077" s="5"/>
      <c r="TDT1077" s="5"/>
      <c r="TDU1077" s="5"/>
      <c r="TDV1077" s="5"/>
      <c r="TDW1077" s="5"/>
      <c r="TDX1077" s="5"/>
      <c r="TDY1077" s="5"/>
      <c r="TDZ1077" s="5"/>
      <c r="TEA1077" s="5"/>
      <c r="TEB1077" s="5"/>
      <c r="TEC1077" s="5"/>
      <c r="TED1077" s="5"/>
      <c r="TEE1077" s="5"/>
      <c r="TEF1077" s="5"/>
      <c r="TEG1077" s="5"/>
      <c r="TEH1077" s="5"/>
      <c r="TEI1077" s="5"/>
      <c r="TEJ1077" s="5"/>
      <c r="TEK1077" s="5"/>
      <c r="TEL1077" s="5"/>
      <c r="TEM1077" s="5"/>
      <c r="TEN1077" s="5"/>
      <c r="TEO1077" s="5"/>
      <c r="TEP1077" s="5"/>
      <c r="TEQ1077" s="5"/>
      <c r="TER1077" s="5"/>
      <c r="TES1077" s="5"/>
      <c r="TET1077" s="5"/>
      <c r="TEU1077" s="5"/>
      <c r="TEV1077" s="5"/>
      <c r="TEW1077" s="5"/>
      <c r="TEX1077" s="5"/>
      <c r="TEY1077" s="5"/>
      <c r="TEZ1077" s="5"/>
      <c r="TFA1077" s="5"/>
      <c r="TFB1077" s="5"/>
      <c r="TFC1077" s="5"/>
      <c r="TFD1077" s="5"/>
      <c r="TFE1077" s="5"/>
      <c r="TFF1077" s="5"/>
      <c r="TFG1077" s="5"/>
      <c r="TFH1077" s="5"/>
      <c r="TFI1077" s="5"/>
      <c r="TFJ1077" s="5"/>
      <c r="TFK1077" s="5"/>
      <c r="TFL1077" s="5"/>
      <c r="TFM1077" s="5"/>
      <c r="TFN1077" s="5"/>
      <c r="TFO1077" s="5"/>
      <c r="TFP1077" s="5"/>
      <c r="TFQ1077" s="5"/>
      <c r="TFR1077" s="5"/>
      <c r="TFS1077" s="5"/>
      <c r="TFT1077" s="5"/>
      <c r="TFU1077" s="5"/>
      <c r="TFV1077" s="5"/>
      <c r="TFW1077" s="5"/>
      <c r="TFX1077" s="5"/>
      <c r="TFY1077" s="5"/>
      <c r="TFZ1077" s="5"/>
      <c r="TGA1077" s="5"/>
      <c r="TGB1077" s="5"/>
      <c r="TGC1077" s="5"/>
      <c r="TGD1077" s="5"/>
      <c r="TGE1077" s="5"/>
      <c r="TGF1077" s="5"/>
      <c r="TGG1077" s="5"/>
      <c r="TGH1077" s="5"/>
      <c r="TGI1077" s="5"/>
      <c r="TGJ1077" s="5"/>
      <c r="TGK1077" s="5"/>
      <c r="TGL1077" s="5"/>
      <c r="TGM1077" s="5"/>
      <c r="TGN1077" s="5"/>
      <c r="TGO1077" s="5"/>
      <c r="TGP1077" s="5"/>
      <c r="TGQ1077" s="5"/>
      <c r="TGR1077" s="5"/>
      <c r="TGS1077" s="5"/>
      <c r="TGT1077" s="5"/>
      <c r="TGU1077" s="5"/>
      <c r="TGV1077" s="5"/>
      <c r="TGW1077" s="5"/>
      <c r="TGX1077" s="5"/>
      <c r="TGY1077" s="5"/>
      <c r="TGZ1077" s="5"/>
      <c r="THA1077" s="5"/>
      <c r="THB1077" s="5"/>
      <c r="THC1077" s="5"/>
      <c r="THD1077" s="5"/>
      <c r="THE1077" s="5"/>
      <c r="THF1077" s="5"/>
      <c r="THG1077" s="5"/>
      <c r="THH1077" s="5"/>
      <c r="THI1077" s="5"/>
      <c r="THJ1077" s="5"/>
      <c r="THK1077" s="5"/>
      <c r="THL1077" s="5"/>
      <c r="THM1077" s="5"/>
      <c r="THN1077" s="5"/>
      <c r="THO1077" s="5"/>
      <c r="THP1077" s="5"/>
      <c r="THQ1077" s="5"/>
      <c r="THR1077" s="5"/>
      <c r="THS1077" s="5"/>
      <c r="THT1077" s="5"/>
      <c r="THU1077" s="5"/>
      <c r="THV1077" s="5"/>
      <c r="THW1077" s="5"/>
      <c r="THX1077" s="5"/>
      <c r="THY1077" s="5"/>
      <c r="THZ1077" s="5"/>
      <c r="TIA1077" s="5"/>
      <c r="TIB1077" s="5"/>
      <c r="TIC1077" s="5"/>
      <c r="TID1077" s="5"/>
      <c r="TIE1077" s="5"/>
      <c r="TIF1077" s="5"/>
      <c r="TIG1077" s="5"/>
      <c r="TIH1077" s="5"/>
      <c r="TII1077" s="5"/>
      <c r="TIJ1077" s="5"/>
      <c r="TIK1077" s="5"/>
      <c r="TIL1077" s="5"/>
      <c r="TIM1077" s="5"/>
      <c r="TIN1077" s="5"/>
      <c r="TIO1077" s="5"/>
      <c r="TIP1077" s="5"/>
      <c r="TIQ1077" s="5"/>
      <c r="TIR1077" s="5"/>
      <c r="TIS1077" s="5"/>
      <c r="TIT1077" s="5"/>
      <c r="TIU1077" s="5"/>
      <c r="TIV1077" s="5"/>
      <c r="TIW1077" s="5"/>
      <c r="TIX1077" s="5"/>
      <c r="TIY1077" s="5"/>
      <c r="TIZ1077" s="5"/>
      <c r="TJA1077" s="5"/>
      <c r="TJB1077" s="5"/>
      <c r="TJC1077" s="5"/>
      <c r="TJD1077" s="5"/>
      <c r="TJE1077" s="5"/>
      <c r="TJF1077" s="5"/>
      <c r="TJG1077" s="5"/>
      <c r="TJH1077" s="5"/>
      <c r="TJI1077" s="5"/>
      <c r="TJJ1077" s="5"/>
      <c r="TJK1077" s="5"/>
      <c r="TJL1077" s="5"/>
      <c r="TJM1077" s="5"/>
      <c r="TJN1077" s="5"/>
      <c r="TJO1077" s="5"/>
      <c r="TJP1077" s="5"/>
      <c r="TJQ1077" s="5"/>
      <c r="TJR1077" s="5"/>
      <c r="TJS1077" s="5"/>
      <c r="TJT1077" s="5"/>
      <c r="TJU1077" s="5"/>
      <c r="TJV1077" s="5"/>
      <c r="TJW1077" s="5"/>
      <c r="TJX1077" s="5"/>
      <c r="TJY1077" s="5"/>
      <c r="TJZ1077" s="5"/>
      <c r="TKA1077" s="5"/>
      <c r="TKB1077" s="5"/>
      <c r="TKC1077" s="5"/>
      <c r="TKD1077" s="5"/>
      <c r="TKE1077" s="5"/>
      <c r="TKF1077" s="5"/>
      <c r="TKG1077" s="5"/>
      <c r="TKH1077" s="5"/>
      <c r="TKI1077" s="5"/>
      <c r="TKJ1077" s="5"/>
      <c r="TKK1077" s="5"/>
      <c r="TKL1077" s="5"/>
      <c r="TKM1077" s="5"/>
      <c r="TKN1077" s="5"/>
      <c r="TKO1077" s="5"/>
      <c r="TKP1077" s="5"/>
      <c r="TKQ1077" s="5"/>
      <c r="TKR1077" s="5"/>
      <c r="TKS1077" s="5"/>
      <c r="TKT1077" s="5"/>
      <c r="TKU1077" s="5"/>
      <c r="TKV1077" s="5"/>
      <c r="TKW1077" s="5"/>
      <c r="TKX1077" s="5"/>
      <c r="TKY1077" s="5"/>
      <c r="TKZ1077" s="5"/>
      <c r="TLA1077" s="5"/>
      <c r="TLB1077" s="5"/>
      <c r="TLC1077" s="5"/>
      <c r="TLD1077" s="5"/>
      <c r="TLE1077" s="5"/>
      <c r="TLF1077" s="5"/>
      <c r="TLG1077" s="5"/>
      <c r="TLH1077" s="5"/>
      <c r="TLI1077" s="5"/>
      <c r="TLJ1077" s="5"/>
      <c r="TLK1077" s="5"/>
      <c r="TLL1077" s="5"/>
      <c r="TLM1077" s="5"/>
      <c r="TLN1077" s="5"/>
      <c r="TLO1077" s="5"/>
      <c r="TLP1077" s="5"/>
      <c r="TLQ1077" s="5"/>
      <c r="TLR1077" s="5"/>
      <c r="TLS1077" s="5"/>
      <c r="TLT1077" s="5"/>
      <c r="TLU1077" s="5"/>
      <c r="TLV1077" s="5"/>
      <c r="TLW1077" s="5"/>
      <c r="TLX1077" s="5"/>
      <c r="TLY1077" s="5"/>
      <c r="TLZ1077" s="5"/>
      <c r="TMA1077" s="5"/>
      <c r="TMB1077" s="5"/>
      <c r="TMC1077" s="5"/>
      <c r="TMD1077" s="5"/>
      <c r="TME1077" s="5"/>
      <c r="TMF1077" s="5"/>
      <c r="TMG1077" s="5"/>
      <c r="TMH1077" s="5"/>
      <c r="TMI1077" s="5"/>
      <c r="TMJ1077" s="5"/>
      <c r="TMK1077" s="5"/>
      <c r="TML1077" s="5"/>
      <c r="TMM1077" s="5"/>
      <c r="TMN1077" s="5"/>
      <c r="TMO1077" s="5"/>
      <c r="TMP1077" s="5"/>
      <c r="TMQ1077" s="5"/>
      <c r="TMR1077" s="5"/>
      <c r="TMS1077" s="5"/>
      <c r="TMT1077" s="5"/>
      <c r="TMU1077" s="5"/>
      <c r="TMV1077" s="5"/>
      <c r="TMW1077" s="5"/>
      <c r="TMX1077" s="5"/>
      <c r="TMY1077" s="5"/>
      <c r="TMZ1077" s="5"/>
      <c r="TNA1077" s="5"/>
      <c r="TNB1077" s="5"/>
      <c r="TNC1077" s="5"/>
      <c r="TND1077" s="5"/>
      <c r="TNE1077" s="5"/>
      <c r="TNF1077" s="5"/>
      <c r="TNG1077" s="5"/>
      <c r="TNH1077" s="5"/>
      <c r="TNI1077" s="5"/>
      <c r="TNJ1077" s="5"/>
      <c r="TNK1077" s="5"/>
      <c r="TNL1077" s="5"/>
      <c r="TNM1077" s="5"/>
      <c r="TNN1077" s="5"/>
      <c r="TNO1077" s="5"/>
      <c r="TNP1077" s="5"/>
      <c r="TNQ1077" s="5"/>
      <c r="TNR1077" s="5"/>
      <c r="TNS1077" s="5"/>
      <c r="TNT1077" s="5"/>
      <c r="TNU1077" s="5"/>
      <c r="TNV1077" s="5"/>
      <c r="TNW1077" s="5"/>
      <c r="TNX1077" s="5"/>
      <c r="TNY1077" s="5"/>
      <c r="TNZ1077" s="5"/>
      <c r="TOA1077" s="5"/>
      <c r="TOB1077" s="5"/>
      <c r="TOC1077" s="5"/>
      <c r="TOD1077" s="5"/>
      <c r="TOE1077" s="5"/>
      <c r="TOF1077" s="5"/>
      <c r="TOG1077" s="5"/>
      <c r="TOH1077" s="5"/>
      <c r="TOI1077" s="5"/>
      <c r="TOJ1077" s="5"/>
      <c r="TOK1077" s="5"/>
      <c r="TOL1077" s="5"/>
      <c r="TOM1077" s="5"/>
      <c r="TON1077" s="5"/>
      <c r="TOO1077" s="5"/>
      <c r="TOP1077" s="5"/>
      <c r="TOQ1077" s="5"/>
      <c r="TOR1077" s="5"/>
      <c r="TOS1077" s="5"/>
      <c r="TOT1077" s="5"/>
      <c r="TOU1077" s="5"/>
      <c r="TOV1077" s="5"/>
      <c r="TOW1077" s="5"/>
      <c r="TOX1077" s="5"/>
      <c r="TOY1077" s="5"/>
      <c r="TOZ1077" s="5"/>
      <c r="TPA1077" s="5"/>
      <c r="TPB1077" s="5"/>
      <c r="TPC1077" s="5"/>
      <c r="TPD1077" s="5"/>
      <c r="TPE1077" s="5"/>
      <c r="TPF1077" s="5"/>
      <c r="TPG1077" s="5"/>
      <c r="TPH1077" s="5"/>
      <c r="TPI1077" s="5"/>
      <c r="TPJ1077" s="5"/>
      <c r="TPK1077" s="5"/>
      <c r="TPL1077" s="5"/>
      <c r="TPM1077" s="5"/>
      <c r="TPN1077" s="5"/>
      <c r="TPO1077" s="5"/>
      <c r="TPP1077" s="5"/>
      <c r="TPQ1077" s="5"/>
      <c r="TPR1077" s="5"/>
      <c r="TPS1077" s="5"/>
      <c r="TPT1077" s="5"/>
      <c r="TPU1077" s="5"/>
      <c r="TPV1077" s="5"/>
      <c r="TPW1077" s="5"/>
      <c r="TPX1077" s="5"/>
      <c r="TPY1077" s="5"/>
      <c r="TPZ1077" s="5"/>
      <c r="TQA1077" s="5"/>
      <c r="TQB1077" s="5"/>
      <c r="TQC1077" s="5"/>
      <c r="TQD1077" s="5"/>
      <c r="TQE1077" s="5"/>
      <c r="TQF1077" s="5"/>
      <c r="TQG1077" s="5"/>
      <c r="TQH1077" s="5"/>
      <c r="TQI1077" s="5"/>
      <c r="TQJ1077" s="5"/>
      <c r="TQK1077" s="5"/>
      <c r="TQL1077" s="5"/>
      <c r="TQM1077" s="5"/>
      <c r="TQN1077" s="5"/>
      <c r="TQO1077" s="5"/>
      <c r="TQP1077" s="5"/>
      <c r="TQQ1077" s="5"/>
      <c r="TQR1077" s="5"/>
      <c r="TQS1077" s="5"/>
      <c r="TQT1077" s="5"/>
      <c r="TQU1077" s="5"/>
      <c r="TQV1077" s="5"/>
      <c r="TQW1077" s="5"/>
      <c r="TQX1077" s="5"/>
      <c r="TQY1077" s="5"/>
      <c r="TQZ1077" s="5"/>
      <c r="TRA1077" s="5"/>
      <c r="TRB1077" s="5"/>
      <c r="TRC1077" s="5"/>
      <c r="TRD1077" s="5"/>
      <c r="TRE1077" s="5"/>
      <c r="TRF1077" s="5"/>
      <c r="TRG1077" s="5"/>
      <c r="TRH1077" s="5"/>
      <c r="TRI1077" s="5"/>
      <c r="TRJ1077" s="5"/>
      <c r="TRK1077" s="5"/>
      <c r="TRL1077" s="5"/>
      <c r="TRM1077" s="5"/>
      <c r="TRN1077" s="5"/>
      <c r="TRO1077" s="5"/>
      <c r="TRP1077" s="5"/>
      <c r="TRQ1077" s="5"/>
      <c r="TRR1077" s="5"/>
      <c r="TRS1077" s="5"/>
      <c r="TRT1077" s="5"/>
      <c r="TRU1077" s="5"/>
      <c r="TRV1077" s="5"/>
      <c r="TRW1077" s="5"/>
      <c r="TRX1077" s="5"/>
      <c r="TRY1077" s="5"/>
      <c r="TRZ1077" s="5"/>
      <c r="TSA1077" s="5"/>
      <c r="TSB1077" s="5"/>
      <c r="TSC1077" s="5"/>
      <c r="TSD1077" s="5"/>
      <c r="TSE1077" s="5"/>
      <c r="TSF1077" s="5"/>
      <c r="TSG1077" s="5"/>
      <c r="TSH1077" s="5"/>
      <c r="TSI1077" s="5"/>
      <c r="TSJ1077" s="5"/>
      <c r="TSK1077" s="5"/>
      <c r="TSL1077" s="5"/>
      <c r="TSM1077" s="5"/>
      <c r="TSN1077" s="5"/>
      <c r="TSO1077" s="5"/>
      <c r="TSP1077" s="5"/>
      <c r="TSQ1077" s="5"/>
      <c r="TSR1077" s="5"/>
      <c r="TSS1077" s="5"/>
      <c r="TST1077" s="5"/>
      <c r="TSU1077" s="5"/>
      <c r="TSV1077" s="5"/>
      <c r="TSW1077" s="5"/>
      <c r="TSX1077" s="5"/>
      <c r="TSY1077" s="5"/>
      <c r="TSZ1077" s="5"/>
      <c r="TTA1077" s="5"/>
      <c r="TTB1077" s="5"/>
      <c r="TTC1077" s="5"/>
      <c r="TTD1077" s="5"/>
      <c r="TTE1077" s="5"/>
      <c r="TTF1077" s="5"/>
      <c r="TTG1077" s="5"/>
      <c r="TTH1077" s="5"/>
      <c r="TTI1077" s="5"/>
      <c r="TTJ1077" s="5"/>
      <c r="TTK1077" s="5"/>
      <c r="TTL1077" s="5"/>
      <c r="TTM1077" s="5"/>
      <c r="TTN1077" s="5"/>
      <c r="TTO1077" s="5"/>
      <c r="TTP1077" s="5"/>
      <c r="TTQ1077" s="5"/>
      <c r="TTR1077" s="5"/>
      <c r="TTS1077" s="5"/>
      <c r="TTT1077" s="5"/>
      <c r="TTU1077" s="5"/>
      <c r="TTV1077" s="5"/>
      <c r="TTW1077" s="5"/>
      <c r="TTX1077" s="5"/>
      <c r="TTY1077" s="5"/>
      <c r="TTZ1077" s="5"/>
      <c r="TUA1077" s="5"/>
      <c r="TUB1077" s="5"/>
      <c r="TUC1077" s="5"/>
      <c r="TUD1077" s="5"/>
      <c r="TUE1077" s="5"/>
      <c r="TUF1077" s="5"/>
      <c r="TUG1077" s="5"/>
      <c r="TUH1077" s="5"/>
      <c r="TUI1077" s="5"/>
      <c r="TUJ1077" s="5"/>
      <c r="TUK1077" s="5"/>
      <c r="TUL1077" s="5"/>
      <c r="TUM1077" s="5"/>
      <c r="TUN1077" s="5"/>
      <c r="TUO1077" s="5"/>
      <c r="TUP1077" s="5"/>
      <c r="TUQ1077" s="5"/>
      <c r="TUR1077" s="5"/>
      <c r="TUS1077" s="5"/>
      <c r="TUT1077" s="5"/>
      <c r="TUU1077" s="5"/>
      <c r="TUV1077" s="5"/>
      <c r="TUW1077" s="5"/>
      <c r="TUX1077" s="5"/>
      <c r="TUY1077" s="5"/>
      <c r="TUZ1077" s="5"/>
      <c r="TVA1077" s="5"/>
      <c r="TVB1077" s="5"/>
      <c r="TVC1077" s="5"/>
      <c r="TVD1077" s="5"/>
      <c r="TVE1077" s="5"/>
      <c r="TVF1077" s="5"/>
      <c r="TVG1077" s="5"/>
      <c r="TVH1077" s="5"/>
      <c r="TVI1077" s="5"/>
      <c r="TVJ1077" s="5"/>
      <c r="TVK1077" s="5"/>
      <c r="TVL1077" s="5"/>
      <c r="TVM1077" s="5"/>
      <c r="TVN1077" s="5"/>
      <c r="TVO1077" s="5"/>
      <c r="TVP1077" s="5"/>
      <c r="TVQ1077" s="5"/>
      <c r="TVR1077" s="5"/>
      <c r="TVS1077" s="5"/>
      <c r="TVT1077" s="5"/>
      <c r="TVU1077" s="5"/>
      <c r="TVV1077" s="5"/>
      <c r="TVW1077" s="5"/>
      <c r="TVX1077" s="5"/>
      <c r="TVY1077" s="5"/>
      <c r="TVZ1077" s="5"/>
      <c r="TWA1077" s="5"/>
      <c r="TWB1077" s="5"/>
      <c r="TWC1077" s="5"/>
      <c r="TWD1077" s="5"/>
      <c r="TWE1077" s="5"/>
      <c r="TWF1077" s="5"/>
      <c r="TWG1077" s="5"/>
      <c r="TWH1077" s="5"/>
      <c r="TWI1077" s="5"/>
      <c r="TWJ1077" s="5"/>
      <c r="TWK1077" s="5"/>
      <c r="TWL1077" s="5"/>
      <c r="TWM1077" s="5"/>
      <c r="TWN1077" s="5"/>
      <c r="TWO1077" s="5"/>
      <c r="TWP1077" s="5"/>
      <c r="TWQ1077" s="5"/>
      <c r="TWR1077" s="5"/>
      <c r="TWS1077" s="5"/>
      <c r="TWT1077" s="5"/>
      <c r="TWU1077" s="5"/>
      <c r="TWV1077" s="5"/>
      <c r="TWW1077" s="5"/>
      <c r="TWX1077" s="5"/>
      <c r="TWY1077" s="5"/>
      <c r="TWZ1077" s="5"/>
      <c r="TXA1077" s="5"/>
      <c r="TXB1077" s="5"/>
      <c r="TXC1077" s="5"/>
      <c r="TXD1077" s="5"/>
      <c r="TXE1077" s="5"/>
      <c r="TXF1077" s="5"/>
      <c r="TXG1077" s="5"/>
      <c r="TXH1077" s="5"/>
      <c r="TXI1077" s="5"/>
      <c r="TXJ1077" s="5"/>
      <c r="TXK1077" s="5"/>
      <c r="TXL1077" s="5"/>
      <c r="TXM1077" s="5"/>
      <c r="TXN1077" s="5"/>
      <c r="TXO1077" s="5"/>
      <c r="TXP1077" s="5"/>
      <c r="TXQ1077" s="5"/>
      <c r="TXR1077" s="5"/>
      <c r="TXS1077" s="5"/>
      <c r="TXT1077" s="5"/>
      <c r="TXU1077" s="5"/>
      <c r="TXV1077" s="5"/>
      <c r="TXW1077" s="5"/>
      <c r="TXX1077" s="5"/>
      <c r="TXY1077" s="5"/>
      <c r="TXZ1077" s="5"/>
      <c r="TYA1077" s="5"/>
      <c r="TYB1077" s="5"/>
      <c r="TYC1077" s="5"/>
      <c r="TYD1077" s="5"/>
      <c r="TYE1077" s="5"/>
      <c r="TYF1077" s="5"/>
      <c r="TYG1077" s="5"/>
      <c r="TYH1077" s="5"/>
      <c r="TYI1077" s="5"/>
      <c r="TYJ1077" s="5"/>
      <c r="TYK1077" s="5"/>
      <c r="TYL1077" s="5"/>
      <c r="TYM1077" s="5"/>
      <c r="TYN1077" s="5"/>
      <c r="TYO1077" s="5"/>
      <c r="TYP1077" s="5"/>
      <c r="TYQ1077" s="5"/>
      <c r="TYR1077" s="5"/>
      <c r="TYS1077" s="5"/>
      <c r="TYT1077" s="5"/>
      <c r="TYU1077" s="5"/>
      <c r="TYV1077" s="5"/>
      <c r="TYW1077" s="5"/>
      <c r="TYX1077" s="5"/>
      <c r="TYY1077" s="5"/>
      <c r="TYZ1077" s="5"/>
      <c r="TZA1077" s="5"/>
      <c r="TZB1077" s="5"/>
      <c r="TZC1077" s="5"/>
      <c r="TZD1077" s="5"/>
      <c r="TZE1077" s="5"/>
      <c r="TZF1077" s="5"/>
      <c r="TZG1077" s="5"/>
      <c r="TZH1077" s="5"/>
      <c r="TZI1077" s="5"/>
      <c r="TZJ1077" s="5"/>
      <c r="TZK1077" s="5"/>
      <c r="TZL1077" s="5"/>
      <c r="TZM1077" s="5"/>
      <c r="TZN1077" s="5"/>
      <c r="TZO1077" s="5"/>
      <c r="TZP1077" s="5"/>
      <c r="TZQ1077" s="5"/>
      <c r="TZR1077" s="5"/>
      <c r="TZS1077" s="5"/>
      <c r="TZT1077" s="5"/>
      <c r="TZU1077" s="5"/>
      <c r="TZV1077" s="5"/>
      <c r="TZW1077" s="5"/>
      <c r="TZX1077" s="5"/>
      <c r="TZY1077" s="5"/>
      <c r="TZZ1077" s="5"/>
      <c r="UAA1077" s="5"/>
      <c r="UAB1077" s="5"/>
      <c r="UAC1077" s="5"/>
      <c r="UAD1077" s="5"/>
      <c r="UAE1077" s="5"/>
      <c r="UAF1077" s="5"/>
      <c r="UAG1077" s="5"/>
      <c r="UAH1077" s="5"/>
      <c r="UAI1077" s="5"/>
      <c r="UAJ1077" s="5"/>
      <c r="UAK1077" s="5"/>
      <c r="UAL1077" s="5"/>
      <c r="UAM1077" s="5"/>
      <c r="UAN1077" s="5"/>
      <c r="UAO1077" s="5"/>
      <c r="UAP1077" s="5"/>
      <c r="UAQ1077" s="5"/>
      <c r="UAR1077" s="5"/>
      <c r="UAS1077" s="5"/>
      <c r="UAT1077" s="5"/>
      <c r="UAU1077" s="5"/>
      <c r="UAV1077" s="5"/>
      <c r="UAW1077" s="5"/>
      <c r="UAX1077" s="5"/>
      <c r="UAY1077" s="5"/>
      <c r="UAZ1077" s="5"/>
      <c r="UBA1077" s="5"/>
      <c r="UBB1077" s="5"/>
      <c r="UBC1077" s="5"/>
      <c r="UBD1077" s="5"/>
      <c r="UBE1077" s="5"/>
      <c r="UBF1077" s="5"/>
      <c r="UBG1077" s="5"/>
      <c r="UBH1077" s="5"/>
      <c r="UBI1077" s="5"/>
      <c r="UBJ1077" s="5"/>
      <c r="UBK1077" s="5"/>
      <c r="UBL1077" s="5"/>
      <c r="UBM1077" s="5"/>
      <c r="UBN1077" s="5"/>
      <c r="UBO1077" s="5"/>
      <c r="UBP1077" s="5"/>
      <c r="UBQ1077" s="5"/>
      <c r="UBR1077" s="5"/>
      <c r="UBS1077" s="5"/>
      <c r="UBT1077" s="5"/>
      <c r="UBU1077" s="5"/>
      <c r="UBV1077" s="5"/>
      <c r="UBW1077" s="5"/>
      <c r="UBX1077" s="5"/>
      <c r="UBY1077" s="5"/>
      <c r="UBZ1077" s="5"/>
      <c r="UCA1077" s="5"/>
      <c r="UCB1077" s="5"/>
      <c r="UCC1077" s="5"/>
      <c r="UCD1077" s="5"/>
      <c r="UCE1077" s="5"/>
      <c r="UCF1077" s="5"/>
      <c r="UCG1077" s="5"/>
      <c r="UCH1077" s="5"/>
      <c r="UCI1077" s="5"/>
      <c r="UCJ1077" s="5"/>
      <c r="UCK1077" s="5"/>
      <c r="UCL1077" s="5"/>
      <c r="UCM1077" s="5"/>
      <c r="UCN1077" s="5"/>
      <c r="UCO1077" s="5"/>
      <c r="UCP1077" s="5"/>
      <c r="UCQ1077" s="5"/>
      <c r="UCR1077" s="5"/>
      <c r="UCS1077" s="5"/>
      <c r="UCT1077" s="5"/>
      <c r="UCU1077" s="5"/>
      <c r="UCV1077" s="5"/>
      <c r="UCW1077" s="5"/>
      <c r="UCX1077" s="5"/>
      <c r="UCY1077" s="5"/>
      <c r="UCZ1077" s="5"/>
      <c r="UDA1077" s="5"/>
      <c r="UDB1077" s="5"/>
      <c r="UDC1077" s="5"/>
      <c r="UDD1077" s="5"/>
      <c r="UDE1077" s="5"/>
      <c r="UDF1077" s="5"/>
      <c r="UDG1077" s="5"/>
      <c r="UDH1077" s="5"/>
      <c r="UDI1077" s="5"/>
      <c r="UDJ1077" s="5"/>
      <c r="UDK1077" s="5"/>
      <c r="UDL1077" s="5"/>
      <c r="UDM1077" s="5"/>
      <c r="UDN1077" s="5"/>
      <c r="UDO1077" s="5"/>
      <c r="UDP1077" s="5"/>
      <c r="UDQ1077" s="5"/>
      <c r="UDR1077" s="5"/>
      <c r="UDS1077" s="5"/>
      <c r="UDT1077" s="5"/>
      <c r="UDU1077" s="5"/>
      <c r="UDV1077" s="5"/>
      <c r="UDW1077" s="5"/>
      <c r="UDX1077" s="5"/>
      <c r="UDY1077" s="5"/>
      <c r="UDZ1077" s="5"/>
      <c r="UEA1077" s="5"/>
      <c r="UEB1077" s="5"/>
      <c r="UEC1077" s="5"/>
      <c r="UED1077" s="5"/>
      <c r="UEE1077" s="5"/>
      <c r="UEF1077" s="5"/>
      <c r="UEG1077" s="5"/>
      <c r="UEH1077" s="5"/>
      <c r="UEI1077" s="5"/>
      <c r="UEJ1077" s="5"/>
      <c r="UEK1077" s="5"/>
      <c r="UEL1077" s="5"/>
      <c r="UEM1077" s="5"/>
      <c r="UEN1077" s="5"/>
      <c r="UEO1077" s="5"/>
      <c r="UEP1077" s="5"/>
      <c r="UEQ1077" s="5"/>
      <c r="UER1077" s="5"/>
      <c r="UES1077" s="5"/>
      <c r="UET1077" s="5"/>
      <c r="UEU1077" s="5"/>
      <c r="UEV1077" s="5"/>
      <c r="UEW1077" s="5"/>
      <c r="UEX1077" s="5"/>
      <c r="UEY1077" s="5"/>
      <c r="UEZ1077" s="5"/>
      <c r="UFA1077" s="5"/>
      <c r="UFB1077" s="5"/>
      <c r="UFC1077" s="5"/>
      <c r="UFD1077" s="5"/>
      <c r="UFE1077" s="5"/>
      <c r="UFF1077" s="5"/>
      <c r="UFG1077" s="5"/>
      <c r="UFH1077" s="5"/>
      <c r="UFI1077" s="5"/>
      <c r="UFJ1077" s="5"/>
      <c r="UFK1077" s="5"/>
      <c r="UFL1077" s="5"/>
      <c r="UFM1077" s="5"/>
      <c r="UFN1077" s="5"/>
      <c r="UFO1077" s="5"/>
      <c r="UFP1077" s="5"/>
      <c r="UFQ1077" s="5"/>
      <c r="UFR1077" s="5"/>
      <c r="UFS1077" s="5"/>
      <c r="UFT1077" s="5"/>
      <c r="UFU1077" s="5"/>
      <c r="UFV1077" s="5"/>
      <c r="UFW1077" s="5"/>
      <c r="UFX1077" s="5"/>
      <c r="UFY1077" s="5"/>
      <c r="UFZ1077" s="5"/>
      <c r="UGA1077" s="5"/>
      <c r="UGB1077" s="5"/>
      <c r="UGC1077" s="5"/>
      <c r="UGD1077" s="5"/>
      <c r="UGE1077" s="5"/>
      <c r="UGF1077" s="5"/>
      <c r="UGG1077" s="5"/>
      <c r="UGH1077" s="5"/>
      <c r="UGI1077" s="5"/>
      <c r="UGJ1077" s="5"/>
      <c r="UGK1077" s="5"/>
      <c r="UGL1077" s="5"/>
      <c r="UGM1077" s="5"/>
      <c r="UGN1077" s="5"/>
      <c r="UGO1077" s="5"/>
      <c r="UGP1077" s="5"/>
      <c r="UGQ1077" s="5"/>
      <c r="UGR1077" s="5"/>
      <c r="UGS1077" s="5"/>
      <c r="UGT1077" s="5"/>
      <c r="UGU1077" s="5"/>
      <c r="UGV1077" s="5"/>
      <c r="UGW1077" s="5"/>
      <c r="UGX1077" s="5"/>
      <c r="UGY1077" s="5"/>
      <c r="UGZ1077" s="5"/>
      <c r="UHA1077" s="5"/>
      <c r="UHB1077" s="5"/>
      <c r="UHC1077" s="5"/>
      <c r="UHD1077" s="5"/>
      <c r="UHE1077" s="5"/>
      <c r="UHF1077" s="5"/>
      <c r="UHG1077" s="5"/>
      <c r="UHH1077" s="5"/>
      <c r="UHI1077" s="5"/>
      <c r="UHJ1077" s="5"/>
      <c r="UHK1077" s="5"/>
      <c r="UHL1077" s="5"/>
      <c r="UHM1077" s="5"/>
      <c r="UHN1077" s="5"/>
      <c r="UHO1077" s="5"/>
      <c r="UHP1077" s="5"/>
      <c r="UHQ1077" s="5"/>
      <c r="UHR1077" s="5"/>
      <c r="UHS1077" s="5"/>
      <c r="UHT1077" s="5"/>
      <c r="UHU1077" s="5"/>
      <c r="UHV1077" s="5"/>
      <c r="UHW1077" s="5"/>
      <c r="UHX1077" s="5"/>
      <c r="UHY1077" s="5"/>
      <c r="UHZ1077" s="5"/>
      <c r="UIA1077" s="5"/>
      <c r="UIB1077" s="5"/>
      <c r="UIC1077" s="5"/>
      <c r="UID1077" s="5"/>
      <c r="UIE1077" s="5"/>
      <c r="UIF1077" s="5"/>
      <c r="UIG1077" s="5"/>
      <c r="UIH1077" s="5"/>
      <c r="UII1077" s="5"/>
      <c r="UIJ1077" s="5"/>
      <c r="UIK1077" s="5"/>
      <c r="UIL1077" s="5"/>
      <c r="UIM1077" s="5"/>
      <c r="UIN1077" s="5"/>
      <c r="UIO1077" s="5"/>
      <c r="UIP1077" s="5"/>
      <c r="UIQ1077" s="5"/>
      <c r="UIR1077" s="5"/>
      <c r="UIS1077" s="5"/>
      <c r="UIT1077" s="5"/>
      <c r="UIU1077" s="5"/>
      <c r="UIV1077" s="5"/>
      <c r="UIW1077" s="5"/>
      <c r="UIX1077" s="5"/>
      <c r="UIY1077" s="5"/>
      <c r="UIZ1077" s="5"/>
      <c r="UJA1077" s="5"/>
      <c r="UJB1077" s="5"/>
      <c r="UJC1077" s="5"/>
      <c r="UJD1077" s="5"/>
      <c r="UJE1077" s="5"/>
      <c r="UJF1077" s="5"/>
      <c r="UJG1077" s="5"/>
      <c r="UJH1077" s="5"/>
      <c r="UJI1077" s="5"/>
      <c r="UJJ1077" s="5"/>
      <c r="UJK1077" s="5"/>
      <c r="UJL1077" s="5"/>
      <c r="UJM1077" s="5"/>
      <c r="UJN1077" s="5"/>
      <c r="UJO1077" s="5"/>
      <c r="UJP1077" s="5"/>
      <c r="UJQ1077" s="5"/>
      <c r="UJR1077" s="5"/>
      <c r="UJS1077" s="5"/>
      <c r="UJT1077" s="5"/>
      <c r="UJU1077" s="5"/>
      <c r="UJV1077" s="5"/>
      <c r="UJW1077" s="5"/>
      <c r="UJX1077" s="5"/>
      <c r="UJY1077" s="5"/>
      <c r="UJZ1077" s="5"/>
      <c r="UKA1077" s="5"/>
      <c r="UKB1077" s="5"/>
      <c r="UKC1077" s="5"/>
      <c r="UKD1077" s="5"/>
      <c r="UKE1077" s="5"/>
      <c r="UKF1077" s="5"/>
      <c r="UKG1077" s="5"/>
      <c r="UKH1077" s="5"/>
      <c r="UKI1077" s="5"/>
      <c r="UKJ1077" s="5"/>
      <c r="UKK1077" s="5"/>
      <c r="UKL1077" s="5"/>
      <c r="UKM1077" s="5"/>
      <c r="UKN1077" s="5"/>
      <c r="UKO1077" s="5"/>
      <c r="UKP1077" s="5"/>
      <c r="UKQ1077" s="5"/>
      <c r="UKR1077" s="5"/>
      <c r="UKS1077" s="5"/>
      <c r="UKT1077" s="5"/>
      <c r="UKU1077" s="5"/>
      <c r="UKV1077" s="5"/>
      <c r="UKW1077" s="5"/>
      <c r="UKX1077" s="5"/>
      <c r="UKY1077" s="5"/>
      <c r="UKZ1077" s="5"/>
      <c r="ULA1077" s="5"/>
      <c r="ULB1077" s="5"/>
      <c r="ULC1077" s="5"/>
      <c r="ULD1077" s="5"/>
      <c r="ULE1077" s="5"/>
      <c r="ULF1077" s="5"/>
      <c r="ULG1077" s="5"/>
      <c r="ULH1077" s="5"/>
      <c r="ULI1077" s="5"/>
      <c r="ULJ1077" s="5"/>
      <c r="ULK1077" s="5"/>
      <c r="ULL1077" s="5"/>
      <c r="ULM1077" s="5"/>
      <c r="ULN1077" s="5"/>
      <c r="ULO1077" s="5"/>
      <c r="ULP1077" s="5"/>
      <c r="ULQ1077" s="5"/>
      <c r="ULR1077" s="5"/>
      <c r="ULS1077" s="5"/>
      <c r="ULT1077" s="5"/>
      <c r="ULU1077" s="5"/>
      <c r="ULV1077" s="5"/>
      <c r="ULW1077" s="5"/>
      <c r="ULX1077" s="5"/>
      <c r="ULY1077" s="5"/>
      <c r="ULZ1077" s="5"/>
      <c r="UMA1077" s="5"/>
      <c r="UMB1077" s="5"/>
      <c r="UMC1077" s="5"/>
      <c r="UMD1077" s="5"/>
      <c r="UME1077" s="5"/>
      <c r="UMF1077" s="5"/>
      <c r="UMG1077" s="5"/>
      <c r="UMH1077" s="5"/>
      <c r="UMI1077" s="5"/>
      <c r="UMJ1077" s="5"/>
      <c r="UMK1077" s="5"/>
      <c r="UML1077" s="5"/>
      <c r="UMM1077" s="5"/>
      <c r="UMN1077" s="5"/>
      <c r="UMO1077" s="5"/>
      <c r="UMP1077" s="5"/>
      <c r="UMQ1077" s="5"/>
      <c r="UMR1077" s="5"/>
      <c r="UMS1077" s="5"/>
      <c r="UMT1077" s="5"/>
      <c r="UMU1077" s="5"/>
      <c r="UMV1077" s="5"/>
      <c r="UMW1077" s="5"/>
      <c r="UMX1077" s="5"/>
      <c r="UMY1077" s="5"/>
      <c r="UMZ1077" s="5"/>
      <c r="UNA1077" s="5"/>
      <c r="UNB1077" s="5"/>
      <c r="UNC1077" s="5"/>
      <c r="UND1077" s="5"/>
      <c r="UNE1077" s="5"/>
      <c r="UNF1077" s="5"/>
      <c r="UNG1077" s="5"/>
      <c r="UNH1077" s="5"/>
      <c r="UNI1077" s="5"/>
      <c r="UNJ1077" s="5"/>
      <c r="UNK1077" s="5"/>
      <c r="UNL1077" s="5"/>
      <c r="UNM1077" s="5"/>
      <c r="UNN1077" s="5"/>
      <c r="UNO1077" s="5"/>
      <c r="UNP1077" s="5"/>
      <c r="UNQ1077" s="5"/>
      <c r="UNR1077" s="5"/>
      <c r="UNS1077" s="5"/>
      <c r="UNT1077" s="5"/>
      <c r="UNU1077" s="5"/>
      <c r="UNV1077" s="5"/>
      <c r="UNW1077" s="5"/>
      <c r="UNX1077" s="5"/>
      <c r="UNY1077" s="5"/>
      <c r="UNZ1077" s="5"/>
      <c r="UOA1077" s="5"/>
      <c r="UOB1077" s="5"/>
      <c r="UOC1077" s="5"/>
      <c r="UOD1077" s="5"/>
      <c r="UOE1077" s="5"/>
      <c r="UOF1077" s="5"/>
      <c r="UOG1077" s="5"/>
      <c r="UOH1077" s="5"/>
      <c r="UOI1077" s="5"/>
      <c r="UOJ1077" s="5"/>
      <c r="UOK1077" s="5"/>
      <c r="UOL1077" s="5"/>
      <c r="UOM1077" s="5"/>
      <c r="UON1077" s="5"/>
      <c r="UOO1077" s="5"/>
      <c r="UOP1077" s="5"/>
      <c r="UOQ1077" s="5"/>
      <c r="UOR1077" s="5"/>
      <c r="UOS1077" s="5"/>
      <c r="UOT1077" s="5"/>
      <c r="UOU1077" s="5"/>
      <c r="UOV1077" s="5"/>
      <c r="UOW1077" s="5"/>
      <c r="UOX1077" s="5"/>
      <c r="UOY1077" s="5"/>
      <c r="UOZ1077" s="5"/>
      <c r="UPA1077" s="5"/>
      <c r="UPB1077" s="5"/>
      <c r="UPC1077" s="5"/>
      <c r="UPD1077" s="5"/>
      <c r="UPE1077" s="5"/>
      <c r="UPF1077" s="5"/>
      <c r="UPG1077" s="5"/>
      <c r="UPH1077" s="5"/>
      <c r="UPI1077" s="5"/>
      <c r="UPJ1077" s="5"/>
      <c r="UPK1077" s="5"/>
      <c r="UPL1077" s="5"/>
      <c r="UPM1077" s="5"/>
      <c r="UPN1077" s="5"/>
      <c r="UPO1077" s="5"/>
      <c r="UPP1077" s="5"/>
      <c r="UPQ1077" s="5"/>
      <c r="UPR1077" s="5"/>
      <c r="UPS1077" s="5"/>
      <c r="UPT1077" s="5"/>
      <c r="UPU1077" s="5"/>
      <c r="UPV1077" s="5"/>
      <c r="UPW1077" s="5"/>
      <c r="UPX1077" s="5"/>
      <c r="UPY1077" s="5"/>
      <c r="UPZ1077" s="5"/>
      <c r="UQA1077" s="5"/>
      <c r="UQB1077" s="5"/>
      <c r="UQC1077" s="5"/>
      <c r="UQD1077" s="5"/>
      <c r="UQE1077" s="5"/>
      <c r="UQF1077" s="5"/>
      <c r="UQG1077" s="5"/>
      <c r="UQH1077" s="5"/>
      <c r="UQI1077" s="5"/>
      <c r="UQJ1077" s="5"/>
      <c r="UQK1077" s="5"/>
      <c r="UQL1077" s="5"/>
      <c r="UQM1077" s="5"/>
      <c r="UQN1077" s="5"/>
      <c r="UQO1077" s="5"/>
      <c r="UQP1077" s="5"/>
      <c r="UQQ1077" s="5"/>
      <c r="UQR1077" s="5"/>
      <c r="UQS1077" s="5"/>
      <c r="UQT1077" s="5"/>
      <c r="UQU1077" s="5"/>
      <c r="UQV1077" s="5"/>
      <c r="UQW1077" s="5"/>
      <c r="UQX1077" s="5"/>
      <c r="UQY1077" s="5"/>
      <c r="UQZ1077" s="5"/>
      <c r="URA1077" s="5"/>
      <c r="URB1077" s="5"/>
      <c r="URC1077" s="5"/>
      <c r="URD1077" s="5"/>
      <c r="URE1077" s="5"/>
      <c r="URF1077" s="5"/>
      <c r="URG1077" s="5"/>
      <c r="URH1077" s="5"/>
      <c r="URI1077" s="5"/>
      <c r="URJ1077" s="5"/>
      <c r="URK1077" s="5"/>
      <c r="URL1077" s="5"/>
      <c r="URM1077" s="5"/>
      <c r="URN1077" s="5"/>
      <c r="URO1077" s="5"/>
      <c r="URP1077" s="5"/>
      <c r="URQ1077" s="5"/>
      <c r="URR1077" s="5"/>
      <c r="URS1077" s="5"/>
      <c r="URT1077" s="5"/>
      <c r="URU1077" s="5"/>
      <c r="URV1077" s="5"/>
      <c r="URW1077" s="5"/>
      <c r="URX1077" s="5"/>
      <c r="URY1077" s="5"/>
      <c r="URZ1077" s="5"/>
      <c r="USA1077" s="5"/>
      <c r="USB1077" s="5"/>
      <c r="USC1077" s="5"/>
      <c r="USD1077" s="5"/>
      <c r="USE1077" s="5"/>
      <c r="USF1077" s="5"/>
      <c r="USG1077" s="5"/>
      <c r="USH1077" s="5"/>
      <c r="USI1077" s="5"/>
      <c r="USJ1077" s="5"/>
      <c r="USK1077" s="5"/>
      <c r="USL1077" s="5"/>
      <c r="USM1077" s="5"/>
      <c r="USN1077" s="5"/>
      <c r="USO1077" s="5"/>
      <c r="USP1077" s="5"/>
      <c r="USQ1077" s="5"/>
      <c r="USR1077" s="5"/>
      <c r="USS1077" s="5"/>
      <c r="UST1077" s="5"/>
      <c r="USU1077" s="5"/>
      <c r="USV1077" s="5"/>
      <c r="USW1077" s="5"/>
      <c r="USX1077" s="5"/>
      <c r="USY1077" s="5"/>
      <c r="USZ1077" s="5"/>
      <c r="UTA1077" s="5"/>
      <c r="UTB1077" s="5"/>
      <c r="UTC1077" s="5"/>
      <c r="UTD1077" s="5"/>
      <c r="UTE1077" s="5"/>
      <c r="UTF1077" s="5"/>
      <c r="UTG1077" s="5"/>
      <c r="UTH1077" s="5"/>
      <c r="UTI1077" s="5"/>
      <c r="UTJ1077" s="5"/>
      <c r="UTK1077" s="5"/>
      <c r="UTL1077" s="5"/>
      <c r="UTM1077" s="5"/>
      <c r="UTN1077" s="5"/>
      <c r="UTO1077" s="5"/>
      <c r="UTP1077" s="5"/>
      <c r="UTQ1077" s="5"/>
      <c r="UTR1077" s="5"/>
      <c r="UTS1077" s="5"/>
      <c r="UTT1077" s="5"/>
      <c r="UTU1077" s="5"/>
      <c r="UTV1077" s="5"/>
      <c r="UTW1077" s="5"/>
      <c r="UTX1077" s="5"/>
      <c r="UTY1077" s="5"/>
      <c r="UTZ1077" s="5"/>
      <c r="UUA1077" s="5"/>
      <c r="UUB1077" s="5"/>
      <c r="UUC1077" s="5"/>
      <c r="UUD1077" s="5"/>
      <c r="UUE1077" s="5"/>
      <c r="UUF1077" s="5"/>
      <c r="UUG1077" s="5"/>
      <c r="UUH1077" s="5"/>
      <c r="UUI1077" s="5"/>
      <c r="UUJ1077" s="5"/>
      <c r="UUK1077" s="5"/>
      <c r="UUL1077" s="5"/>
      <c r="UUM1077" s="5"/>
      <c r="UUN1077" s="5"/>
      <c r="UUO1077" s="5"/>
      <c r="UUP1077" s="5"/>
      <c r="UUQ1077" s="5"/>
      <c r="UUR1077" s="5"/>
      <c r="UUS1077" s="5"/>
      <c r="UUT1077" s="5"/>
      <c r="UUU1077" s="5"/>
      <c r="UUV1077" s="5"/>
      <c r="UUW1077" s="5"/>
      <c r="UUX1077" s="5"/>
      <c r="UUY1077" s="5"/>
      <c r="UUZ1077" s="5"/>
      <c r="UVA1077" s="5"/>
      <c r="UVB1077" s="5"/>
      <c r="UVC1077" s="5"/>
      <c r="UVD1077" s="5"/>
      <c r="UVE1077" s="5"/>
      <c r="UVF1077" s="5"/>
      <c r="UVG1077" s="5"/>
      <c r="UVH1077" s="5"/>
      <c r="UVI1077" s="5"/>
      <c r="UVJ1077" s="5"/>
      <c r="UVK1077" s="5"/>
      <c r="UVL1077" s="5"/>
      <c r="UVM1077" s="5"/>
      <c r="UVN1077" s="5"/>
      <c r="UVO1077" s="5"/>
      <c r="UVP1077" s="5"/>
      <c r="UVQ1077" s="5"/>
      <c r="UVR1077" s="5"/>
      <c r="UVS1077" s="5"/>
      <c r="UVT1077" s="5"/>
      <c r="UVU1077" s="5"/>
      <c r="UVV1077" s="5"/>
      <c r="UVW1077" s="5"/>
      <c r="UVX1077" s="5"/>
      <c r="UVY1077" s="5"/>
      <c r="UVZ1077" s="5"/>
      <c r="UWA1077" s="5"/>
      <c r="UWB1077" s="5"/>
      <c r="UWC1077" s="5"/>
      <c r="UWD1077" s="5"/>
      <c r="UWE1077" s="5"/>
      <c r="UWF1077" s="5"/>
      <c r="UWG1077" s="5"/>
      <c r="UWH1077" s="5"/>
      <c r="UWI1077" s="5"/>
      <c r="UWJ1077" s="5"/>
      <c r="UWK1077" s="5"/>
      <c r="UWL1077" s="5"/>
      <c r="UWM1077" s="5"/>
      <c r="UWN1077" s="5"/>
      <c r="UWO1077" s="5"/>
      <c r="UWP1077" s="5"/>
      <c r="UWQ1077" s="5"/>
      <c r="UWR1077" s="5"/>
      <c r="UWS1077" s="5"/>
      <c r="UWT1077" s="5"/>
      <c r="UWU1077" s="5"/>
      <c r="UWV1077" s="5"/>
      <c r="UWW1077" s="5"/>
      <c r="UWX1077" s="5"/>
      <c r="UWY1077" s="5"/>
      <c r="UWZ1077" s="5"/>
      <c r="UXA1077" s="5"/>
      <c r="UXB1077" s="5"/>
      <c r="UXC1077" s="5"/>
      <c r="UXD1077" s="5"/>
      <c r="UXE1077" s="5"/>
      <c r="UXF1077" s="5"/>
      <c r="UXG1077" s="5"/>
      <c r="UXH1077" s="5"/>
      <c r="UXI1077" s="5"/>
      <c r="UXJ1077" s="5"/>
      <c r="UXK1077" s="5"/>
      <c r="UXL1077" s="5"/>
      <c r="UXM1077" s="5"/>
      <c r="UXN1077" s="5"/>
      <c r="UXO1077" s="5"/>
      <c r="UXP1077" s="5"/>
      <c r="UXQ1077" s="5"/>
      <c r="UXR1077" s="5"/>
      <c r="UXS1077" s="5"/>
      <c r="UXT1077" s="5"/>
      <c r="UXU1077" s="5"/>
      <c r="UXV1077" s="5"/>
      <c r="UXW1077" s="5"/>
      <c r="UXX1077" s="5"/>
      <c r="UXY1077" s="5"/>
      <c r="UXZ1077" s="5"/>
      <c r="UYA1077" s="5"/>
      <c r="UYB1077" s="5"/>
      <c r="UYC1077" s="5"/>
      <c r="UYD1077" s="5"/>
      <c r="UYE1077" s="5"/>
      <c r="UYF1077" s="5"/>
      <c r="UYG1077" s="5"/>
      <c r="UYH1077" s="5"/>
      <c r="UYI1077" s="5"/>
      <c r="UYJ1077" s="5"/>
      <c r="UYK1077" s="5"/>
      <c r="UYL1077" s="5"/>
      <c r="UYM1077" s="5"/>
      <c r="UYN1077" s="5"/>
      <c r="UYO1077" s="5"/>
      <c r="UYP1077" s="5"/>
      <c r="UYQ1077" s="5"/>
      <c r="UYR1077" s="5"/>
      <c r="UYS1077" s="5"/>
      <c r="UYT1077" s="5"/>
      <c r="UYU1077" s="5"/>
      <c r="UYV1077" s="5"/>
      <c r="UYW1077" s="5"/>
      <c r="UYX1077" s="5"/>
      <c r="UYY1077" s="5"/>
      <c r="UYZ1077" s="5"/>
      <c r="UZA1077" s="5"/>
      <c r="UZB1077" s="5"/>
      <c r="UZC1077" s="5"/>
      <c r="UZD1077" s="5"/>
      <c r="UZE1077" s="5"/>
      <c r="UZF1077" s="5"/>
      <c r="UZG1077" s="5"/>
      <c r="UZH1077" s="5"/>
      <c r="UZI1077" s="5"/>
      <c r="UZJ1077" s="5"/>
      <c r="UZK1077" s="5"/>
      <c r="UZL1077" s="5"/>
      <c r="UZM1077" s="5"/>
      <c r="UZN1077" s="5"/>
      <c r="UZO1077" s="5"/>
      <c r="UZP1077" s="5"/>
      <c r="UZQ1077" s="5"/>
      <c r="UZR1077" s="5"/>
      <c r="UZS1077" s="5"/>
      <c r="UZT1077" s="5"/>
      <c r="UZU1077" s="5"/>
      <c r="UZV1077" s="5"/>
      <c r="UZW1077" s="5"/>
      <c r="UZX1077" s="5"/>
      <c r="UZY1077" s="5"/>
      <c r="UZZ1077" s="5"/>
      <c r="VAA1077" s="5"/>
      <c r="VAB1077" s="5"/>
      <c r="VAC1077" s="5"/>
      <c r="VAD1077" s="5"/>
      <c r="VAE1077" s="5"/>
      <c r="VAF1077" s="5"/>
      <c r="VAG1077" s="5"/>
      <c r="VAH1077" s="5"/>
      <c r="VAI1077" s="5"/>
      <c r="VAJ1077" s="5"/>
      <c r="VAK1077" s="5"/>
      <c r="VAL1077" s="5"/>
      <c r="VAM1077" s="5"/>
      <c r="VAN1077" s="5"/>
      <c r="VAO1077" s="5"/>
      <c r="VAP1077" s="5"/>
      <c r="VAQ1077" s="5"/>
      <c r="VAR1077" s="5"/>
      <c r="VAS1077" s="5"/>
      <c r="VAT1077" s="5"/>
      <c r="VAU1077" s="5"/>
      <c r="VAV1077" s="5"/>
      <c r="VAW1077" s="5"/>
      <c r="VAX1077" s="5"/>
      <c r="VAY1077" s="5"/>
      <c r="VAZ1077" s="5"/>
      <c r="VBA1077" s="5"/>
      <c r="VBB1077" s="5"/>
      <c r="VBC1077" s="5"/>
      <c r="VBD1077" s="5"/>
      <c r="VBE1077" s="5"/>
      <c r="VBF1077" s="5"/>
      <c r="VBG1077" s="5"/>
      <c r="VBH1077" s="5"/>
      <c r="VBI1077" s="5"/>
      <c r="VBJ1077" s="5"/>
      <c r="VBK1077" s="5"/>
      <c r="VBL1077" s="5"/>
      <c r="VBM1077" s="5"/>
      <c r="VBN1077" s="5"/>
      <c r="VBO1077" s="5"/>
      <c r="VBP1077" s="5"/>
      <c r="VBQ1077" s="5"/>
      <c r="VBR1077" s="5"/>
      <c r="VBS1077" s="5"/>
      <c r="VBT1077" s="5"/>
      <c r="VBU1077" s="5"/>
      <c r="VBV1077" s="5"/>
      <c r="VBW1077" s="5"/>
      <c r="VBX1077" s="5"/>
      <c r="VBY1077" s="5"/>
      <c r="VBZ1077" s="5"/>
      <c r="VCA1077" s="5"/>
      <c r="VCB1077" s="5"/>
      <c r="VCC1077" s="5"/>
      <c r="VCD1077" s="5"/>
      <c r="VCE1077" s="5"/>
      <c r="VCF1077" s="5"/>
      <c r="VCG1077" s="5"/>
      <c r="VCH1077" s="5"/>
      <c r="VCI1077" s="5"/>
      <c r="VCJ1077" s="5"/>
      <c r="VCK1077" s="5"/>
      <c r="VCL1077" s="5"/>
      <c r="VCM1077" s="5"/>
      <c r="VCN1077" s="5"/>
      <c r="VCO1077" s="5"/>
      <c r="VCP1077" s="5"/>
      <c r="VCQ1077" s="5"/>
      <c r="VCR1077" s="5"/>
      <c r="VCS1077" s="5"/>
      <c r="VCT1077" s="5"/>
      <c r="VCU1077" s="5"/>
      <c r="VCV1077" s="5"/>
      <c r="VCW1077" s="5"/>
      <c r="VCX1077" s="5"/>
      <c r="VCY1077" s="5"/>
      <c r="VCZ1077" s="5"/>
      <c r="VDA1077" s="5"/>
      <c r="VDB1077" s="5"/>
      <c r="VDC1077" s="5"/>
      <c r="VDD1077" s="5"/>
      <c r="VDE1077" s="5"/>
      <c r="VDF1077" s="5"/>
      <c r="VDG1077" s="5"/>
      <c r="VDH1077" s="5"/>
      <c r="VDI1077" s="5"/>
      <c r="VDJ1077" s="5"/>
      <c r="VDK1077" s="5"/>
      <c r="VDL1077" s="5"/>
      <c r="VDM1077" s="5"/>
      <c r="VDN1077" s="5"/>
      <c r="VDO1077" s="5"/>
      <c r="VDP1077" s="5"/>
      <c r="VDQ1077" s="5"/>
      <c r="VDR1077" s="5"/>
      <c r="VDS1077" s="5"/>
      <c r="VDT1077" s="5"/>
      <c r="VDU1077" s="5"/>
      <c r="VDV1077" s="5"/>
      <c r="VDW1077" s="5"/>
      <c r="VDX1077" s="5"/>
      <c r="VDY1077" s="5"/>
      <c r="VDZ1077" s="5"/>
      <c r="VEA1077" s="5"/>
      <c r="VEB1077" s="5"/>
      <c r="VEC1077" s="5"/>
      <c r="VED1077" s="5"/>
      <c r="VEE1077" s="5"/>
      <c r="VEF1077" s="5"/>
      <c r="VEG1077" s="5"/>
      <c r="VEH1077" s="5"/>
      <c r="VEI1077" s="5"/>
      <c r="VEJ1077" s="5"/>
      <c r="VEK1077" s="5"/>
      <c r="VEL1077" s="5"/>
      <c r="VEM1077" s="5"/>
      <c r="VEN1077" s="5"/>
      <c r="VEO1077" s="5"/>
      <c r="VEP1077" s="5"/>
      <c r="VEQ1077" s="5"/>
      <c r="VER1077" s="5"/>
      <c r="VES1077" s="5"/>
      <c r="VET1077" s="5"/>
      <c r="VEU1077" s="5"/>
      <c r="VEV1077" s="5"/>
      <c r="VEW1077" s="5"/>
      <c r="VEX1077" s="5"/>
      <c r="VEY1077" s="5"/>
      <c r="VEZ1077" s="5"/>
      <c r="VFA1077" s="5"/>
      <c r="VFB1077" s="5"/>
      <c r="VFC1077" s="5"/>
      <c r="VFD1077" s="5"/>
      <c r="VFE1077" s="5"/>
      <c r="VFF1077" s="5"/>
      <c r="VFG1077" s="5"/>
      <c r="VFH1077" s="5"/>
      <c r="VFI1077" s="5"/>
      <c r="VFJ1077" s="5"/>
      <c r="VFK1077" s="5"/>
      <c r="VFL1077" s="5"/>
      <c r="VFM1077" s="5"/>
      <c r="VFN1077" s="5"/>
      <c r="VFO1077" s="5"/>
      <c r="VFP1077" s="5"/>
      <c r="VFQ1077" s="5"/>
      <c r="VFR1077" s="5"/>
      <c r="VFS1077" s="5"/>
      <c r="VFT1077" s="5"/>
      <c r="VFU1077" s="5"/>
      <c r="VFV1077" s="5"/>
      <c r="VFW1077" s="5"/>
      <c r="VFX1077" s="5"/>
      <c r="VFY1077" s="5"/>
      <c r="VFZ1077" s="5"/>
      <c r="VGA1077" s="5"/>
      <c r="VGB1077" s="5"/>
      <c r="VGC1077" s="5"/>
      <c r="VGD1077" s="5"/>
      <c r="VGE1077" s="5"/>
      <c r="VGF1077" s="5"/>
      <c r="VGG1077" s="5"/>
      <c r="VGH1077" s="5"/>
      <c r="VGI1077" s="5"/>
      <c r="VGJ1077" s="5"/>
      <c r="VGK1077" s="5"/>
      <c r="VGL1077" s="5"/>
      <c r="VGM1077" s="5"/>
      <c r="VGN1077" s="5"/>
      <c r="VGO1077" s="5"/>
      <c r="VGP1077" s="5"/>
      <c r="VGQ1077" s="5"/>
      <c r="VGR1077" s="5"/>
      <c r="VGS1077" s="5"/>
      <c r="VGT1077" s="5"/>
      <c r="VGU1077" s="5"/>
      <c r="VGV1077" s="5"/>
      <c r="VGW1077" s="5"/>
      <c r="VGX1077" s="5"/>
      <c r="VGY1077" s="5"/>
      <c r="VGZ1077" s="5"/>
      <c r="VHA1077" s="5"/>
      <c r="VHB1077" s="5"/>
      <c r="VHC1077" s="5"/>
      <c r="VHD1077" s="5"/>
      <c r="VHE1077" s="5"/>
      <c r="VHF1077" s="5"/>
      <c r="VHG1077" s="5"/>
      <c r="VHH1077" s="5"/>
      <c r="VHI1077" s="5"/>
      <c r="VHJ1077" s="5"/>
      <c r="VHK1077" s="5"/>
      <c r="VHL1077" s="5"/>
      <c r="VHM1077" s="5"/>
      <c r="VHN1077" s="5"/>
      <c r="VHO1077" s="5"/>
      <c r="VHP1077" s="5"/>
      <c r="VHQ1077" s="5"/>
      <c r="VHR1077" s="5"/>
      <c r="VHS1077" s="5"/>
      <c r="VHT1077" s="5"/>
      <c r="VHU1077" s="5"/>
      <c r="VHV1077" s="5"/>
      <c r="VHW1077" s="5"/>
      <c r="VHX1077" s="5"/>
      <c r="VHY1077" s="5"/>
      <c r="VHZ1077" s="5"/>
      <c r="VIA1077" s="5"/>
      <c r="VIB1077" s="5"/>
      <c r="VIC1077" s="5"/>
      <c r="VID1077" s="5"/>
      <c r="VIE1077" s="5"/>
      <c r="VIF1077" s="5"/>
      <c r="VIG1077" s="5"/>
      <c r="VIH1077" s="5"/>
      <c r="VII1077" s="5"/>
      <c r="VIJ1077" s="5"/>
      <c r="VIK1077" s="5"/>
      <c r="VIL1077" s="5"/>
      <c r="VIM1077" s="5"/>
      <c r="VIN1077" s="5"/>
      <c r="VIO1077" s="5"/>
      <c r="VIP1077" s="5"/>
      <c r="VIQ1077" s="5"/>
      <c r="VIR1077" s="5"/>
      <c r="VIS1077" s="5"/>
      <c r="VIT1077" s="5"/>
      <c r="VIU1077" s="5"/>
      <c r="VIV1077" s="5"/>
      <c r="VIW1077" s="5"/>
      <c r="VIX1077" s="5"/>
      <c r="VIY1077" s="5"/>
      <c r="VIZ1077" s="5"/>
      <c r="VJA1077" s="5"/>
      <c r="VJB1077" s="5"/>
      <c r="VJC1077" s="5"/>
      <c r="VJD1077" s="5"/>
      <c r="VJE1077" s="5"/>
      <c r="VJF1077" s="5"/>
      <c r="VJG1077" s="5"/>
      <c r="VJH1077" s="5"/>
      <c r="VJI1077" s="5"/>
      <c r="VJJ1077" s="5"/>
      <c r="VJK1077" s="5"/>
      <c r="VJL1077" s="5"/>
      <c r="VJM1077" s="5"/>
      <c r="VJN1077" s="5"/>
      <c r="VJO1077" s="5"/>
      <c r="VJP1077" s="5"/>
      <c r="VJQ1077" s="5"/>
      <c r="VJR1077" s="5"/>
      <c r="VJS1077" s="5"/>
      <c r="VJT1077" s="5"/>
      <c r="VJU1077" s="5"/>
      <c r="VJV1077" s="5"/>
      <c r="VJW1077" s="5"/>
      <c r="VJX1077" s="5"/>
      <c r="VJY1077" s="5"/>
      <c r="VJZ1077" s="5"/>
      <c r="VKA1077" s="5"/>
      <c r="VKB1077" s="5"/>
      <c r="VKC1077" s="5"/>
      <c r="VKD1077" s="5"/>
      <c r="VKE1077" s="5"/>
      <c r="VKF1077" s="5"/>
      <c r="VKG1077" s="5"/>
      <c r="VKH1077" s="5"/>
      <c r="VKI1077" s="5"/>
      <c r="VKJ1077" s="5"/>
      <c r="VKK1077" s="5"/>
      <c r="VKL1077" s="5"/>
      <c r="VKM1077" s="5"/>
      <c r="VKN1077" s="5"/>
      <c r="VKO1077" s="5"/>
      <c r="VKP1077" s="5"/>
      <c r="VKQ1077" s="5"/>
      <c r="VKR1077" s="5"/>
      <c r="VKS1077" s="5"/>
      <c r="VKT1077" s="5"/>
      <c r="VKU1077" s="5"/>
      <c r="VKV1077" s="5"/>
      <c r="VKW1077" s="5"/>
      <c r="VKX1077" s="5"/>
      <c r="VKY1077" s="5"/>
      <c r="VKZ1077" s="5"/>
      <c r="VLA1077" s="5"/>
      <c r="VLB1077" s="5"/>
      <c r="VLC1077" s="5"/>
      <c r="VLD1077" s="5"/>
      <c r="VLE1077" s="5"/>
      <c r="VLF1077" s="5"/>
      <c r="VLG1077" s="5"/>
      <c r="VLH1077" s="5"/>
      <c r="VLI1077" s="5"/>
      <c r="VLJ1077" s="5"/>
      <c r="VLK1077" s="5"/>
      <c r="VLL1077" s="5"/>
      <c r="VLM1077" s="5"/>
      <c r="VLN1077" s="5"/>
      <c r="VLO1077" s="5"/>
      <c r="VLP1077" s="5"/>
      <c r="VLQ1077" s="5"/>
      <c r="VLR1077" s="5"/>
      <c r="VLS1077" s="5"/>
      <c r="VLT1077" s="5"/>
      <c r="VLU1077" s="5"/>
      <c r="VLV1077" s="5"/>
      <c r="VLW1077" s="5"/>
      <c r="VLX1077" s="5"/>
      <c r="VLY1077" s="5"/>
      <c r="VLZ1077" s="5"/>
      <c r="VMA1077" s="5"/>
      <c r="VMB1077" s="5"/>
      <c r="VMC1077" s="5"/>
      <c r="VMD1077" s="5"/>
      <c r="VME1077" s="5"/>
      <c r="VMF1077" s="5"/>
      <c r="VMG1077" s="5"/>
      <c r="VMH1077" s="5"/>
      <c r="VMI1077" s="5"/>
      <c r="VMJ1077" s="5"/>
      <c r="VMK1077" s="5"/>
      <c r="VML1077" s="5"/>
      <c r="VMM1077" s="5"/>
      <c r="VMN1077" s="5"/>
      <c r="VMO1077" s="5"/>
      <c r="VMP1077" s="5"/>
      <c r="VMQ1077" s="5"/>
      <c r="VMR1077" s="5"/>
      <c r="VMS1077" s="5"/>
      <c r="VMT1077" s="5"/>
      <c r="VMU1077" s="5"/>
      <c r="VMV1077" s="5"/>
      <c r="VMW1077" s="5"/>
      <c r="VMX1077" s="5"/>
      <c r="VMY1077" s="5"/>
      <c r="VMZ1077" s="5"/>
      <c r="VNA1077" s="5"/>
      <c r="VNB1077" s="5"/>
      <c r="VNC1077" s="5"/>
      <c r="VND1077" s="5"/>
      <c r="VNE1077" s="5"/>
      <c r="VNF1077" s="5"/>
      <c r="VNG1077" s="5"/>
      <c r="VNH1077" s="5"/>
      <c r="VNI1077" s="5"/>
      <c r="VNJ1077" s="5"/>
      <c r="VNK1077" s="5"/>
      <c r="VNL1077" s="5"/>
      <c r="VNM1077" s="5"/>
      <c r="VNN1077" s="5"/>
      <c r="VNO1077" s="5"/>
      <c r="VNP1077" s="5"/>
      <c r="VNQ1077" s="5"/>
      <c r="VNR1077" s="5"/>
      <c r="VNS1077" s="5"/>
      <c r="VNT1077" s="5"/>
      <c r="VNU1077" s="5"/>
      <c r="VNV1077" s="5"/>
      <c r="VNW1077" s="5"/>
      <c r="VNX1077" s="5"/>
      <c r="VNY1077" s="5"/>
      <c r="VNZ1077" s="5"/>
      <c r="VOA1077" s="5"/>
      <c r="VOB1077" s="5"/>
      <c r="VOC1077" s="5"/>
      <c r="VOD1077" s="5"/>
      <c r="VOE1077" s="5"/>
      <c r="VOF1077" s="5"/>
      <c r="VOG1077" s="5"/>
      <c r="VOH1077" s="5"/>
      <c r="VOI1077" s="5"/>
      <c r="VOJ1077" s="5"/>
      <c r="VOK1077" s="5"/>
      <c r="VOL1077" s="5"/>
      <c r="VOM1077" s="5"/>
      <c r="VON1077" s="5"/>
      <c r="VOO1077" s="5"/>
      <c r="VOP1077" s="5"/>
      <c r="VOQ1077" s="5"/>
      <c r="VOR1077" s="5"/>
      <c r="VOS1077" s="5"/>
      <c r="VOT1077" s="5"/>
      <c r="VOU1077" s="5"/>
      <c r="VOV1077" s="5"/>
      <c r="VOW1077" s="5"/>
      <c r="VOX1077" s="5"/>
      <c r="VOY1077" s="5"/>
      <c r="VOZ1077" s="5"/>
      <c r="VPA1077" s="5"/>
      <c r="VPB1077" s="5"/>
      <c r="VPC1077" s="5"/>
      <c r="VPD1077" s="5"/>
      <c r="VPE1077" s="5"/>
      <c r="VPF1077" s="5"/>
      <c r="VPG1077" s="5"/>
      <c r="VPH1077" s="5"/>
      <c r="VPI1077" s="5"/>
      <c r="VPJ1077" s="5"/>
      <c r="VPK1077" s="5"/>
      <c r="VPL1077" s="5"/>
      <c r="VPM1077" s="5"/>
      <c r="VPN1077" s="5"/>
      <c r="VPO1077" s="5"/>
      <c r="VPP1077" s="5"/>
      <c r="VPQ1077" s="5"/>
      <c r="VPR1077" s="5"/>
      <c r="VPS1077" s="5"/>
      <c r="VPT1077" s="5"/>
      <c r="VPU1077" s="5"/>
      <c r="VPV1077" s="5"/>
      <c r="VPW1077" s="5"/>
      <c r="VPX1077" s="5"/>
      <c r="VPY1077" s="5"/>
      <c r="VPZ1077" s="5"/>
      <c r="VQA1077" s="5"/>
      <c r="VQB1077" s="5"/>
      <c r="VQC1077" s="5"/>
      <c r="VQD1077" s="5"/>
      <c r="VQE1077" s="5"/>
      <c r="VQF1077" s="5"/>
      <c r="VQG1077" s="5"/>
      <c r="VQH1077" s="5"/>
      <c r="VQI1077" s="5"/>
      <c r="VQJ1077" s="5"/>
      <c r="VQK1077" s="5"/>
      <c r="VQL1077" s="5"/>
      <c r="VQM1077" s="5"/>
      <c r="VQN1077" s="5"/>
      <c r="VQO1077" s="5"/>
      <c r="VQP1077" s="5"/>
      <c r="VQQ1077" s="5"/>
      <c r="VQR1077" s="5"/>
      <c r="VQS1077" s="5"/>
      <c r="VQT1077" s="5"/>
      <c r="VQU1077" s="5"/>
      <c r="VQV1077" s="5"/>
      <c r="VQW1077" s="5"/>
      <c r="VQX1077" s="5"/>
      <c r="VQY1077" s="5"/>
      <c r="VQZ1077" s="5"/>
      <c r="VRA1077" s="5"/>
      <c r="VRB1077" s="5"/>
      <c r="VRC1077" s="5"/>
      <c r="VRD1077" s="5"/>
      <c r="VRE1077" s="5"/>
      <c r="VRF1077" s="5"/>
      <c r="VRG1077" s="5"/>
      <c r="VRH1077" s="5"/>
      <c r="VRI1077" s="5"/>
      <c r="VRJ1077" s="5"/>
      <c r="VRK1077" s="5"/>
      <c r="VRL1077" s="5"/>
      <c r="VRM1077" s="5"/>
      <c r="VRN1077" s="5"/>
      <c r="VRO1077" s="5"/>
      <c r="VRP1077" s="5"/>
      <c r="VRQ1077" s="5"/>
      <c r="VRR1077" s="5"/>
      <c r="VRS1077" s="5"/>
      <c r="VRT1077" s="5"/>
      <c r="VRU1077" s="5"/>
      <c r="VRV1077" s="5"/>
      <c r="VRW1077" s="5"/>
      <c r="VRX1077" s="5"/>
      <c r="VRY1077" s="5"/>
      <c r="VRZ1077" s="5"/>
      <c r="VSA1077" s="5"/>
      <c r="VSB1077" s="5"/>
      <c r="VSC1077" s="5"/>
      <c r="VSD1077" s="5"/>
      <c r="VSE1077" s="5"/>
      <c r="VSF1077" s="5"/>
      <c r="VSG1077" s="5"/>
      <c r="VSH1077" s="5"/>
      <c r="VSI1077" s="5"/>
      <c r="VSJ1077" s="5"/>
      <c r="VSK1077" s="5"/>
      <c r="VSL1077" s="5"/>
      <c r="VSM1077" s="5"/>
      <c r="VSN1077" s="5"/>
      <c r="VSO1077" s="5"/>
      <c r="VSP1077" s="5"/>
      <c r="VSQ1077" s="5"/>
      <c r="VSR1077" s="5"/>
      <c r="VSS1077" s="5"/>
      <c r="VST1077" s="5"/>
      <c r="VSU1077" s="5"/>
      <c r="VSV1077" s="5"/>
      <c r="VSW1077" s="5"/>
      <c r="VSX1077" s="5"/>
      <c r="VSY1077" s="5"/>
      <c r="VSZ1077" s="5"/>
      <c r="VTA1077" s="5"/>
      <c r="VTB1077" s="5"/>
      <c r="VTC1077" s="5"/>
      <c r="VTD1077" s="5"/>
      <c r="VTE1077" s="5"/>
      <c r="VTF1077" s="5"/>
      <c r="VTG1077" s="5"/>
      <c r="VTH1077" s="5"/>
      <c r="VTI1077" s="5"/>
      <c r="VTJ1077" s="5"/>
      <c r="VTK1077" s="5"/>
      <c r="VTL1077" s="5"/>
      <c r="VTM1077" s="5"/>
      <c r="VTN1077" s="5"/>
      <c r="VTO1077" s="5"/>
      <c r="VTP1077" s="5"/>
      <c r="VTQ1077" s="5"/>
      <c r="VTR1077" s="5"/>
      <c r="VTS1077" s="5"/>
      <c r="VTT1077" s="5"/>
      <c r="VTU1077" s="5"/>
      <c r="VTV1077" s="5"/>
      <c r="VTW1077" s="5"/>
      <c r="VTX1077" s="5"/>
      <c r="VTY1077" s="5"/>
      <c r="VTZ1077" s="5"/>
      <c r="VUA1077" s="5"/>
      <c r="VUB1077" s="5"/>
      <c r="VUC1077" s="5"/>
      <c r="VUD1077" s="5"/>
      <c r="VUE1077" s="5"/>
      <c r="VUF1077" s="5"/>
      <c r="VUG1077" s="5"/>
      <c r="VUH1077" s="5"/>
      <c r="VUI1077" s="5"/>
      <c r="VUJ1077" s="5"/>
      <c r="VUK1077" s="5"/>
      <c r="VUL1077" s="5"/>
      <c r="VUM1077" s="5"/>
      <c r="VUN1077" s="5"/>
      <c r="VUO1077" s="5"/>
      <c r="VUP1077" s="5"/>
      <c r="VUQ1077" s="5"/>
      <c r="VUR1077" s="5"/>
      <c r="VUS1077" s="5"/>
      <c r="VUT1077" s="5"/>
      <c r="VUU1077" s="5"/>
      <c r="VUV1077" s="5"/>
      <c r="VUW1077" s="5"/>
      <c r="VUX1077" s="5"/>
      <c r="VUY1077" s="5"/>
      <c r="VUZ1077" s="5"/>
      <c r="VVA1077" s="5"/>
      <c r="VVB1077" s="5"/>
      <c r="VVC1077" s="5"/>
      <c r="VVD1077" s="5"/>
      <c r="VVE1077" s="5"/>
      <c r="VVF1077" s="5"/>
      <c r="VVG1077" s="5"/>
      <c r="VVH1077" s="5"/>
      <c r="VVI1077" s="5"/>
      <c r="VVJ1077" s="5"/>
      <c r="VVK1077" s="5"/>
      <c r="VVL1077" s="5"/>
      <c r="VVM1077" s="5"/>
      <c r="VVN1077" s="5"/>
      <c r="VVO1077" s="5"/>
      <c r="VVP1077" s="5"/>
      <c r="VVQ1077" s="5"/>
      <c r="VVR1077" s="5"/>
      <c r="VVS1077" s="5"/>
      <c r="VVT1077" s="5"/>
      <c r="VVU1077" s="5"/>
      <c r="VVV1077" s="5"/>
      <c r="VVW1077" s="5"/>
      <c r="VVX1077" s="5"/>
      <c r="VVY1077" s="5"/>
      <c r="VVZ1077" s="5"/>
      <c r="VWA1077" s="5"/>
      <c r="VWB1077" s="5"/>
      <c r="VWC1077" s="5"/>
      <c r="VWD1077" s="5"/>
      <c r="VWE1077" s="5"/>
      <c r="VWF1077" s="5"/>
      <c r="VWG1077" s="5"/>
      <c r="VWH1077" s="5"/>
      <c r="VWI1077" s="5"/>
      <c r="VWJ1077" s="5"/>
      <c r="VWK1077" s="5"/>
      <c r="VWL1077" s="5"/>
      <c r="VWM1077" s="5"/>
      <c r="VWN1077" s="5"/>
      <c r="VWO1077" s="5"/>
      <c r="VWP1077" s="5"/>
      <c r="VWQ1077" s="5"/>
      <c r="VWR1077" s="5"/>
      <c r="VWS1077" s="5"/>
      <c r="VWT1077" s="5"/>
      <c r="VWU1077" s="5"/>
      <c r="VWV1077" s="5"/>
      <c r="VWW1077" s="5"/>
      <c r="VWX1077" s="5"/>
      <c r="VWY1077" s="5"/>
      <c r="VWZ1077" s="5"/>
      <c r="VXA1077" s="5"/>
      <c r="VXB1077" s="5"/>
      <c r="VXC1077" s="5"/>
      <c r="VXD1077" s="5"/>
      <c r="VXE1077" s="5"/>
      <c r="VXF1077" s="5"/>
      <c r="VXG1077" s="5"/>
      <c r="VXH1077" s="5"/>
      <c r="VXI1077" s="5"/>
      <c r="VXJ1077" s="5"/>
      <c r="VXK1077" s="5"/>
      <c r="VXL1077" s="5"/>
      <c r="VXM1077" s="5"/>
      <c r="VXN1077" s="5"/>
      <c r="VXO1077" s="5"/>
      <c r="VXP1077" s="5"/>
      <c r="VXQ1077" s="5"/>
      <c r="VXR1077" s="5"/>
      <c r="VXS1077" s="5"/>
      <c r="VXT1077" s="5"/>
      <c r="VXU1077" s="5"/>
      <c r="VXV1077" s="5"/>
      <c r="VXW1077" s="5"/>
      <c r="VXX1077" s="5"/>
      <c r="VXY1077" s="5"/>
      <c r="VXZ1077" s="5"/>
      <c r="VYA1077" s="5"/>
      <c r="VYB1077" s="5"/>
      <c r="VYC1077" s="5"/>
      <c r="VYD1077" s="5"/>
      <c r="VYE1077" s="5"/>
      <c r="VYF1077" s="5"/>
      <c r="VYG1077" s="5"/>
      <c r="VYH1077" s="5"/>
      <c r="VYI1077" s="5"/>
      <c r="VYJ1077" s="5"/>
      <c r="VYK1077" s="5"/>
      <c r="VYL1077" s="5"/>
      <c r="VYM1077" s="5"/>
      <c r="VYN1077" s="5"/>
      <c r="VYO1077" s="5"/>
      <c r="VYP1077" s="5"/>
      <c r="VYQ1077" s="5"/>
      <c r="VYR1077" s="5"/>
      <c r="VYS1077" s="5"/>
      <c r="VYT1077" s="5"/>
      <c r="VYU1077" s="5"/>
      <c r="VYV1077" s="5"/>
      <c r="VYW1077" s="5"/>
      <c r="VYX1077" s="5"/>
      <c r="VYY1077" s="5"/>
      <c r="VYZ1077" s="5"/>
      <c r="VZA1077" s="5"/>
      <c r="VZB1077" s="5"/>
      <c r="VZC1077" s="5"/>
      <c r="VZD1077" s="5"/>
      <c r="VZE1077" s="5"/>
      <c r="VZF1077" s="5"/>
      <c r="VZG1077" s="5"/>
      <c r="VZH1077" s="5"/>
      <c r="VZI1077" s="5"/>
      <c r="VZJ1077" s="5"/>
      <c r="VZK1077" s="5"/>
      <c r="VZL1077" s="5"/>
      <c r="VZM1077" s="5"/>
      <c r="VZN1077" s="5"/>
      <c r="VZO1077" s="5"/>
      <c r="VZP1077" s="5"/>
      <c r="VZQ1077" s="5"/>
      <c r="VZR1077" s="5"/>
      <c r="VZS1077" s="5"/>
      <c r="VZT1077" s="5"/>
      <c r="VZU1077" s="5"/>
      <c r="VZV1077" s="5"/>
      <c r="VZW1077" s="5"/>
      <c r="VZX1077" s="5"/>
      <c r="VZY1077" s="5"/>
      <c r="VZZ1077" s="5"/>
      <c r="WAA1077" s="5"/>
      <c r="WAB1077" s="5"/>
      <c r="WAC1077" s="5"/>
      <c r="WAD1077" s="5"/>
      <c r="WAE1077" s="5"/>
      <c r="WAF1077" s="5"/>
      <c r="WAG1077" s="5"/>
      <c r="WAH1077" s="5"/>
      <c r="WAI1077" s="5"/>
      <c r="WAJ1077" s="5"/>
      <c r="WAK1077" s="5"/>
      <c r="WAL1077" s="5"/>
      <c r="WAM1077" s="5"/>
      <c r="WAN1077" s="5"/>
      <c r="WAO1077" s="5"/>
      <c r="WAP1077" s="5"/>
      <c r="WAQ1077" s="5"/>
      <c r="WAR1077" s="5"/>
      <c r="WAS1077" s="5"/>
      <c r="WAT1077" s="5"/>
      <c r="WAU1077" s="5"/>
      <c r="WAV1077" s="5"/>
      <c r="WAW1077" s="5"/>
      <c r="WAX1077" s="5"/>
      <c r="WAY1077" s="5"/>
      <c r="WAZ1077" s="5"/>
      <c r="WBA1077" s="5"/>
      <c r="WBB1077" s="5"/>
      <c r="WBC1077" s="5"/>
      <c r="WBD1077" s="5"/>
      <c r="WBE1077" s="5"/>
      <c r="WBF1077" s="5"/>
      <c r="WBG1077" s="5"/>
      <c r="WBH1077" s="5"/>
      <c r="WBI1077" s="5"/>
      <c r="WBJ1077" s="5"/>
      <c r="WBK1077" s="5"/>
      <c r="WBL1077" s="5"/>
      <c r="WBM1077" s="5"/>
      <c r="WBN1077" s="5"/>
      <c r="WBO1077" s="5"/>
      <c r="WBP1077" s="5"/>
      <c r="WBQ1077" s="5"/>
      <c r="WBR1077" s="5"/>
      <c r="WBS1077" s="5"/>
      <c r="WBT1077" s="5"/>
      <c r="WBU1077" s="5"/>
      <c r="WBV1077" s="5"/>
      <c r="WBW1077" s="5"/>
      <c r="WBX1077" s="5"/>
      <c r="WBY1077" s="5"/>
      <c r="WBZ1077" s="5"/>
      <c r="WCA1077" s="5"/>
      <c r="WCB1077" s="5"/>
      <c r="WCC1077" s="5"/>
      <c r="WCD1077" s="5"/>
      <c r="WCE1077" s="5"/>
      <c r="WCF1077" s="5"/>
      <c r="WCG1077" s="5"/>
      <c r="WCH1077" s="5"/>
      <c r="WCI1077" s="5"/>
      <c r="WCJ1077" s="5"/>
      <c r="WCK1077" s="5"/>
      <c r="WCL1077" s="5"/>
      <c r="WCM1077" s="5"/>
      <c r="WCN1077" s="5"/>
      <c r="WCO1077" s="5"/>
      <c r="WCP1077" s="5"/>
      <c r="WCQ1077" s="5"/>
      <c r="WCR1077" s="5"/>
      <c r="WCS1077" s="5"/>
      <c r="WCT1077" s="5"/>
      <c r="WCU1077" s="5"/>
      <c r="WCV1077" s="5"/>
      <c r="WCW1077" s="5"/>
      <c r="WCX1077" s="5"/>
      <c r="WCY1077" s="5"/>
      <c r="WCZ1077" s="5"/>
      <c r="WDA1077" s="5"/>
      <c r="WDB1077" s="5"/>
      <c r="WDC1077" s="5"/>
      <c r="WDD1077" s="5"/>
      <c r="WDE1077" s="5"/>
      <c r="WDF1077" s="5"/>
      <c r="WDG1077" s="5"/>
      <c r="WDH1077" s="5"/>
      <c r="WDI1077" s="5"/>
      <c r="WDJ1077" s="5"/>
      <c r="WDK1077" s="5"/>
      <c r="WDL1077" s="5"/>
      <c r="WDM1077" s="5"/>
      <c r="WDN1077" s="5"/>
      <c r="WDO1077" s="5"/>
      <c r="WDP1077" s="5"/>
      <c r="WDQ1077" s="5"/>
      <c r="WDR1077" s="5"/>
      <c r="WDS1077" s="5"/>
      <c r="WDT1077" s="5"/>
      <c r="WDU1077" s="5"/>
      <c r="WDV1077" s="5"/>
      <c r="WDW1077" s="5"/>
      <c r="WDX1077" s="5"/>
      <c r="WDY1077" s="5"/>
      <c r="WDZ1077" s="5"/>
      <c r="WEA1077" s="5"/>
      <c r="WEB1077" s="5"/>
      <c r="WEC1077" s="5"/>
      <c r="WED1077" s="5"/>
      <c r="WEE1077" s="5"/>
      <c r="WEF1077" s="5"/>
      <c r="WEG1077" s="5"/>
      <c r="WEH1077" s="5"/>
      <c r="WEI1077" s="5"/>
      <c r="WEJ1077" s="5"/>
      <c r="WEK1077" s="5"/>
      <c r="WEL1077" s="5"/>
      <c r="WEM1077" s="5"/>
      <c r="WEN1077" s="5"/>
      <c r="WEO1077" s="5"/>
      <c r="WEP1077" s="5"/>
      <c r="WEQ1077" s="5"/>
      <c r="WER1077" s="5"/>
      <c r="WES1077" s="5"/>
      <c r="WET1077" s="5"/>
      <c r="WEU1077" s="5"/>
      <c r="WEV1077" s="5"/>
      <c r="WEW1077" s="5"/>
      <c r="WEX1077" s="5"/>
      <c r="WEY1077" s="5"/>
      <c r="WEZ1077" s="5"/>
      <c r="WFA1077" s="5"/>
      <c r="WFB1077" s="5"/>
      <c r="WFC1077" s="5"/>
      <c r="WFD1077" s="5"/>
      <c r="WFE1077" s="5"/>
      <c r="WFF1077" s="5"/>
      <c r="WFG1077" s="5"/>
      <c r="WFH1077" s="5"/>
      <c r="WFI1077" s="5"/>
      <c r="WFJ1077" s="5"/>
      <c r="WFK1077" s="5"/>
      <c r="WFL1077" s="5"/>
      <c r="WFM1077" s="5"/>
      <c r="WFN1077" s="5"/>
      <c r="WFO1077" s="5"/>
      <c r="WFP1077" s="5"/>
      <c r="WFQ1077" s="5"/>
      <c r="WFR1077" s="5"/>
      <c r="WFS1077" s="5"/>
      <c r="WFT1077" s="5"/>
      <c r="WFU1077" s="5"/>
      <c r="WFV1077" s="5"/>
      <c r="WFW1077" s="5"/>
      <c r="WFX1077" s="5"/>
      <c r="WFY1077" s="5"/>
      <c r="WFZ1077" s="5"/>
      <c r="WGA1077" s="5"/>
      <c r="WGB1077" s="5"/>
      <c r="WGC1077" s="5"/>
      <c r="WGD1077" s="5"/>
      <c r="WGE1077" s="5"/>
      <c r="WGF1077" s="5"/>
      <c r="WGG1077" s="5"/>
      <c r="WGH1077" s="5"/>
      <c r="WGI1077" s="5"/>
      <c r="WGJ1077" s="5"/>
      <c r="WGK1077" s="5"/>
      <c r="WGL1077" s="5"/>
      <c r="WGM1077" s="5"/>
      <c r="WGN1077" s="5"/>
      <c r="WGO1077" s="5"/>
      <c r="WGP1077" s="5"/>
      <c r="WGQ1077" s="5"/>
      <c r="WGR1077" s="5"/>
      <c r="WGS1077" s="5"/>
      <c r="WGT1077" s="5"/>
      <c r="WGU1077" s="5"/>
      <c r="WGV1077" s="5"/>
      <c r="WGW1077" s="5"/>
      <c r="WGX1077" s="5"/>
      <c r="WGY1077" s="5"/>
      <c r="WGZ1077" s="5"/>
      <c r="WHA1077" s="5"/>
      <c r="WHB1077" s="5"/>
      <c r="WHC1077" s="5"/>
      <c r="WHD1077" s="5"/>
      <c r="WHE1077" s="5"/>
      <c r="WHF1077" s="5"/>
      <c r="WHG1077" s="5"/>
      <c r="WHH1077" s="5"/>
      <c r="WHI1077" s="5"/>
      <c r="WHJ1077" s="5"/>
      <c r="WHK1077" s="5"/>
      <c r="WHL1077" s="5"/>
      <c r="WHM1077" s="5"/>
      <c r="WHN1077" s="5"/>
      <c r="WHO1077" s="5"/>
      <c r="WHP1077" s="5"/>
      <c r="WHQ1077" s="5"/>
      <c r="WHR1077" s="5"/>
      <c r="WHS1077" s="5"/>
      <c r="WHT1077" s="5"/>
      <c r="WHU1077" s="5"/>
      <c r="WHV1077" s="5"/>
      <c r="WHW1077" s="5"/>
      <c r="WHX1077" s="5"/>
      <c r="WHY1077" s="5"/>
      <c r="WHZ1077" s="5"/>
      <c r="WIA1077" s="5"/>
      <c r="WIB1077" s="5"/>
      <c r="WIC1077" s="5"/>
      <c r="WID1077" s="5"/>
      <c r="WIE1077" s="5"/>
      <c r="WIF1077" s="5"/>
      <c r="WIG1077" s="5"/>
      <c r="WIH1077" s="5"/>
      <c r="WII1077" s="5"/>
      <c r="WIJ1077" s="5"/>
      <c r="WIK1077" s="5"/>
      <c r="WIL1077" s="5"/>
      <c r="WIM1077" s="5"/>
      <c r="WIN1077" s="5"/>
      <c r="WIO1077" s="5"/>
      <c r="WIP1077" s="5"/>
      <c r="WIQ1077" s="5"/>
      <c r="WIR1077" s="5"/>
      <c r="WIS1077" s="5"/>
      <c r="WIT1077" s="5"/>
      <c r="WIU1077" s="5"/>
      <c r="WIV1077" s="5"/>
      <c r="WIW1077" s="5"/>
      <c r="WIX1077" s="5"/>
      <c r="WIY1077" s="5"/>
      <c r="WIZ1077" s="5"/>
      <c r="WJA1077" s="5"/>
      <c r="WJB1077" s="5"/>
      <c r="WJC1077" s="5"/>
      <c r="WJD1077" s="5"/>
      <c r="WJE1077" s="5"/>
      <c r="WJF1077" s="5"/>
      <c r="WJG1077" s="5"/>
      <c r="WJH1077" s="5"/>
      <c r="WJI1077" s="5"/>
      <c r="WJJ1077" s="5"/>
      <c r="WJK1077" s="5"/>
      <c r="WJL1077" s="5"/>
      <c r="WJM1077" s="5"/>
      <c r="WJN1077" s="5"/>
      <c r="WJO1077" s="5"/>
      <c r="WJP1077" s="5"/>
      <c r="WJQ1077" s="5"/>
      <c r="WJR1077" s="5"/>
      <c r="WJS1077" s="5"/>
      <c r="WJT1077" s="5"/>
      <c r="WJU1077" s="5"/>
      <c r="WJV1077" s="5"/>
      <c r="WJW1077" s="5"/>
      <c r="WJX1077" s="5"/>
      <c r="WJY1077" s="5"/>
      <c r="WJZ1077" s="5"/>
      <c r="WKA1077" s="5"/>
      <c r="WKB1077" s="5"/>
      <c r="WKC1077" s="5"/>
      <c r="WKD1077" s="5"/>
      <c r="WKE1077" s="5"/>
      <c r="WKF1077" s="5"/>
      <c r="WKG1077" s="5"/>
      <c r="WKH1077" s="5"/>
      <c r="WKI1077" s="5"/>
      <c r="WKJ1077" s="5"/>
      <c r="WKK1077" s="5"/>
      <c r="WKL1077" s="5"/>
      <c r="WKM1077" s="5"/>
      <c r="WKN1077" s="5"/>
      <c r="WKO1077" s="5"/>
      <c r="WKP1077" s="5"/>
      <c r="WKQ1077" s="5"/>
      <c r="WKR1077" s="5"/>
      <c r="WKS1077" s="5"/>
      <c r="WKT1077" s="5"/>
      <c r="WKU1077" s="5"/>
      <c r="WKV1077" s="5"/>
      <c r="WKW1077" s="5"/>
      <c r="WKX1077" s="5"/>
      <c r="WKY1077" s="5"/>
      <c r="WKZ1077" s="5"/>
      <c r="WLA1077" s="5"/>
      <c r="WLB1077" s="5"/>
      <c r="WLC1077" s="5"/>
      <c r="WLD1077" s="5"/>
      <c r="WLE1077" s="5"/>
      <c r="WLF1077" s="5"/>
      <c r="WLG1077" s="5"/>
      <c r="WLH1077" s="5"/>
      <c r="WLI1077" s="5"/>
      <c r="WLJ1077" s="5"/>
      <c r="WLK1077" s="5"/>
      <c r="WLL1077" s="5"/>
      <c r="WLM1077" s="5"/>
      <c r="WLN1077" s="5"/>
      <c r="WLO1077" s="5"/>
      <c r="WLP1077" s="5"/>
      <c r="WLQ1077" s="5"/>
      <c r="WLR1077" s="5"/>
      <c r="WLS1077" s="5"/>
      <c r="WLT1077" s="5"/>
      <c r="WLU1077" s="5"/>
      <c r="WLV1077" s="5"/>
      <c r="WLW1077" s="5"/>
      <c r="WLX1077" s="5"/>
      <c r="WLY1077" s="5"/>
      <c r="WLZ1077" s="5"/>
      <c r="WMA1077" s="5"/>
      <c r="WMB1077" s="5"/>
      <c r="WMC1077" s="5"/>
      <c r="WMD1077" s="5"/>
      <c r="WME1077" s="5"/>
      <c r="WMF1077" s="5"/>
      <c r="WMG1077" s="5"/>
      <c r="WMH1077" s="5"/>
      <c r="WMI1077" s="5"/>
      <c r="WMJ1077" s="5"/>
      <c r="WMK1077" s="5"/>
      <c r="WML1077" s="5"/>
      <c r="WMM1077" s="5"/>
      <c r="WMN1077" s="5"/>
      <c r="WMO1077" s="5"/>
      <c r="WMP1077" s="5"/>
      <c r="WMQ1077" s="5"/>
      <c r="WMR1077" s="5"/>
      <c r="WMS1077" s="5"/>
      <c r="WMT1077" s="5"/>
      <c r="WMU1077" s="5"/>
      <c r="WMV1077" s="5"/>
      <c r="WMW1077" s="5"/>
      <c r="WMX1077" s="5"/>
      <c r="WMY1077" s="5"/>
      <c r="WMZ1077" s="5"/>
      <c r="WNA1077" s="5"/>
      <c r="WNB1077" s="5"/>
      <c r="WNC1077" s="5"/>
      <c r="WND1077" s="5"/>
      <c r="WNE1077" s="5"/>
      <c r="WNF1077" s="5"/>
      <c r="WNG1077" s="5"/>
      <c r="WNH1077" s="5"/>
      <c r="WNI1077" s="5"/>
      <c r="WNJ1077" s="5"/>
      <c r="WNK1077" s="5"/>
      <c r="WNL1077" s="5"/>
      <c r="WNM1077" s="5"/>
      <c r="WNN1077" s="5"/>
      <c r="WNO1077" s="5"/>
      <c r="WNP1077" s="5"/>
      <c r="WNQ1077" s="5"/>
      <c r="WNR1077" s="5"/>
      <c r="WNS1077" s="5"/>
      <c r="WNT1077" s="5"/>
      <c r="WNU1077" s="5"/>
      <c r="WNV1077" s="5"/>
      <c r="WNW1077" s="5"/>
      <c r="WNX1077" s="5"/>
      <c r="WNY1077" s="5"/>
      <c r="WNZ1077" s="5"/>
      <c r="WOA1077" s="5"/>
      <c r="WOB1077" s="5"/>
      <c r="WOC1077" s="5"/>
      <c r="WOD1077" s="5"/>
      <c r="WOE1077" s="5"/>
      <c r="WOF1077" s="5"/>
      <c r="WOG1077" s="5"/>
      <c r="WOH1077" s="5"/>
      <c r="WOI1077" s="5"/>
      <c r="WOJ1077" s="5"/>
      <c r="WOK1077" s="5"/>
      <c r="WOL1077" s="5"/>
      <c r="WOM1077" s="5"/>
      <c r="WON1077" s="5"/>
      <c r="WOO1077" s="5"/>
      <c r="WOP1077" s="5"/>
      <c r="WOQ1077" s="5"/>
      <c r="WOR1077" s="5"/>
      <c r="WOS1077" s="5"/>
      <c r="WOT1077" s="5"/>
      <c r="WOU1077" s="5"/>
      <c r="WOV1077" s="5"/>
      <c r="WOW1077" s="5"/>
      <c r="WOX1077" s="5"/>
      <c r="WOY1077" s="5"/>
      <c r="WOZ1077" s="5"/>
      <c r="WPA1077" s="5"/>
      <c r="WPB1077" s="5"/>
      <c r="WPC1077" s="5"/>
      <c r="WPD1077" s="5"/>
      <c r="WPE1077" s="5"/>
      <c r="WPF1077" s="5"/>
      <c r="WPG1077" s="5"/>
      <c r="WPH1077" s="5"/>
      <c r="WPI1077" s="5"/>
      <c r="WPJ1077" s="5"/>
      <c r="WPK1077" s="5"/>
      <c r="WPL1077" s="5"/>
      <c r="WPM1077" s="5"/>
      <c r="WPN1077" s="5"/>
      <c r="WPO1077" s="5"/>
      <c r="WPP1077" s="5"/>
      <c r="WPQ1077" s="5"/>
      <c r="WPR1077" s="5"/>
      <c r="WPS1077" s="5"/>
      <c r="WPT1077" s="5"/>
      <c r="WPU1077" s="5"/>
      <c r="WPV1077" s="5"/>
      <c r="WPW1077" s="5"/>
      <c r="WPX1077" s="5"/>
      <c r="WPY1077" s="5"/>
      <c r="WPZ1077" s="5"/>
      <c r="WQA1077" s="5"/>
      <c r="WQB1077" s="5"/>
      <c r="WQC1077" s="5"/>
      <c r="WQD1077" s="5"/>
      <c r="WQE1077" s="5"/>
      <c r="WQF1077" s="5"/>
      <c r="WQG1077" s="5"/>
      <c r="WQH1077" s="5"/>
      <c r="WQI1077" s="5"/>
      <c r="WQJ1077" s="5"/>
      <c r="WQK1077" s="5"/>
      <c r="WQL1077" s="5"/>
      <c r="WQM1077" s="5"/>
      <c r="WQN1077" s="5"/>
      <c r="WQO1077" s="5"/>
      <c r="WQP1077" s="5"/>
      <c r="WQQ1077" s="5"/>
      <c r="WQR1077" s="5"/>
      <c r="WQS1077" s="5"/>
      <c r="WQT1077" s="5"/>
      <c r="WQU1077" s="5"/>
      <c r="WQV1077" s="5"/>
      <c r="WQW1077" s="5"/>
      <c r="WQX1077" s="5"/>
      <c r="WQY1077" s="5"/>
      <c r="WQZ1077" s="5"/>
      <c r="WRA1077" s="5"/>
      <c r="WRB1077" s="5"/>
      <c r="WRC1077" s="5"/>
      <c r="WRD1077" s="5"/>
      <c r="WRE1077" s="5"/>
      <c r="WRF1077" s="5"/>
      <c r="WRG1077" s="5"/>
      <c r="WRH1077" s="5"/>
      <c r="WRI1077" s="5"/>
      <c r="WRJ1077" s="5"/>
      <c r="WRK1077" s="5"/>
      <c r="WRL1077" s="5"/>
      <c r="WRM1077" s="5"/>
      <c r="WRN1077" s="5"/>
      <c r="WRO1077" s="5"/>
      <c r="WRP1077" s="5"/>
      <c r="WRQ1077" s="5"/>
      <c r="WRR1077" s="5"/>
      <c r="WRS1077" s="5"/>
      <c r="WRT1077" s="5"/>
      <c r="WRU1077" s="5"/>
      <c r="WRV1077" s="5"/>
      <c r="WRW1077" s="5"/>
      <c r="WRX1077" s="5"/>
      <c r="WRY1077" s="5"/>
      <c r="WRZ1077" s="5"/>
      <c r="WSA1077" s="5"/>
      <c r="WSB1077" s="5"/>
      <c r="WSC1077" s="5"/>
      <c r="WSD1077" s="5"/>
      <c r="WSE1077" s="5"/>
      <c r="WSF1077" s="5"/>
      <c r="WSG1077" s="5"/>
      <c r="WSH1077" s="5"/>
      <c r="WSI1077" s="5"/>
      <c r="WSJ1077" s="5"/>
      <c r="WSK1077" s="5"/>
      <c r="WSL1077" s="5"/>
      <c r="WSM1077" s="5"/>
      <c r="WSN1077" s="5"/>
      <c r="WSO1077" s="5"/>
      <c r="WSP1077" s="5"/>
      <c r="WSQ1077" s="5"/>
      <c r="WSR1077" s="5"/>
      <c r="WSS1077" s="5"/>
      <c r="WST1077" s="5"/>
      <c r="WSU1077" s="5"/>
      <c r="WSV1077" s="5"/>
      <c r="WSW1077" s="5"/>
      <c r="WSX1077" s="5"/>
      <c r="WSY1077" s="5"/>
      <c r="WSZ1077" s="5"/>
      <c r="WTA1077" s="5"/>
      <c r="WTB1077" s="5"/>
      <c r="WTC1077" s="5"/>
      <c r="WTD1077" s="5"/>
      <c r="WTE1077" s="5"/>
      <c r="WTF1077" s="5"/>
      <c r="WTG1077" s="5"/>
      <c r="WTH1077" s="5"/>
      <c r="WTI1077" s="5"/>
      <c r="WTJ1077" s="5"/>
      <c r="WTK1077" s="5"/>
      <c r="WTL1077" s="5"/>
      <c r="WTM1077" s="5"/>
      <c r="WTN1077" s="5"/>
      <c r="WTO1077" s="5"/>
      <c r="WTP1077" s="5"/>
      <c r="WTQ1077" s="5"/>
      <c r="WTR1077" s="5"/>
      <c r="WTS1077" s="5"/>
      <c r="WTT1077" s="5"/>
      <c r="WTU1077" s="5"/>
      <c r="WTV1077" s="5"/>
      <c r="WTW1077" s="5"/>
      <c r="WTX1077" s="5"/>
      <c r="WTY1077" s="5"/>
      <c r="WTZ1077" s="5"/>
      <c r="WUA1077" s="5"/>
      <c r="WUB1077" s="5"/>
      <c r="WUC1077" s="5"/>
      <c r="WUD1077" s="5"/>
      <c r="WUE1077" s="5"/>
      <c r="WUF1077" s="5"/>
      <c r="WUG1077" s="5"/>
      <c r="WUH1077" s="5"/>
      <c r="WUI1077" s="5"/>
      <c r="WUJ1077" s="5"/>
      <c r="WUK1077" s="5"/>
      <c r="WUL1077" s="5"/>
      <c r="WUM1077" s="5"/>
      <c r="WUN1077" s="5"/>
      <c r="WUO1077" s="5"/>
      <c r="WUP1077" s="5"/>
      <c r="WUQ1077" s="5"/>
      <c r="WUR1077" s="5"/>
      <c r="WUS1077" s="5"/>
      <c r="WUT1077" s="5"/>
      <c r="WUU1077" s="5"/>
      <c r="WUV1077" s="5"/>
      <c r="WUW1077" s="5"/>
      <c r="WUX1077" s="5"/>
      <c r="WUY1077" s="5"/>
      <c r="WUZ1077" s="5"/>
      <c r="WVA1077" s="5"/>
      <c r="WVB1077" s="5"/>
      <c r="WVC1077" s="5"/>
      <c r="WVD1077" s="5"/>
      <c r="WVE1077" s="5"/>
      <c r="WVF1077" s="5"/>
      <c r="WVG1077" s="5"/>
      <c r="WVH1077" s="5"/>
      <c r="WVI1077" s="5"/>
      <c r="WVJ1077" s="5"/>
      <c r="WVK1077" s="5"/>
      <c r="WVL1077" s="5"/>
      <c r="WVM1077" s="5"/>
      <c r="WVN1077" s="5"/>
      <c r="WVO1077" s="5"/>
      <c r="WVP1077" s="5"/>
      <c r="WVQ1077" s="5"/>
      <c r="WVR1077" s="5"/>
      <c r="WVS1077" s="5"/>
      <c r="WVT1077" s="5"/>
      <c r="WVU1077" s="5"/>
      <c r="WVV1077" s="5"/>
      <c r="WVW1077" s="5"/>
      <c r="WVX1077" s="5"/>
      <c r="WVY1077" s="5"/>
      <c r="WVZ1077" s="5"/>
      <c r="WWA1077" s="5"/>
      <c r="WWB1077" s="5"/>
      <c r="WWC1077" s="5"/>
      <c r="WWD1077" s="5"/>
      <c r="WWE1077" s="5"/>
      <c r="WWF1077" s="5"/>
      <c r="WWG1077" s="5"/>
      <c r="WWH1077" s="5"/>
      <c r="WWI1077" s="5"/>
      <c r="WWJ1077" s="5"/>
      <c r="WWK1077" s="5"/>
      <c r="WWL1077" s="5"/>
      <c r="WWM1077" s="5"/>
      <c r="WWN1077" s="5"/>
      <c r="WWO1077" s="5"/>
      <c r="WWP1077" s="5"/>
      <c r="WWQ1077" s="5"/>
      <c r="WWR1077" s="5"/>
      <c r="WWS1077" s="5"/>
      <c r="WWT1077" s="5"/>
      <c r="WWU1077" s="5"/>
      <c r="WWV1077" s="5"/>
      <c r="WWW1077" s="5"/>
      <c r="WWX1077" s="5"/>
      <c r="WWY1077" s="5"/>
      <c r="WWZ1077" s="5"/>
      <c r="WXA1077" s="5"/>
      <c r="WXB1077" s="5"/>
      <c r="WXC1077" s="5"/>
      <c r="WXD1077" s="5"/>
      <c r="WXE1077" s="5"/>
      <c r="WXF1077" s="5"/>
      <c r="WXG1077" s="5"/>
      <c r="WXH1077" s="5"/>
      <c r="WXI1077" s="5"/>
      <c r="WXJ1077" s="5"/>
      <c r="WXK1077" s="5"/>
      <c r="WXL1077" s="5"/>
      <c r="WXM1077" s="5"/>
      <c r="WXN1077" s="5"/>
      <c r="WXO1077" s="5"/>
      <c r="WXP1077" s="5"/>
      <c r="WXQ1077" s="5"/>
      <c r="WXR1077" s="5"/>
      <c r="WXS1077" s="5"/>
      <c r="WXT1077" s="5"/>
      <c r="WXU1077" s="5"/>
      <c r="WXV1077" s="5"/>
      <c r="WXW1077" s="5"/>
      <c r="WXX1077" s="5"/>
      <c r="WXY1077" s="5"/>
      <c r="WXZ1077" s="5"/>
      <c r="WYA1077" s="5"/>
      <c r="WYB1077" s="5"/>
      <c r="WYC1077" s="5"/>
      <c r="WYD1077" s="5"/>
      <c r="WYE1077" s="5"/>
      <c r="WYF1077" s="5"/>
      <c r="WYG1077" s="5"/>
      <c r="WYH1077" s="5"/>
      <c r="WYI1077" s="5"/>
      <c r="WYJ1077" s="5"/>
      <c r="WYK1077" s="5"/>
      <c r="WYL1077" s="5"/>
      <c r="WYM1077" s="5"/>
      <c r="WYN1077" s="5"/>
      <c r="WYO1077" s="5"/>
      <c r="WYP1077" s="5"/>
      <c r="WYQ1077" s="5"/>
      <c r="WYR1077" s="5"/>
      <c r="WYS1077" s="5"/>
      <c r="WYT1077" s="5"/>
      <c r="WYU1077" s="5"/>
      <c r="WYV1077" s="5"/>
      <c r="WYW1077" s="5"/>
      <c r="WYX1077" s="5"/>
      <c r="WYY1077" s="5"/>
      <c r="WYZ1077" s="5"/>
      <c r="WZA1077" s="5"/>
      <c r="WZB1077" s="5"/>
      <c r="WZC1077" s="5"/>
      <c r="WZD1077" s="5"/>
      <c r="WZE1077" s="5"/>
      <c r="WZF1077" s="5"/>
      <c r="WZG1077" s="5"/>
      <c r="WZH1077" s="5"/>
      <c r="WZI1077" s="5"/>
      <c r="WZJ1077" s="5"/>
      <c r="WZK1077" s="5"/>
      <c r="WZL1077" s="5"/>
      <c r="WZM1077" s="5"/>
      <c r="WZN1077" s="5"/>
      <c r="WZO1077" s="5"/>
      <c r="WZP1077" s="5"/>
      <c r="WZQ1077" s="5"/>
      <c r="WZR1077" s="5"/>
      <c r="WZS1077" s="5"/>
      <c r="WZT1077" s="5"/>
      <c r="WZU1077" s="5"/>
      <c r="WZV1077" s="5"/>
      <c r="WZW1077" s="5"/>
      <c r="WZX1077" s="5"/>
      <c r="WZY1077" s="5"/>
      <c r="WZZ1077" s="5"/>
      <c r="XAA1077" s="5"/>
      <c r="XAB1077" s="5"/>
      <c r="XAC1077" s="5"/>
      <c r="XAD1077" s="5"/>
      <c r="XAE1077" s="5"/>
      <c r="XAF1077" s="5"/>
      <c r="XAG1077" s="5"/>
      <c r="XAH1077" s="5"/>
      <c r="XAI1077" s="5"/>
      <c r="XAJ1077" s="5"/>
      <c r="XAK1077" s="5"/>
      <c r="XAL1077" s="5"/>
      <c r="XAM1077" s="5"/>
      <c r="XAN1077" s="5"/>
      <c r="XAO1077" s="5"/>
      <c r="XAP1077" s="5"/>
      <c r="XAQ1077" s="5"/>
      <c r="XAR1077" s="5"/>
      <c r="XAS1077" s="5"/>
      <c r="XAT1077" s="5"/>
      <c r="XAU1077" s="5"/>
      <c r="XAV1077" s="5"/>
      <c r="XAW1077" s="5"/>
      <c r="XAX1077" s="5"/>
      <c r="XAY1077" s="5"/>
      <c r="XAZ1077" s="5"/>
      <c r="XBA1077" s="5"/>
      <c r="XBB1077" s="5"/>
      <c r="XBC1077" s="5"/>
      <c r="XBD1077" s="5"/>
      <c r="XBE1077" s="5"/>
      <c r="XBF1077" s="5"/>
      <c r="XBG1077" s="5"/>
      <c r="XBH1077" s="5"/>
      <c r="XBI1077" s="5"/>
      <c r="XBJ1077" s="5"/>
      <c r="XBK1077" s="5"/>
      <c r="XBL1077" s="5"/>
      <c r="XBM1077" s="5"/>
      <c r="XBN1077" s="5"/>
      <c r="XBO1077" s="5"/>
      <c r="XBP1077" s="5"/>
      <c r="XBQ1077" s="5"/>
      <c r="XBR1077" s="5"/>
      <c r="XBS1077" s="5"/>
      <c r="XBT1077" s="5"/>
      <c r="XBU1077" s="5"/>
      <c r="XBV1077" s="5"/>
      <c r="XBW1077" s="5"/>
      <c r="XBX1077" s="5"/>
      <c r="XBY1077" s="5"/>
      <c r="XBZ1077" s="5"/>
      <c r="XCA1077" s="5"/>
      <c r="XCB1077" s="5"/>
      <c r="XCC1077" s="5"/>
      <c r="XCD1077" s="5"/>
      <c r="XCE1077" s="5"/>
      <c r="XCF1077" s="5"/>
      <c r="XCG1077" s="5"/>
      <c r="XCH1077" s="5"/>
      <c r="XCI1077" s="5"/>
      <c r="XCJ1077" s="5"/>
      <c r="XCK1077" s="5"/>
      <c r="XCL1077" s="5"/>
      <c r="XCM1077" s="5"/>
      <c r="XCN1077" s="5"/>
      <c r="XCO1077" s="5"/>
      <c r="XCP1077" s="5"/>
      <c r="XCQ1077" s="5"/>
      <c r="XCR1077" s="5"/>
      <c r="XCS1077" s="5"/>
      <c r="XCT1077" s="5"/>
      <c r="XCU1077" s="5"/>
      <c r="XCV1077" s="5"/>
      <c r="XCW1077" s="5"/>
      <c r="XCX1077" s="5"/>
      <c r="XCY1077" s="5"/>
      <c r="XCZ1077" s="5"/>
      <c r="XDA1077" s="5"/>
      <c r="XDB1077" s="5"/>
      <c r="XDC1077" s="5"/>
      <c r="XDD1077" s="5"/>
      <c r="XDE1077" s="5"/>
      <c r="XDF1077" s="5"/>
      <c r="XDG1077" s="5"/>
      <c r="XDH1077" s="5"/>
      <c r="XDI1077" s="5"/>
      <c r="XDJ1077" s="5"/>
      <c r="XDK1077" s="5"/>
      <c r="XDL1077" s="5"/>
      <c r="XDM1077" s="5"/>
      <c r="XDN1077" s="5"/>
      <c r="XDO1077" s="5"/>
      <c r="XDP1077" s="5"/>
      <c r="XDQ1077" s="5"/>
      <c r="XDR1077" s="5"/>
      <c r="XDS1077" s="5"/>
      <c r="XDT1077" s="5"/>
      <c r="XDU1077" s="5"/>
      <c r="XDV1077" s="5"/>
      <c r="XDW1077" s="5"/>
      <c r="XDX1077" s="5"/>
      <c r="XDY1077" s="5"/>
      <c r="XDZ1077" s="5"/>
      <c r="XEA1077" s="5"/>
      <c r="XEB1077" s="5"/>
      <c r="XEC1077" s="5"/>
      <c r="XED1077" s="5"/>
      <c r="XEE1077" s="5"/>
      <c r="XEF1077" s="5"/>
      <c r="XEG1077" s="5"/>
      <c r="XEH1077" s="5"/>
      <c r="XEI1077" s="5"/>
      <c r="XEJ1077" s="5"/>
      <c r="XEK1077" s="5"/>
      <c r="XEL1077" s="5"/>
      <c r="XEM1077" s="5"/>
      <c r="XEN1077" s="5"/>
      <c r="XEO1077" s="5"/>
      <c r="XEP1077" s="5"/>
      <c r="XEQ1077" s="5"/>
      <c r="XER1077" s="55"/>
      <c r="XES1077" s="55"/>
      <c r="XET1077" s="55"/>
      <c r="XEU1077" s="55"/>
      <c r="XEV1077" s="55"/>
      <c r="XEW1077" s="55"/>
      <c r="XEX1077" s="55"/>
      <c r="XEY1077" s="55"/>
      <c r="XEZ1077" s="55"/>
      <c r="XFA1077" s="55"/>
      <c r="XFB1077" s="55"/>
      <c r="XFC1077" s="55"/>
      <c r="XFD1077" s="55"/>
    </row>
    <row r="1078" hidden="1"/>
    <row r="1079" hidden="1" spans="11:11">
      <c r="K1079" s="54"/>
    </row>
  </sheetData>
  <autoFilter ref="A3:XFD1077">
    <extLst/>
  </autoFilter>
  <mergeCells count="20">
    <mergeCell ref="A1:B1"/>
    <mergeCell ref="A2:S2"/>
    <mergeCell ref="I3:K3"/>
    <mergeCell ref="L3:O3"/>
    <mergeCell ref="L4:N4"/>
    <mergeCell ref="B1072:C1072"/>
    <mergeCell ref="A3:A5"/>
    <mergeCell ref="B3:B5"/>
    <mergeCell ref="C3:C5"/>
    <mergeCell ref="D3:D5"/>
    <mergeCell ref="E3:E5"/>
    <mergeCell ref="F3:F5"/>
    <mergeCell ref="G3:G5"/>
    <mergeCell ref="H3:H5"/>
    <mergeCell ref="I4:I5"/>
    <mergeCell ref="J4:J5"/>
    <mergeCell ref="K4:K5"/>
    <mergeCell ref="P3:P5"/>
    <mergeCell ref="Q3:Q5"/>
    <mergeCell ref="R3:S4"/>
  </mergeCells>
  <printOptions horizontalCentered="1"/>
  <pageMargins left="0.236220472440945" right="0.236220472440945" top="0.393700787401575" bottom="0.31496062992126" header="0.354330708661417" footer="0.590551181102362"/>
  <pageSetup paperSize="9" scale="90" firstPageNumber="74" orientation="landscape" useFirstPageNumber="1"/>
  <headerFooter>
    <oddFooter>&amp;C&amp;P</oddFooter>
  </headerFooter>
  <rowBreaks count="70" manualBreakCount="70">
    <brk id="20" max="18" man="1"/>
    <brk id="35" max="18" man="1"/>
    <brk id="50" max="18" man="1"/>
    <brk id="65" max="18" man="1"/>
    <brk id="80" max="18" man="1"/>
    <brk id="95" max="18" man="1"/>
    <brk id="110" max="18" man="1"/>
    <brk id="125" max="18" man="1"/>
    <brk id="140" max="18" man="1"/>
    <brk id="155" max="18" man="1"/>
    <brk id="170" max="18" man="1"/>
    <brk id="185" max="18" man="1"/>
    <brk id="200" max="18" man="1"/>
    <brk id="215" max="18" man="1"/>
    <brk id="230" max="18" man="1"/>
    <brk id="245" max="18" man="1"/>
    <brk id="260" max="18" man="1"/>
    <brk id="275" max="18" man="1"/>
    <brk id="290" max="18" man="1"/>
    <brk id="305" max="18" man="1"/>
    <brk id="320" max="18" man="1"/>
    <brk id="335" max="18" man="1"/>
    <brk id="350" max="18" man="1"/>
    <brk id="365" max="18" man="1"/>
    <brk id="380" max="18" man="1"/>
    <brk id="395" max="18" man="1"/>
    <brk id="415" max="18" man="1"/>
    <brk id="430" max="18" man="1"/>
    <brk id="445" max="18" man="1"/>
    <brk id="460" max="18" man="1"/>
    <brk id="475" max="18" man="1"/>
    <brk id="490" max="18" man="1"/>
    <brk id="505" max="18" man="1"/>
    <brk id="520" max="18" man="1"/>
    <brk id="535" max="18" man="1"/>
    <brk id="550" max="18" man="1"/>
    <brk id="565" max="18" man="1"/>
    <brk id="580" max="18" man="1"/>
    <brk id="595" max="18" man="1"/>
    <brk id="610" max="18" man="1"/>
    <brk id="625" max="18" man="1"/>
    <brk id="640" max="18" man="1"/>
    <brk id="655" max="18" man="1"/>
    <brk id="670" max="18" man="1"/>
    <brk id="685" max="18" man="1"/>
    <brk id="700" max="18" man="1"/>
    <brk id="715" max="18" man="1"/>
    <brk id="730" max="18" man="1"/>
    <brk id="745" max="18" man="1"/>
    <brk id="760" max="18" man="1"/>
    <brk id="775" max="18" man="1"/>
    <brk id="790" max="18" man="1"/>
    <brk id="805" max="18" man="1"/>
    <brk id="820" max="18" man="1"/>
    <brk id="835" max="18" man="1"/>
    <brk id="850" max="18" man="1"/>
    <brk id="865" max="18" man="1"/>
    <brk id="880" max="18" man="1"/>
    <brk id="895" max="18" man="1"/>
    <brk id="910" max="18" man="1"/>
    <brk id="925" max="18" man="1"/>
    <brk id="940" max="18" man="1"/>
    <brk id="955" max="18" man="1"/>
    <brk id="970" max="18" man="1"/>
    <brk id="985" max="18" man="1"/>
    <brk id="1000" max="18" man="1"/>
    <brk id="1015" max="18" man="1"/>
    <brk id="1030" max="18" man="1"/>
    <brk id="1044" max="18" man="1"/>
    <brk id="105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附件12021年4-6月份芒果险汇总表</vt:lpstr>
      <vt:lpstr>附件4大灾险汇总表</vt:lpstr>
      <vt:lpstr>附件5大灾险投保明细</vt:lpstr>
      <vt:lpstr>附件2产量险汇总表</vt:lpstr>
      <vt:lpstr>附件3产量险投保明细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周丽晓</cp:lastModifiedBy>
  <dcterms:created xsi:type="dcterms:W3CDTF">2021-09-18T09:49:00Z</dcterms:created>
  <cp:lastPrinted>2021-11-29T02:25:00Z</cp:lastPrinted>
  <dcterms:modified xsi:type="dcterms:W3CDTF">2021-12-01T09:27:12Z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FBC04595FF2C40B282E1BE772384C2B8</vt:lpwstr>
  </property>
  <property fmtid="{D5CDD505-2E9C-101B-9397-08002B2CF9AE}" pid="4" name="KSOReadingLayout">
    <vt:bool>true</vt:bool>
  </property>
</Properties>
</file>